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66925"/>
  <mc:AlternateContent xmlns:mc="http://schemas.openxmlformats.org/markup-compatibility/2006">
    <mc:Choice Requires="x15">
      <x15ac:absPath xmlns:x15ac="http://schemas.microsoft.com/office/spreadsheetml/2010/11/ac" url="https://nationalgridplc-my.sharepoint.com/personal/kieran_mcgoldrick_uk_nationalgrid_com/Documents/Desktop/2022 KM Charge Setting/Publishing Checks/"/>
    </mc:Choice>
  </mc:AlternateContent>
  <xr:revisionPtr revIDLastSave="0" documentId="8_{CECBB3E2-F141-4BCA-BC12-28EB9B4664C1}" xr6:coauthVersionLast="47" xr6:coauthVersionMax="47" xr10:uidLastSave="{00000000-0000-0000-0000-000000000000}"/>
  <bookViews>
    <workbookView xWindow="-110" yWindow="-110" windowWidth="19420" windowHeight="10420" tabRatio="871" xr2:uid="{00000000-000D-0000-FFFF-FFFF00000000}"/>
  </bookViews>
  <sheets>
    <sheet name="Front Sheet" sheetId="19" r:id="rId1"/>
    <sheet name="GNonTx Charge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 i="1" l="1"/>
  <c r="G9" i="1"/>
  <c r="F9" i="1"/>
  <c r="E9" i="1"/>
  <c r="D9" i="1"/>
  <c r="H19" i="1" l="1"/>
  <c r="G19" i="1"/>
  <c r="F19" i="1"/>
  <c r="E19" i="1"/>
  <c r="D19" i="1" l="1"/>
  <c r="N19" i="1" l="1"/>
  <c r="D11" i="1" l="1"/>
  <c r="D15" i="1" s="1"/>
  <c r="D21" i="1" s="1"/>
  <c r="E11" i="1" l="1"/>
  <c r="E15" i="1" s="1"/>
  <c r="E21" i="1" s="1"/>
  <c r="F11" i="1" l="1"/>
  <c r="F15" i="1" s="1"/>
  <c r="F21" i="1" s="1"/>
  <c r="G11" i="1" l="1"/>
  <c r="G15" i="1" s="1"/>
  <c r="G21" i="1" s="1"/>
  <c r="H11" i="1" l="1"/>
  <c r="H15" i="1" s="1"/>
  <c r="H21" i="1" s="1"/>
</calcChain>
</file>

<file path=xl/sharedStrings.xml><?xml version="1.0" encoding="utf-8"?>
<sst xmlns="http://schemas.openxmlformats.org/spreadsheetml/2006/main" count="51" uniqueCount="47">
  <si>
    <t>G-Non TX Charges</t>
  </si>
  <si>
    <t>Future Year Indicatives</t>
  </si>
  <si>
    <t xml:space="preserve"> </t>
  </si>
  <si>
    <t>SO MAR + K</t>
  </si>
  <si>
    <t>Non Transmission Services Target Revenue</t>
  </si>
  <si>
    <t>Revised Target Revenue</t>
  </si>
  <si>
    <t>NTSMy</t>
  </si>
  <si>
    <t>DNPDy</t>
  </si>
  <si>
    <t>Non Transmission Services Entry &amp; Exit Revenue</t>
  </si>
  <si>
    <t>NTRy</t>
  </si>
  <si>
    <t>Fen</t>
  </si>
  <si>
    <t>Fex</t>
  </si>
  <si>
    <t>Total</t>
  </si>
  <si>
    <t>Non Transmission Unit Cost</t>
  </si>
  <si>
    <t>NTp</t>
  </si>
  <si>
    <t>22/23</t>
  </si>
  <si>
    <t>23/24</t>
  </si>
  <si>
    <t>24/25</t>
  </si>
  <si>
    <t>25/26</t>
  </si>
  <si>
    <t>Y+1</t>
  </si>
  <si>
    <t>Y+2</t>
  </si>
  <si>
    <t>Y+3</t>
  </si>
  <si>
    <t>Y+4</t>
  </si>
  <si>
    <t>OCTOBER (Y)</t>
  </si>
  <si>
    <t>26/27</t>
  </si>
  <si>
    <t>SFCCy</t>
  </si>
  <si>
    <t>Sum of Entry (Oct - Mar)</t>
  </si>
  <si>
    <t>Sum of Exit (Oct - Mar)</t>
  </si>
  <si>
    <t>St Fergus Compression Revenue (Oct - Mar)</t>
  </si>
  <si>
    <t>NTS Metering Revenue Expected (Oct - Mar)</t>
  </si>
  <si>
    <t>DN Pensions Deficit Revenue (Oct - Mar)</t>
  </si>
  <si>
    <t>Expected Earnings (Apr - Sep)</t>
  </si>
  <si>
    <t>DN Pension Adjust (Annual)</t>
  </si>
  <si>
    <t>Meter Maint Adjust (Annual)</t>
  </si>
  <si>
    <t>SO Capacity Adjust (Annual)</t>
  </si>
  <si>
    <t>National Grid</t>
  </si>
  <si>
    <t>Non-Transmission Services Charges - calculation model</t>
  </si>
  <si>
    <t>Contact for any questions: box.NTSGasCharges@nationalgrid.com</t>
  </si>
  <si>
    <t>Comments</t>
  </si>
  <si>
    <t>Model Software Change History</t>
  </si>
  <si>
    <t>Version</t>
  </si>
  <si>
    <t>Date</t>
  </si>
  <si>
    <t>Produced by</t>
  </si>
  <si>
    <t>Description</t>
  </si>
  <si>
    <t>1.0</t>
  </si>
  <si>
    <t>August 2022</t>
  </si>
  <si>
    <t>Version created in connection with the October 2022 Charge Setting.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</si>
</sst>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_-* #,##0_-;\-* #,##0_-;_-* &quot;-&quot;??_-;_-@_-"/>
    <numFmt numFmtId="166" formatCode="_-* #,##0.000_-;\-* #,##0.000_-;_-* &quot;-&quot;??_-;_-@_-"/>
    <numFmt numFmtId="167" formatCode="0.000"/>
    <numFmt numFmtId="168" formatCode="[$-F800]dddd\,\ mmmm\ dd\,\ yyyy"/>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Calibri"/>
      <family val="2"/>
      <scheme val="minor"/>
    </font>
    <font>
      <b/>
      <sz val="10"/>
      <color theme="1"/>
      <name val="Calibri"/>
      <family val="2"/>
      <scheme val="minor"/>
    </font>
    <font>
      <b/>
      <sz val="20"/>
      <color indexed="48"/>
      <name val="Arial"/>
      <family val="2"/>
    </font>
    <font>
      <sz val="10"/>
      <color indexed="9"/>
      <name val="Arial"/>
      <family val="2"/>
    </font>
    <font>
      <b/>
      <sz val="14"/>
      <color indexed="48"/>
      <name val="Arial"/>
      <family val="2"/>
    </font>
    <font>
      <b/>
      <sz val="24"/>
      <color indexed="9"/>
      <name val="Arial"/>
      <family val="2"/>
    </font>
    <font>
      <b/>
      <sz val="14"/>
      <color indexed="9"/>
      <name val="Arial"/>
      <family val="2"/>
    </font>
    <font>
      <b/>
      <sz val="18"/>
      <color indexed="9"/>
      <name val="Arial"/>
      <family val="2"/>
    </font>
    <font>
      <sz val="18"/>
      <name val="Arial"/>
      <family val="2"/>
    </font>
    <font>
      <sz val="12"/>
      <color indexed="9"/>
      <name val="Arial"/>
      <family val="2"/>
    </font>
    <font>
      <b/>
      <i/>
      <sz val="12"/>
      <color indexed="9"/>
      <name val="Arial"/>
      <family val="2"/>
    </font>
    <font>
      <b/>
      <sz val="12"/>
      <color indexed="9"/>
      <name val="Arial"/>
      <family val="2"/>
    </font>
    <font>
      <sz val="10"/>
      <color rgb="FFFF0000"/>
      <name val="Arial"/>
      <family val="2"/>
    </font>
    <font>
      <b/>
      <sz val="12"/>
      <color rgb="FFFF0000"/>
      <name val="Arial"/>
      <family val="2"/>
    </font>
    <font>
      <b/>
      <i/>
      <sz val="12"/>
      <color rgb="FFFF0000"/>
      <name val="Arial"/>
      <family val="2"/>
    </font>
  </fonts>
  <fills count="5">
    <fill>
      <patternFill patternType="none"/>
    </fill>
    <fill>
      <patternFill patternType="gray125"/>
    </fill>
    <fill>
      <patternFill patternType="solid">
        <fgColor theme="3"/>
        <bgColor indexed="64"/>
      </patternFill>
    </fill>
    <fill>
      <patternFill patternType="solid">
        <fgColor theme="9"/>
        <bgColor indexed="64"/>
      </patternFill>
    </fill>
    <fill>
      <patternFill patternType="solid">
        <fgColor indexed="48"/>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s>
  <cellStyleXfs count="4">
    <xf numFmtId="0" fontId="0" fillId="0" borderId="0"/>
    <xf numFmtId="43" fontId="1" fillId="0" borderId="0" applyFont="0" applyFill="0" applyBorder="0" applyAlignment="0" applyProtection="0"/>
    <xf numFmtId="0" fontId="5" fillId="0" borderId="0" applyFont="0" applyFill="0" applyBorder="0" applyAlignment="0" applyProtection="0"/>
    <xf numFmtId="44" fontId="5" fillId="0" borderId="0" applyFont="0" applyFill="0" applyBorder="0" applyAlignment="0" applyProtection="0"/>
  </cellStyleXfs>
  <cellXfs count="127">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165" fontId="0" fillId="0" borderId="0" xfId="0" applyNumberFormat="1" applyAlignment="1">
      <alignment horizontal="center" vertical="center"/>
    </xf>
    <xf numFmtId="164" fontId="2" fillId="2" borderId="1" xfId="0" applyNumberFormat="1" applyFont="1" applyFill="1" applyBorder="1" applyAlignment="1">
      <alignment horizontal="center" vertical="center"/>
    </xf>
    <xf numFmtId="165" fontId="3" fillId="3" borderId="1" xfId="1" applyNumberFormat="1" applyFont="1" applyFill="1" applyBorder="1" applyAlignment="1">
      <alignment horizontal="center" vertical="center"/>
    </xf>
    <xf numFmtId="164" fontId="3" fillId="3"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6" fillId="0" borderId="1" xfId="0" applyFont="1" applyBorder="1" applyAlignment="1">
      <alignment horizontal="right" vertical="center"/>
    </xf>
    <xf numFmtId="0" fontId="7" fillId="0" borderId="1" xfId="0" applyFont="1" applyBorder="1" applyAlignment="1">
      <alignment horizontal="right"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3" fillId="0" borderId="0" xfId="0" applyFont="1" applyFill="1" applyBorder="1" applyAlignment="1">
      <alignment horizontal="center" vertical="center" wrapText="1"/>
    </xf>
    <xf numFmtId="166" fontId="0" fillId="0" borderId="0" xfId="1" applyNumberFormat="1" applyFont="1" applyFill="1" applyBorder="1" applyAlignment="1">
      <alignment horizontal="center" vertical="center"/>
    </xf>
    <xf numFmtId="166" fontId="3" fillId="0" borderId="0" xfId="1" applyNumberFormat="1" applyFont="1" applyFill="1" applyBorder="1" applyAlignment="1">
      <alignment horizontal="center" vertical="center"/>
    </xf>
    <xf numFmtId="165" fontId="0" fillId="0" borderId="0" xfId="1" applyNumberFormat="1" applyFont="1" applyFill="1" applyBorder="1" applyAlignment="1">
      <alignment horizontal="center" vertical="center"/>
    </xf>
    <xf numFmtId="165" fontId="3" fillId="0" borderId="0" xfId="1"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0" fontId="3" fillId="3" borderId="1" xfId="0" applyFont="1" applyFill="1" applyBorder="1" applyAlignment="1">
      <alignment horizontal="center" vertical="center"/>
    </xf>
    <xf numFmtId="43" fontId="0" fillId="0" borderId="0" xfId="0" applyNumberFormat="1" applyAlignment="1">
      <alignment horizontal="center" vertical="center"/>
    </xf>
    <xf numFmtId="0" fontId="2" fillId="2" borderId="3" xfId="0" applyFont="1" applyFill="1" applyBorder="1" applyAlignment="1">
      <alignment horizontal="center" vertical="center"/>
    </xf>
    <xf numFmtId="167" fontId="2" fillId="2" borderId="1" xfId="1" applyNumberFormat="1" applyFont="1" applyFill="1" applyBorder="1" applyAlignment="1">
      <alignment horizontal="center" vertical="center"/>
    </xf>
    <xf numFmtId="167" fontId="3" fillId="3" borderId="1" xfId="1" applyNumberFormat="1" applyFont="1" applyFill="1" applyBorder="1" applyAlignment="1">
      <alignment horizontal="center" vertical="center"/>
    </xf>
    <xf numFmtId="167" fontId="4" fillId="2" borderId="1" xfId="1" applyNumberFormat="1" applyFont="1" applyFill="1" applyBorder="1" applyAlignment="1">
      <alignment horizontal="center" vertical="center"/>
    </xf>
    <xf numFmtId="167" fontId="0" fillId="3" borderId="1" xfId="1" applyNumberFormat="1" applyFont="1" applyFill="1" applyBorder="1" applyAlignment="1">
      <alignment horizontal="center" vertical="center"/>
    </xf>
    <xf numFmtId="3" fontId="4" fillId="2" borderId="1" xfId="1" applyNumberFormat="1" applyFont="1" applyFill="1" applyBorder="1" applyAlignment="1">
      <alignment horizontal="center" vertical="center"/>
    </xf>
    <xf numFmtId="3" fontId="0" fillId="3" borderId="1" xfId="1" applyNumberFormat="1" applyFont="1" applyFill="1" applyBorder="1" applyAlignment="1">
      <alignment horizontal="center" vertical="center"/>
    </xf>
    <xf numFmtId="3" fontId="2" fillId="2"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xf>
    <xf numFmtId="167" fontId="4" fillId="0" borderId="1" xfId="1" applyNumberFormat="1" applyFont="1" applyFill="1" applyBorder="1" applyAlignment="1">
      <alignment horizontal="center" vertical="center"/>
    </xf>
    <xf numFmtId="167" fontId="0" fillId="0" borderId="1" xfId="0" applyNumberFormat="1" applyFill="1" applyBorder="1" applyAlignment="1">
      <alignment horizontal="center" vertical="center"/>
    </xf>
    <xf numFmtId="17" fontId="2" fillId="2" borderId="1" xfId="0" applyNumberFormat="1" applyFont="1" applyFill="1" applyBorder="1" applyAlignment="1">
      <alignment horizontal="center" vertical="center"/>
    </xf>
    <xf numFmtId="49" fontId="0" fillId="0" borderId="0" xfId="0" applyNumberFormat="1"/>
    <xf numFmtId="49" fontId="8" fillId="0" borderId="0" xfId="0" applyNumberFormat="1" applyFont="1" applyAlignment="1">
      <alignment horizontal="left"/>
    </xf>
    <xf numFmtId="49" fontId="0" fillId="0" borderId="0" xfId="0" applyNumberFormat="1" applyAlignment="1">
      <alignment horizontal="left"/>
    </xf>
    <xf numFmtId="49" fontId="9" fillId="4" borderId="6" xfId="0" applyNumberFormat="1" applyFont="1" applyFill="1" applyBorder="1"/>
    <xf numFmtId="49" fontId="9" fillId="4" borderId="9" xfId="0" applyNumberFormat="1" applyFont="1" applyFill="1" applyBorder="1"/>
    <xf numFmtId="49" fontId="9" fillId="4" borderId="9" xfId="0" applyNumberFormat="1" applyFont="1" applyFill="1" applyBorder="1" applyAlignment="1">
      <alignment horizontal="left"/>
    </xf>
    <xf numFmtId="49" fontId="0" fillId="4" borderId="9" xfId="0" applyNumberFormat="1" applyFill="1" applyBorder="1"/>
    <xf numFmtId="49" fontId="0" fillId="4" borderId="10" xfId="0" applyNumberFormat="1" applyFill="1" applyBorder="1"/>
    <xf numFmtId="49" fontId="10" fillId="0" borderId="0" xfId="0" applyNumberFormat="1" applyFont="1"/>
    <xf numFmtId="49" fontId="10" fillId="0" borderId="0" xfId="0" applyNumberFormat="1" applyFont="1" applyAlignment="1">
      <alignment horizontal="left"/>
    </xf>
    <xf numFmtId="49" fontId="9" fillId="4" borderId="7" xfId="0" applyNumberFormat="1" applyFont="1" applyFill="1" applyBorder="1" applyAlignment="1">
      <alignment horizontal="left"/>
    </xf>
    <xf numFmtId="49" fontId="9" fillId="4" borderId="0" xfId="0" applyNumberFormat="1" applyFont="1" applyFill="1" applyAlignment="1">
      <alignment horizontal="left"/>
    </xf>
    <xf numFmtId="49" fontId="12" fillId="4" borderId="0" xfId="0" applyNumberFormat="1" applyFont="1" applyFill="1" applyAlignment="1">
      <alignment horizontal="left"/>
    </xf>
    <xf numFmtId="49" fontId="10" fillId="4" borderId="0" xfId="0" applyNumberFormat="1" applyFont="1" applyFill="1" applyAlignment="1">
      <alignment horizontal="center"/>
    </xf>
    <xf numFmtId="49" fontId="0" fillId="4" borderId="0" xfId="0" applyNumberFormat="1" applyFill="1"/>
    <xf numFmtId="49" fontId="0" fillId="4" borderId="11" xfId="0" applyNumberFormat="1" applyFill="1" applyBorder="1"/>
    <xf numFmtId="49" fontId="9" fillId="4" borderId="7" xfId="0" applyNumberFormat="1" applyFont="1" applyFill="1" applyBorder="1"/>
    <xf numFmtId="49" fontId="9" fillId="4" borderId="0" xfId="0" applyNumberFormat="1" applyFont="1" applyFill="1"/>
    <xf numFmtId="49" fontId="9" fillId="4" borderId="8" xfId="0" applyNumberFormat="1" applyFont="1" applyFill="1" applyBorder="1"/>
    <xf numFmtId="49" fontId="17" fillId="4" borderId="5" xfId="0" applyNumberFormat="1" applyFont="1" applyFill="1" applyBorder="1" applyAlignment="1">
      <alignment horizontal="left"/>
    </xf>
    <xf numFmtId="49" fontId="16" fillId="4" borderId="5" xfId="0" applyNumberFormat="1" applyFont="1" applyFill="1" applyBorder="1" applyAlignment="1">
      <alignment horizontal="left" vertical="center"/>
    </xf>
    <xf numFmtId="49" fontId="9" fillId="4" borderId="5" xfId="0" applyNumberFormat="1" applyFont="1" applyFill="1" applyBorder="1"/>
    <xf numFmtId="49" fontId="0" fillId="4" borderId="5" xfId="0" applyNumberFormat="1" applyFill="1" applyBorder="1"/>
    <xf numFmtId="49" fontId="0" fillId="4" borderId="20" xfId="0" applyNumberFormat="1" applyFill="1" applyBorder="1"/>
    <xf numFmtId="49" fontId="9" fillId="0" borderId="0" xfId="0" applyNumberFormat="1" applyFont="1"/>
    <xf numFmtId="49" fontId="17" fillId="0" borderId="0" xfId="0" applyNumberFormat="1" applyFont="1" applyAlignment="1">
      <alignment horizontal="left"/>
    </xf>
    <xf numFmtId="49" fontId="16" fillId="0" borderId="0" xfId="0" applyNumberFormat="1" applyFont="1" applyAlignment="1">
      <alignment horizontal="left" vertical="center"/>
    </xf>
    <xf numFmtId="49" fontId="17" fillId="4" borderId="9" xfId="0" applyNumberFormat="1" applyFont="1" applyFill="1" applyBorder="1" applyAlignment="1">
      <alignment horizontal="left"/>
    </xf>
    <xf numFmtId="49" fontId="16" fillId="4" borderId="9" xfId="0" applyNumberFormat="1" applyFont="1" applyFill="1" applyBorder="1" applyAlignment="1">
      <alignment horizontal="left" vertical="center"/>
    </xf>
    <xf numFmtId="49" fontId="18" fillId="0" borderId="0" xfId="0" applyNumberFormat="1" applyFont="1"/>
    <xf numFmtId="49" fontId="19" fillId="0" borderId="0" xfId="0" applyNumberFormat="1" applyFont="1" applyAlignment="1">
      <alignment horizontal="left"/>
    </xf>
    <xf numFmtId="49" fontId="20" fillId="0" borderId="0" xfId="0" applyNumberFormat="1" applyFont="1" applyAlignment="1">
      <alignment horizontal="left" vertical="center"/>
    </xf>
    <xf numFmtId="49" fontId="9" fillId="4" borderId="10" xfId="0" applyNumberFormat="1" applyFont="1" applyFill="1" applyBorder="1"/>
    <xf numFmtId="49" fontId="12" fillId="4" borderId="7" xfId="0" applyNumberFormat="1" applyFont="1" applyFill="1" applyBorder="1" applyAlignment="1">
      <alignment horizontal="center" wrapText="1"/>
    </xf>
    <xf numFmtId="49" fontId="12" fillId="4" borderId="0" xfId="0" applyNumberFormat="1" applyFont="1" applyFill="1" applyAlignment="1">
      <alignment horizontal="center" wrapText="1"/>
    </xf>
    <xf numFmtId="49" fontId="12" fillId="4" borderId="11" xfId="0" applyNumberFormat="1" applyFont="1" applyFill="1" applyBorder="1" applyAlignment="1">
      <alignment horizontal="center" wrapText="1"/>
    </xf>
    <xf numFmtId="49" fontId="16" fillId="4" borderId="21" xfId="0" applyNumberFormat="1" applyFont="1" applyFill="1" applyBorder="1" applyAlignment="1">
      <alignment horizontal="left" vertical="center"/>
    </xf>
    <xf numFmtId="49" fontId="9" fillId="4" borderId="11" xfId="0" applyNumberFormat="1" applyFont="1" applyFill="1" applyBorder="1"/>
    <xf numFmtId="49" fontId="15" fillId="4" borderId="21" xfId="0" applyNumberFormat="1" applyFont="1" applyFill="1" applyBorder="1" applyAlignment="1">
      <alignment vertical="center"/>
    </xf>
    <xf numFmtId="49" fontId="15" fillId="4" borderId="0" xfId="0" applyNumberFormat="1" applyFont="1" applyFill="1" applyAlignment="1">
      <alignment vertical="center"/>
    </xf>
    <xf numFmtId="168" fontId="15" fillId="4" borderId="0" xfId="0" applyNumberFormat="1" applyFont="1" applyFill="1" applyAlignment="1">
      <alignment horizontal="left" vertical="center"/>
    </xf>
    <xf numFmtId="0" fontId="9" fillId="4" borderId="0" xfId="0" applyFont="1" applyFill="1"/>
    <xf numFmtId="49" fontId="15" fillId="4" borderId="0" xfId="0" applyNumberFormat="1" applyFont="1" applyFill="1" applyAlignment="1">
      <alignment horizontal="left" vertical="center"/>
    </xf>
    <xf numFmtId="49" fontId="15" fillId="4" borderId="0" xfId="0" applyNumberFormat="1" applyFont="1" applyFill="1" applyAlignment="1">
      <alignment horizontal="left" vertical="center" wrapText="1"/>
    </xf>
    <xf numFmtId="0" fontId="9" fillId="4" borderId="0" xfId="0" applyFont="1" applyFill="1" applyAlignment="1">
      <alignment wrapText="1"/>
    </xf>
    <xf numFmtId="49" fontId="15" fillId="4" borderId="5" xfId="0" applyNumberFormat="1" applyFont="1" applyFill="1" applyBorder="1"/>
    <xf numFmtId="49" fontId="9" fillId="4" borderId="20" xfId="0" applyNumberFormat="1" applyFont="1" applyFill="1" applyBorder="1"/>
    <xf numFmtId="168" fontId="15" fillId="4" borderId="21" xfId="0" applyNumberFormat="1" applyFont="1" applyFill="1" applyBorder="1" applyAlignment="1">
      <alignment horizontal="left" vertical="center"/>
    </xf>
    <xf numFmtId="0" fontId="9" fillId="4" borderId="21" xfId="0" applyFont="1" applyFill="1" applyBorder="1"/>
    <xf numFmtId="49" fontId="15" fillId="4" borderId="21" xfId="0" applyNumberFormat="1" applyFont="1" applyFill="1" applyBorder="1" applyAlignment="1">
      <alignment horizontal="left" vertical="center"/>
    </xf>
    <xf numFmtId="49" fontId="15" fillId="4" borderId="22" xfId="0" applyNumberFormat="1" applyFont="1" applyFill="1" applyBorder="1" applyAlignment="1">
      <alignment horizontal="left" vertical="center" wrapText="1"/>
    </xf>
    <xf numFmtId="0" fontId="9" fillId="4" borderId="23" xfId="0" applyFont="1" applyFill="1" applyBorder="1" applyAlignment="1">
      <alignment wrapText="1"/>
    </xf>
    <xf numFmtId="0" fontId="9" fillId="4" borderId="24" xfId="0" applyFont="1" applyFill="1" applyBorder="1" applyAlignment="1">
      <alignment wrapText="1"/>
    </xf>
    <xf numFmtId="49" fontId="12" fillId="4" borderId="7" xfId="0" applyNumberFormat="1" applyFont="1" applyFill="1" applyBorder="1" applyAlignment="1">
      <alignment horizontal="center" wrapText="1"/>
    </xf>
    <xf numFmtId="49" fontId="12" fillId="4" borderId="0" xfId="0" applyNumberFormat="1" applyFont="1" applyFill="1" applyAlignment="1">
      <alignment horizontal="center" wrapText="1"/>
    </xf>
    <xf numFmtId="49" fontId="12" fillId="4" borderId="11" xfId="0" applyNumberFormat="1" applyFont="1" applyFill="1" applyBorder="1" applyAlignment="1">
      <alignment horizontal="center" wrapText="1"/>
    </xf>
    <xf numFmtId="49" fontId="16" fillId="4" borderId="21" xfId="0" applyNumberFormat="1" applyFont="1" applyFill="1" applyBorder="1" applyAlignment="1">
      <alignment horizontal="left" vertical="center"/>
    </xf>
    <xf numFmtId="49" fontId="9" fillId="4" borderId="21" xfId="0" applyNumberFormat="1" applyFont="1" applyFill="1" applyBorder="1"/>
    <xf numFmtId="49" fontId="11" fillId="4" borderId="7" xfId="0" applyNumberFormat="1" applyFont="1" applyFill="1" applyBorder="1" applyAlignment="1">
      <alignment horizontal="center"/>
    </xf>
    <xf numFmtId="0" fontId="0" fillId="0" borderId="0" xfId="0"/>
    <xf numFmtId="0" fontId="0" fillId="0" borderId="11" xfId="0" applyBorder="1"/>
    <xf numFmtId="49" fontId="13" fillId="4" borderId="7" xfId="0" applyNumberFormat="1" applyFont="1" applyFill="1" applyBorder="1" applyAlignment="1">
      <alignment horizontal="center"/>
    </xf>
    <xf numFmtId="49" fontId="13" fillId="4" borderId="0" xfId="0" applyNumberFormat="1" applyFont="1" applyFill="1" applyAlignment="1">
      <alignment horizontal="center"/>
    </xf>
    <xf numFmtId="0" fontId="14" fillId="0" borderId="0" xfId="0" applyFont="1"/>
    <xf numFmtId="0" fontId="14" fillId="0" borderId="11" xfId="0" applyFont="1" applyBorder="1"/>
    <xf numFmtId="49" fontId="15" fillId="4" borderId="7" xfId="0" applyNumberFormat="1" applyFont="1" applyFill="1" applyBorder="1" applyAlignment="1">
      <alignment horizontal="center"/>
    </xf>
    <xf numFmtId="49" fontId="15" fillId="4" borderId="0" xfId="0" applyNumberFormat="1" applyFont="1" applyFill="1" applyAlignment="1">
      <alignment horizontal="center"/>
    </xf>
    <xf numFmtId="49" fontId="16" fillId="4" borderId="12" xfId="0" applyNumberFormat="1" applyFont="1" applyFill="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0" xfId="0"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49" fontId="15" fillId="4" borderId="12" xfId="0" applyNumberFormat="1" applyFont="1" applyFill="1" applyBorder="1" applyAlignment="1">
      <alignment horizontal="left" vertical="center" wrapText="1"/>
    </xf>
    <xf numFmtId="49" fontId="9" fillId="4" borderId="13" xfId="0" applyNumberFormat="1" applyFont="1" applyFill="1" applyBorder="1" applyAlignment="1">
      <alignment wrapText="1"/>
    </xf>
    <xf numFmtId="49" fontId="0" fillId="0" borderId="13" xfId="0" applyNumberFormat="1" applyBorder="1" applyAlignment="1">
      <alignment wrapText="1"/>
    </xf>
    <xf numFmtId="49" fontId="0" fillId="0" borderId="14" xfId="0" applyNumberFormat="1" applyBorder="1" applyAlignment="1">
      <alignment wrapText="1"/>
    </xf>
    <xf numFmtId="49" fontId="0" fillId="0" borderId="15" xfId="0" applyNumberFormat="1" applyBorder="1" applyAlignment="1">
      <alignment wrapText="1"/>
    </xf>
    <xf numFmtId="49" fontId="0" fillId="0" borderId="0" xfId="0" applyNumberFormat="1" applyAlignment="1">
      <alignment wrapText="1"/>
    </xf>
    <xf numFmtId="49" fontId="0" fillId="0" borderId="16" xfId="0" applyNumberFormat="1" applyBorder="1" applyAlignment="1">
      <alignment wrapText="1"/>
    </xf>
    <xf numFmtId="49" fontId="0" fillId="0" borderId="17" xfId="0" applyNumberFormat="1" applyBorder="1" applyAlignment="1">
      <alignment wrapText="1"/>
    </xf>
    <xf numFmtId="49" fontId="0" fillId="0" borderId="18" xfId="0" applyNumberFormat="1" applyBorder="1" applyAlignment="1">
      <alignment wrapText="1"/>
    </xf>
    <xf numFmtId="49" fontId="0" fillId="0" borderId="19" xfId="0" applyNumberFormat="1" applyBorder="1" applyAlignment="1">
      <alignment wrapText="1"/>
    </xf>
    <xf numFmtId="49" fontId="15" fillId="4" borderId="12" xfId="3" applyNumberFormat="1" applyFont="1" applyFill="1" applyBorder="1" applyAlignment="1">
      <alignment wrapText="1"/>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cellXfs>
  <cellStyles count="4">
    <cellStyle name="Comma" xfId="1" builtinId="3"/>
    <cellStyle name="Currency 10 2 2" xfId="3" xr:uid="{2DA928E5-ACB3-4BD9-95F2-5B951880992E}"/>
    <cellStyle name="Normal" xfId="0" builtinId="0"/>
    <cellStyle name="Style 1 2 2 2"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3</xdr:col>
      <xdr:colOff>276225</xdr:colOff>
      <xdr:row>15</xdr:row>
      <xdr:rowOff>228600</xdr:rowOff>
    </xdr:from>
    <xdr:to>
      <xdr:col>3</xdr:col>
      <xdr:colOff>368300</xdr:colOff>
      <xdr:row>17</xdr:row>
      <xdr:rowOff>9525</xdr:rowOff>
    </xdr:to>
    <xdr:sp macro="" textlink="">
      <xdr:nvSpPr>
        <xdr:cNvPr id="5" name="Text Box 1">
          <a:extLst>
            <a:ext uri="{FF2B5EF4-FFF2-40B4-BE49-F238E27FC236}">
              <a16:creationId xmlns:a16="http://schemas.microsoft.com/office/drawing/2014/main" id="{59D10ADF-AD91-4856-BC5F-2324E2637389}"/>
            </a:ext>
          </a:extLst>
        </xdr:cNvPr>
        <xdr:cNvSpPr txBox="1">
          <a:spLocks noChangeArrowheads="1"/>
        </xdr:cNvSpPr>
      </xdr:nvSpPr>
      <xdr:spPr bwMode="auto">
        <a:xfrm>
          <a:off x="2257425" y="3575050"/>
          <a:ext cx="95250" cy="184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282575</xdr:colOff>
      <xdr:row>14</xdr:row>
      <xdr:rowOff>114300</xdr:rowOff>
    </xdr:from>
    <xdr:to>
      <xdr:col>16</xdr:col>
      <xdr:colOff>546100</xdr:colOff>
      <xdr:row>20</xdr:row>
      <xdr:rowOff>127000</xdr:rowOff>
    </xdr:to>
    <xdr:sp macro="" textlink="">
      <xdr:nvSpPr>
        <xdr:cNvPr id="6" name="Text Box 2">
          <a:extLst>
            <a:ext uri="{FF2B5EF4-FFF2-40B4-BE49-F238E27FC236}">
              <a16:creationId xmlns:a16="http://schemas.microsoft.com/office/drawing/2014/main" id="{250E65EA-FCBB-4EA4-AD48-242FAE13E2A8}"/>
            </a:ext>
          </a:extLst>
        </xdr:cNvPr>
        <xdr:cNvSpPr txBox="1">
          <a:spLocks noChangeArrowheads="1"/>
        </xdr:cNvSpPr>
      </xdr:nvSpPr>
      <xdr:spPr bwMode="auto">
        <a:xfrm>
          <a:off x="701675" y="3308350"/>
          <a:ext cx="12931775" cy="1130300"/>
        </a:xfrm>
        <a:prstGeom prst="rect">
          <a:avLst/>
        </a:prstGeom>
        <a:solidFill>
          <a:srgbClr xmlns:mc="http://schemas.openxmlformats.org/markup-compatibility/2006" xmlns:a14="http://schemas.microsoft.com/office/drawing/2010/main" val="3366FF" mc:Ignorable="a14" a14:legacySpreadsheetColorIndex="48"/>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36576" tIns="27432" rIns="0" bIns="0" anchor="t" upright="1"/>
        <a:lstStyle/>
        <a:p>
          <a:pPr algn="l" rtl="0">
            <a:defRPr sz="1000"/>
          </a:pPr>
          <a:r>
            <a:rPr lang="en-GB" sz="1200" b="1" i="0" u="none" strike="noStrike" baseline="0">
              <a:solidFill>
                <a:srgbClr val="FFFFFF"/>
              </a:solidFill>
              <a:latin typeface="Arial"/>
              <a:cs typeface="Arial"/>
            </a:rPr>
            <a:t>Disclaimer: </a:t>
          </a:r>
          <a:r>
            <a:rPr lang="en-GB" sz="1200" b="1" i="0" u="none" strike="noStrike" baseline="0">
              <a:solidFill>
                <a:srgbClr val="FFFFFF"/>
              </a:solidFill>
              <a:latin typeface="Arial"/>
              <a:ea typeface="+mn-ea"/>
              <a:cs typeface="Arial"/>
            </a:rPr>
            <a:t>This NTS  Non-Tranmission Services Model  is </a:t>
          </a:r>
          <a:r>
            <a:rPr lang="en-GB" sz="1200" b="1" i="0" u="none" strike="noStrike" baseline="0">
              <a:solidFill>
                <a:srgbClr val="FFFFFF"/>
              </a:solidFill>
              <a:latin typeface="Arial"/>
              <a:cs typeface="Arial"/>
            </a:rPr>
            <a:t>provided to you by National Grid Gas plc (“NGG”) solely for the purposes of study in connection with the Charge Setting process and is not to be used for any commercial purpose.  The information that it contains is for guidance purposes only and is given in good faith.  However, no warranty or representation or other obligation or commitment of any kind is given by NGG, its employees or advisors as to the accuracy or completeness of any such information. Neither  NGG nor its employees or advisors shall be under any liability for any error or misstatement in the information provided.  While certain precautions have been taken to detect computer viruses, we cannot guarantee that the Tariff Model is virus-free and NGG shall not be liable for any loss or damage which occurs as a result of any virus.  Your use of the Tariff Model shall constitute your acceptance of the above.</a:t>
          </a:r>
        </a:p>
      </xdr:txBody>
    </xdr:sp>
    <xdr:clientData/>
  </xdr:twoCellAnchor>
  <xdr:twoCellAnchor editAs="oneCell">
    <xdr:from>
      <xdr:col>5</xdr:col>
      <xdr:colOff>1</xdr:colOff>
      <xdr:row>7</xdr:row>
      <xdr:rowOff>0</xdr:rowOff>
    </xdr:from>
    <xdr:to>
      <xdr:col>18</xdr:col>
      <xdr:colOff>9525</xdr:colOff>
      <xdr:row>12</xdr:row>
      <xdr:rowOff>0</xdr:rowOff>
    </xdr:to>
    <xdr:sp macro="" textlink="">
      <xdr:nvSpPr>
        <xdr:cNvPr id="7" name="Text Box 4">
          <a:extLst>
            <a:ext uri="{FF2B5EF4-FFF2-40B4-BE49-F238E27FC236}">
              <a16:creationId xmlns:a16="http://schemas.microsoft.com/office/drawing/2014/main" id="{062A871A-B07C-4E61-A7C0-78958BCBE63C}"/>
            </a:ext>
          </a:extLst>
        </xdr:cNvPr>
        <xdr:cNvSpPr txBox="1">
          <a:spLocks noChangeArrowheads="1"/>
        </xdr:cNvSpPr>
      </xdr:nvSpPr>
      <xdr:spPr bwMode="auto">
        <a:xfrm>
          <a:off x="3543301" y="1866900"/>
          <a:ext cx="8715374" cy="904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just" rtl="0">
            <a:defRPr sz="1000"/>
          </a:pPr>
          <a:r>
            <a:rPr lang="en-GB" sz="1200" b="0" i="0" u="none" strike="noStrike" baseline="0">
              <a:solidFill>
                <a:srgbClr val="FFFFFF"/>
              </a:solidFill>
              <a:latin typeface="Arial"/>
              <a:cs typeface="Arial"/>
            </a:rPr>
            <a:t>This NTS Non-Tranmission Services Model can be used to calculate the General Non-Transmission Services charges in alignment with Section Y of the UNC. This version is published to provice Users with the information used to set the charges for October 2022 and to test sentivities of various combinations of potential changes. This model should not be used as any indication of actual charges.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A4BAB-6784-42F6-91A3-0F6FF826AAF7}">
  <dimension ref="A1:R34"/>
  <sheetViews>
    <sheetView tabSelected="1" workbookViewId="0">
      <selection activeCell="K30" sqref="K30:O30"/>
    </sheetView>
  </sheetViews>
  <sheetFormatPr defaultColWidth="11.1796875" defaultRowHeight="14.5" x14ac:dyDescent="0.35"/>
  <cols>
    <col min="1" max="1" width="6" style="37" customWidth="1"/>
    <col min="2" max="14" width="11.1796875" style="37"/>
    <col min="15" max="15" width="24.81640625" style="37" customWidth="1"/>
    <col min="16" max="18" width="11.1796875" style="37"/>
  </cols>
  <sheetData>
    <row r="1" spans="1:17" ht="25.5" thickBot="1" x14ac:dyDescent="0.55000000000000004">
      <c r="F1" s="38"/>
      <c r="G1" s="38"/>
    </row>
    <row r="2" spans="1:17" x14ac:dyDescent="0.35">
      <c r="A2" s="39"/>
      <c r="B2" s="40"/>
      <c r="C2" s="41"/>
      <c r="D2" s="41"/>
      <c r="E2" s="41"/>
      <c r="F2" s="42"/>
      <c r="G2" s="42"/>
      <c r="H2" s="43"/>
      <c r="I2" s="43"/>
      <c r="J2" s="43"/>
      <c r="K2" s="43"/>
      <c r="L2" s="43"/>
      <c r="M2" s="43"/>
      <c r="N2" s="43"/>
      <c r="O2" s="43"/>
      <c r="P2" s="43"/>
      <c r="Q2" s="44"/>
    </row>
    <row r="3" spans="1:17" ht="30" x14ac:dyDescent="0.6">
      <c r="A3" s="45"/>
      <c r="B3" s="95" t="s">
        <v>35</v>
      </c>
      <c r="C3" s="96"/>
      <c r="D3" s="96"/>
      <c r="E3" s="96"/>
      <c r="F3" s="96"/>
      <c r="G3" s="96"/>
      <c r="H3" s="96"/>
      <c r="I3" s="96"/>
      <c r="J3" s="96"/>
      <c r="K3" s="96"/>
      <c r="L3" s="96"/>
      <c r="M3" s="96"/>
      <c r="N3" s="96"/>
      <c r="O3" s="96"/>
      <c r="P3" s="96"/>
      <c r="Q3" s="97"/>
    </row>
    <row r="4" spans="1:17" ht="18" x14ac:dyDescent="0.4">
      <c r="A4" s="46"/>
      <c r="B4" s="47"/>
      <c r="C4" s="48"/>
      <c r="D4" s="48"/>
      <c r="E4" s="48"/>
      <c r="F4" s="49"/>
      <c r="G4" s="49"/>
      <c r="H4" s="50"/>
      <c r="I4" s="51"/>
      <c r="J4" s="51"/>
      <c r="K4" s="51"/>
      <c r="L4" s="51"/>
      <c r="M4" s="51"/>
      <c r="N4" s="51"/>
      <c r="O4" s="51"/>
      <c r="P4" s="51"/>
      <c r="Q4" s="52"/>
    </row>
    <row r="5" spans="1:17" ht="23" x14ac:dyDescent="0.5">
      <c r="A5" s="46"/>
      <c r="B5" s="98" t="s">
        <v>36</v>
      </c>
      <c r="C5" s="99"/>
      <c r="D5" s="99"/>
      <c r="E5" s="99"/>
      <c r="F5" s="99"/>
      <c r="G5" s="99"/>
      <c r="H5" s="99"/>
      <c r="I5" s="99"/>
      <c r="J5" s="99"/>
      <c r="K5" s="99"/>
      <c r="L5" s="99"/>
      <c r="M5" s="99"/>
      <c r="N5" s="100"/>
      <c r="O5" s="100"/>
      <c r="P5" s="100"/>
      <c r="Q5" s="101"/>
    </row>
    <row r="6" spans="1:17" ht="18" x14ac:dyDescent="0.4">
      <c r="A6" s="46"/>
      <c r="B6" s="102" t="s">
        <v>37</v>
      </c>
      <c r="C6" s="103"/>
      <c r="D6" s="103"/>
      <c r="E6" s="103"/>
      <c r="F6" s="103"/>
      <c r="G6" s="96"/>
      <c r="H6" s="96"/>
      <c r="I6" s="96"/>
      <c r="J6" s="96"/>
      <c r="K6" s="96"/>
      <c r="L6" s="96"/>
      <c r="M6" s="96"/>
      <c r="N6" s="96"/>
      <c r="O6" s="96"/>
      <c r="P6" s="96"/>
      <c r="Q6" s="97"/>
    </row>
    <row r="7" spans="1:17" ht="18" x14ac:dyDescent="0.4">
      <c r="A7" s="46"/>
      <c r="B7" s="53"/>
      <c r="C7" s="54"/>
      <c r="D7" s="54"/>
      <c r="E7" s="54"/>
      <c r="F7" s="48"/>
      <c r="G7" s="49"/>
      <c r="H7" s="50"/>
      <c r="I7" s="51"/>
      <c r="J7" s="51"/>
      <c r="K7" s="51"/>
      <c r="L7" s="51"/>
      <c r="M7" s="51"/>
      <c r="N7" s="51"/>
      <c r="O7" s="51"/>
      <c r="P7" s="51"/>
      <c r="Q7" s="52"/>
    </row>
    <row r="8" spans="1:17" x14ac:dyDescent="0.35">
      <c r="B8" s="47"/>
      <c r="C8" s="104" t="s">
        <v>38</v>
      </c>
      <c r="D8" s="105"/>
      <c r="E8" s="106"/>
      <c r="F8" s="113"/>
      <c r="G8" s="114"/>
      <c r="H8" s="114"/>
      <c r="I8" s="114"/>
      <c r="J8" s="114"/>
      <c r="K8" s="115"/>
      <c r="L8" s="115"/>
      <c r="M8" s="115"/>
      <c r="N8" s="115"/>
      <c r="O8" s="116"/>
      <c r="P8" s="51"/>
      <c r="Q8" s="52"/>
    </row>
    <row r="9" spans="1:17" x14ac:dyDescent="0.35">
      <c r="B9" s="47"/>
      <c r="C9" s="107"/>
      <c r="D9" s="108"/>
      <c r="E9" s="109"/>
      <c r="F9" s="117"/>
      <c r="G9" s="118"/>
      <c r="H9" s="118"/>
      <c r="I9" s="118"/>
      <c r="J9" s="118"/>
      <c r="K9" s="118"/>
      <c r="L9" s="118"/>
      <c r="M9" s="118"/>
      <c r="N9" s="118"/>
      <c r="O9" s="119"/>
      <c r="P9" s="51"/>
      <c r="Q9" s="52"/>
    </row>
    <row r="10" spans="1:17" x14ac:dyDescent="0.35">
      <c r="B10" s="53"/>
      <c r="C10" s="107"/>
      <c r="D10" s="108"/>
      <c r="E10" s="109"/>
      <c r="F10" s="117"/>
      <c r="G10" s="118"/>
      <c r="H10" s="118"/>
      <c r="I10" s="118"/>
      <c r="J10" s="118"/>
      <c r="K10" s="118"/>
      <c r="L10" s="118"/>
      <c r="M10" s="118"/>
      <c r="N10" s="118"/>
      <c r="O10" s="119"/>
      <c r="P10" s="51"/>
      <c r="Q10" s="52"/>
    </row>
    <row r="11" spans="1:17" x14ac:dyDescent="0.35">
      <c r="B11" s="53"/>
      <c r="C11" s="107"/>
      <c r="D11" s="108"/>
      <c r="E11" s="109"/>
      <c r="F11" s="117"/>
      <c r="G11" s="118"/>
      <c r="H11" s="118"/>
      <c r="I11" s="118"/>
      <c r="J11" s="118"/>
      <c r="K11" s="118"/>
      <c r="L11" s="118"/>
      <c r="M11" s="118"/>
      <c r="N11" s="118"/>
      <c r="O11" s="119"/>
      <c r="P11" s="51"/>
      <c r="Q11" s="52"/>
    </row>
    <row r="12" spans="1:17" x14ac:dyDescent="0.35">
      <c r="B12" s="53"/>
      <c r="C12" s="110"/>
      <c r="D12" s="111"/>
      <c r="E12" s="112"/>
      <c r="F12" s="120"/>
      <c r="G12" s="121"/>
      <c r="H12" s="121"/>
      <c r="I12" s="121"/>
      <c r="J12" s="121"/>
      <c r="K12" s="121"/>
      <c r="L12" s="121"/>
      <c r="M12" s="121"/>
      <c r="N12" s="121"/>
      <c r="O12" s="122"/>
      <c r="P12" s="51"/>
      <c r="Q12" s="52"/>
    </row>
    <row r="13" spans="1:17" ht="16" thickBot="1" x14ac:dyDescent="0.4">
      <c r="B13" s="55"/>
      <c r="C13" s="56"/>
      <c r="D13" s="57"/>
      <c r="E13" s="57"/>
      <c r="F13" s="58"/>
      <c r="G13" s="58"/>
      <c r="H13" s="59"/>
      <c r="I13" s="59"/>
      <c r="J13" s="59"/>
      <c r="K13" s="59"/>
      <c r="L13" s="59"/>
      <c r="M13" s="59"/>
      <c r="N13" s="59"/>
      <c r="O13" s="59"/>
      <c r="P13" s="59"/>
      <c r="Q13" s="60"/>
    </row>
    <row r="14" spans="1:17" ht="16" thickBot="1" x14ac:dyDescent="0.4">
      <c r="B14" s="61"/>
      <c r="C14" s="62"/>
      <c r="D14" s="63"/>
      <c r="E14" s="63"/>
      <c r="F14" s="61"/>
      <c r="G14" s="61"/>
    </row>
    <row r="15" spans="1:17" ht="15.5" x14ac:dyDescent="0.35">
      <c r="B15" s="40"/>
      <c r="C15" s="64"/>
      <c r="D15" s="65"/>
      <c r="E15" s="65"/>
      <c r="F15" s="41"/>
      <c r="G15" s="41"/>
      <c r="H15" s="43"/>
      <c r="I15" s="43"/>
      <c r="J15" s="43"/>
      <c r="K15" s="43"/>
      <c r="L15" s="43"/>
      <c r="M15" s="43"/>
      <c r="N15" s="43"/>
      <c r="O15" s="43"/>
      <c r="P15" s="43"/>
      <c r="Q15" s="44"/>
    </row>
    <row r="16" spans="1:17" x14ac:dyDescent="0.35">
      <c r="B16" s="53"/>
      <c r="C16" s="123"/>
      <c r="D16" s="115"/>
      <c r="E16" s="115"/>
      <c r="F16" s="115"/>
      <c r="G16" s="115"/>
      <c r="H16" s="115"/>
      <c r="I16" s="115"/>
      <c r="J16" s="115"/>
      <c r="K16" s="115"/>
      <c r="L16" s="115"/>
      <c r="M16" s="115"/>
      <c r="N16" s="115"/>
      <c r="O16" s="115"/>
      <c r="P16" s="115"/>
      <c r="Q16" s="52"/>
    </row>
    <row r="17" spans="1:18" x14ac:dyDescent="0.35">
      <c r="B17" s="53"/>
      <c r="C17" s="117"/>
      <c r="D17" s="118"/>
      <c r="E17" s="118"/>
      <c r="F17" s="118"/>
      <c r="G17" s="118"/>
      <c r="H17" s="118"/>
      <c r="I17" s="118"/>
      <c r="J17" s="118"/>
      <c r="K17" s="118"/>
      <c r="L17" s="118"/>
      <c r="M17" s="118"/>
      <c r="N17" s="118"/>
      <c r="O17" s="118"/>
      <c r="P17" s="118"/>
      <c r="Q17" s="52"/>
    </row>
    <row r="18" spans="1:18" x14ac:dyDescent="0.35">
      <c r="B18" s="53"/>
      <c r="C18" s="117"/>
      <c r="D18" s="118"/>
      <c r="E18" s="118"/>
      <c r="F18" s="118"/>
      <c r="G18" s="118"/>
      <c r="H18" s="118"/>
      <c r="I18" s="118"/>
      <c r="J18" s="118"/>
      <c r="K18" s="118"/>
      <c r="L18" s="118"/>
      <c r="M18" s="118"/>
      <c r="N18" s="118"/>
      <c r="O18" s="118"/>
      <c r="P18" s="118"/>
      <c r="Q18" s="52"/>
    </row>
    <row r="19" spans="1:18" x14ac:dyDescent="0.35">
      <c r="B19" s="53"/>
      <c r="C19" s="117"/>
      <c r="D19" s="118"/>
      <c r="E19" s="118"/>
      <c r="F19" s="118"/>
      <c r="G19" s="118"/>
      <c r="H19" s="118"/>
      <c r="I19" s="118"/>
      <c r="J19" s="118"/>
      <c r="K19" s="118"/>
      <c r="L19" s="118"/>
      <c r="M19" s="118"/>
      <c r="N19" s="118"/>
      <c r="O19" s="118"/>
      <c r="P19" s="118"/>
      <c r="Q19" s="52"/>
    </row>
    <row r="20" spans="1:18" x14ac:dyDescent="0.35">
      <c r="B20" s="53"/>
      <c r="C20" s="120"/>
      <c r="D20" s="121"/>
      <c r="E20" s="121"/>
      <c r="F20" s="121"/>
      <c r="G20" s="121"/>
      <c r="H20" s="121"/>
      <c r="I20" s="121"/>
      <c r="J20" s="121"/>
      <c r="K20" s="121"/>
      <c r="L20" s="121"/>
      <c r="M20" s="121"/>
      <c r="N20" s="121"/>
      <c r="O20" s="121"/>
      <c r="P20" s="121"/>
      <c r="Q20" s="52"/>
    </row>
    <row r="21" spans="1:18" ht="16" thickBot="1" x14ac:dyDescent="0.4">
      <c r="B21" s="55"/>
      <c r="C21" s="56"/>
      <c r="D21" s="57"/>
      <c r="E21" s="57"/>
      <c r="F21" s="58"/>
      <c r="G21" s="58"/>
      <c r="H21" s="59"/>
      <c r="I21" s="59"/>
      <c r="J21" s="59"/>
      <c r="K21" s="59"/>
      <c r="L21" s="59"/>
      <c r="M21" s="59"/>
      <c r="N21" s="59"/>
      <c r="O21" s="59"/>
      <c r="P21" s="59"/>
      <c r="Q21" s="60"/>
    </row>
    <row r="22" spans="1:18" ht="15.5" x14ac:dyDescent="0.35">
      <c r="A22" s="66"/>
      <c r="B22" s="66"/>
      <c r="C22" s="67"/>
      <c r="D22" s="68"/>
      <c r="E22" s="68"/>
      <c r="F22" s="66"/>
      <c r="G22" s="66"/>
      <c r="H22" s="66"/>
      <c r="I22" s="66"/>
      <c r="J22" s="66"/>
      <c r="K22" s="66"/>
      <c r="L22" s="66"/>
      <c r="M22" s="66"/>
      <c r="N22" s="66"/>
      <c r="O22" s="66"/>
      <c r="P22" s="66"/>
      <c r="Q22" s="66"/>
      <c r="R22" s="66"/>
    </row>
    <row r="23" spans="1:18" ht="16" thickBot="1" x14ac:dyDescent="0.4">
      <c r="B23" s="61"/>
      <c r="C23" s="62"/>
      <c r="D23" s="63"/>
      <c r="E23" s="63"/>
      <c r="F23" s="61"/>
      <c r="G23" s="61"/>
    </row>
    <row r="24" spans="1:18" ht="15.5" x14ac:dyDescent="0.35">
      <c r="B24" s="40"/>
      <c r="C24" s="64"/>
      <c r="D24" s="65"/>
      <c r="E24" s="65"/>
      <c r="F24" s="41"/>
      <c r="G24" s="41"/>
      <c r="H24" s="41"/>
      <c r="I24" s="41"/>
      <c r="J24" s="41"/>
      <c r="K24" s="41"/>
      <c r="L24" s="41"/>
      <c r="M24" s="41"/>
      <c r="N24" s="41"/>
      <c r="O24" s="41"/>
      <c r="P24" s="41"/>
      <c r="Q24" s="69"/>
    </row>
    <row r="25" spans="1:18" x14ac:dyDescent="0.35">
      <c r="B25" s="90" t="s">
        <v>39</v>
      </c>
      <c r="C25" s="91"/>
      <c r="D25" s="91"/>
      <c r="E25" s="91"/>
      <c r="F25" s="91"/>
      <c r="G25" s="91"/>
      <c r="H25" s="91"/>
      <c r="I25" s="91"/>
      <c r="J25" s="91"/>
      <c r="K25" s="91"/>
      <c r="L25" s="91"/>
      <c r="M25" s="91"/>
      <c r="N25" s="91"/>
      <c r="O25" s="91"/>
      <c r="P25" s="91"/>
      <c r="Q25" s="92"/>
    </row>
    <row r="26" spans="1:18" x14ac:dyDescent="0.35">
      <c r="B26" s="90"/>
      <c r="C26" s="91"/>
      <c r="D26" s="91"/>
      <c r="E26" s="91"/>
      <c r="F26" s="91"/>
      <c r="G26" s="91"/>
      <c r="H26" s="91"/>
      <c r="I26" s="91"/>
      <c r="J26" s="91"/>
      <c r="K26" s="91"/>
      <c r="L26" s="91"/>
      <c r="M26" s="91"/>
      <c r="N26" s="91"/>
      <c r="O26" s="91"/>
      <c r="P26" s="91"/>
      <c r="Q26" s="92"/>
    </row>
    <row r="27" spans="1:18" ht="18" x14ac:dyDescent="0.4">
      <c r="B27" s="70"/>
      <c r="C27" s="71"/>
      <c r="D27" s="71"/>
      <c r="E27" s="71"/>
      <c r="F27" s="71"/>
      <c r="G27" s="71"/>
      <c r="H27" s="71"/>
      <c r="I27" s="71"/>
      <c r="J27" s="71"/>
      <c r="K27" s="71"/>
      <c r="L27" s="71"/>
      <c r="M27" s="71"/>
      <c r="N27" s="71"/>
      <c r="O27" s="71"/>
      <c r="P27" s="71"/>
      <c r="Q27" s="72"/>
    </row>
    <row r="28" spans="1:18" ht="15.5" x14ac:dyDescent="0.35">
      <c r="B28" s="53"/>
      <c r="C28" s="54"/>
      <c r="D28" s="54"/>
      <c r="E28" s="73" t="s">
        <v>40</v>
      </c>
      <c r="F28" s="93" t="s">
        <v>41</v>
      </c>
      <c r="G28" s="85"/>
      <c r="H28" s="85"/>
      <c r="I28" s="93" t="s">
        <v>42</v>
      </c>
      <c r="J28" s="85"/>
      <c r="K28" s="93" t="s">
        <v>43</v>
      </c>
      <c r="L28" s="85"/>
      <c r="M28" s="85"/>
      <c r="N28" s="85"/>
      <c r="O28" s="85"/>
      <c r="P28" s="54"/>
      <c r="Q28" s="74"/>
    </row>
    <row r="29" spans="1:18" ht="15.5" x14ac:dyDescent="0.35">
      <c r="B29" s="53"/>
      <c r="C29" s="54"/>
      <c r="D29" s="54"/>
      <c r="E29" s="75" t="s">
        <v>44</v>
      </c>
      <c r="F29" s="86" t="s">
        <v>45</v>
      </c>
      <c r="G29" s="94"/>
      <c r="H29" s="94"/>
      <c r="I29" s="86" t="s">
        <v>35</v>
      </c>
      <c r="J29" s="85"/>
      <c r="K29" s="87" t="s">
        <v>46</v>
      </c>
      <c r="L29" s="88"/>
      <c r="M29" s="88"/>
      <c r="N29" s="88"/>
      <c r="O29" s="89"/>
      <c r="P29" s="54"/>
      <c r="Q29" s="74"/>
    </row>
    <row r="30" spans="1:18" ht="15.5" x14ac:dyDescent="0.35">
      <c r="B30" s="53"/>
      <c r="C30" s="54"/>
      <c r="D30" s="54"/>
      <c r="E30" s="75"/>
      <c r="F30" s="84"/>
      <c r="G30" s="85"/>
      <c r="H30" s="85"/>
      <c r="I30" s="86"/>
      <c r="J30" s="85"/>
      <c r="K30" s="87"/>
      <c r="L30" s="88"/>
      <c r="M30" s="88"/>
      <c r="N30" s="88"/>
      <c r="O30" s="89"/>
      <c r="P30" s="54"/>
      <c r="Q30" s="74"/>
    </row>
    <row r="31" spans="1:18" ht="15.5" x14ac:dyDescent="0.35">
      <c r="B31" s="53"/>
      <c r="C31" s="54"/>
      <c r="D31" s="54"/>
      <c r="E31" s="75"/>
      <c r="F31" s="84"/>
      <c r="G31" s="85"/>
      <c r="H31" s="85"/>
      <c r="I31" s="86"/>
      <c r="J31" s="85"/>
      <c r="K31" s="87"/>
      <c r="L31" s="88"/>
      <c r="M31" s="88"/>
      <c r="N31" s="88"/>
      <c r="O31" s="89"/>
      <c r="P31" s="54"/>
      <c r="Q31" s="74"/>
    </row>
    <row r="32" spans="1:18" ht="15.5" x14ac:dyDescent="0.35">
      <c r="B32" s="53"/>
      <c r="C32" s="54"/>
      <c r="D32" s="54"/>
      <c r="E32" s="75"/>
      <c r="F32" s="84"/>
      <c r="G32" s="85"/>
      <c r="H32" s="85"/>
      <c r="I32" s="86"/>
      <c r="J32" s="85"/>
      <c r="K32" s="87"/>
      <c r="L32" s="88"/>
      <c r="M32" s="88"/>
      <c r="N32" s="88"/>
      <c r="O32" s="89"/>
      <c r="P32" s="54"/>
      <c r="Q32" s="74"/>
    </row>
    <row r="33" spans="2:17" ht="15.5" x14ac:dyDescent="0.35">
      <c r="B33" s="53"/>
      <c r="C33" s="54"/>
      <c r="D33" s="54"/>
      <c r="E33" s="76"/>
      <c r="F33" s="77"/>
      <c r="G33" s="78"/>
      <c r="H33" s="78"/>
      <c r="I33" s="79"/>
      <c r="J33" s="78"/>
      <c r="K33" s="80"/>
      <c r="L33" s="81"/>
      <c r="M33" s="81"/>
      <c r="N33" s="81"/>
      <c r="O33" s="81"/>
      <c r="P33" s="54"/>
      <c r="Q33" s="74"/>
    </row>
    <row r="34" spans="2:17" ht="16" thickBot="1" x14ac:dyDescent="0.4">
      <c r="B34" s="55"/>
      <c r="C34" s="82"/>
      <c r="D34" s="82"/>
      <c r="E34" s="82"/>
      <c r="F34" s="82"/>
      <c r="G34" s="82"/>
      <c r="H34" s="82"/>
      <c r="I34" s="82"/>
      <c r="J34" s="82"/>
      <c r="K34" s="82"/>
      <c r="L34" s="82"/>
      <c r="M34" s="82"/>
      <c r="N34" s="58"/>
      <c r="O34" s="58"/>
      <c r="P34" s="58"/>
      <c r="Q34" s="83"/>
    </row>
  </sheetData>
  <mergeCells count="22">
    <mergeCell ref="C16:P20"/>
    <mergeCell ref="B3:Q3"/>
    <mergeCell ref="B5:Q5"/>
    <mergeCell ref="B6:Q6"/>
    <mergeCell ref="C8:E12"/>
    <mergeCell ref="F8:O12"/>
    <mergeCell ref="B25:Q26"/>
    <mergeCell ref="F28:H28"/>
    <mergeCell ref="I28:J28"/>
    <mergeCell ref="K28:O28"/>
    <mergeCell ref="F29:H29"/>
    <mergeCell ref="I29:J29"/>
    <mergeCell ref="K29:O29"/>
    <mergeCell ref="F32:H32"/>
    <mergeCell ref="I32:J32"/>
    <mergeCell ref="K32:O32"/>
    <mergeCell ref="F30:H30"/>
    <mergeCell ref="I30:J30"/>
    <mergeCell ref="K30:O30"/>
    <mergeCell ref="F31:H31"/>
    <mergeCell ref="I31:J31"/>
    <mergeCell ref="K31:O3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N26"/>
  <sheetViews>
    <sheetView workbookViewId="0">
      <selection activeCell="E24" sqref="E24"/>
    </sheetView>
  </sheetViews>
  <sheetFormatPr defaultColWidth="9.1796875" defaultRowHeight="23" customHeight="1" x14ac:dyDescent="0.35"/>
  <cols>
    <col min="1" max="1" width="1.7265625" style="1" customWidth="1"/>
    <col min="2" max="2" width="44.26953125" style="11" customWidth="1"/>
    <col min="3" max="3" width="12.7265625" style="1" bestFit="1" customWidth="1"/>
    <col min="4" max="8" width="18.6328125" style="1" customWidth="1"/>
    <col min="9" max="11" width="12.7265625" style="1" customWidth="1"/>
    <col min="12" max="12" width="13.26953125" style="1" bestFit="1" customWidth="1"/>
    <col min="13" max="14" width="12.7265625" style="1" customWidth="1"/>
    <col min="15" max="16384" width="9.1796875" style="1"/>
  </cols>
  <sheetData>
    <row r="1" spans="2:11" ht="6" customHeight="1" x14ac:dyDescent="0.35"/>
    <row r="2" spans="2:11" ht="23" customHeight="1" x14ac:dyDescent="0.35">
      <c r="D2" s="25" t="s">
        <v>0</v>
      </c>
      <c r="E2" s="124" t="s">
        <v>1</v>
      </c>
      <c r="F2" s="125"/>
      <c r="G2" s="125"/>
      <c r="H2" s="126"/>
      <c r="I2" s="15"/>
    </row>
    <row r="3" spans="2:11" ht="23" customHeight="1" x14ac:dyDescent="0.35">
      <c r="B3" s="11" t="s">
        <v>2</v>
      </c>
      <c r="D3" s="36" t="s">
        <v>23</v>
      </c>
      <c r="E3" s="23" t="s">
        <v>19</v>
      </c>
      <c r="F3" s="23" t="s">
        <v>20</v>
      </c>
      <c r="G3" s="23" t="s">
        <v>21</v>
      </c>
      <c r="H3" s="23" t="s">
        <v>22</v>
      </c>
      <c r="I3" s="16"/>
    </row>
    <row r="4" spans="2:11" s="4" customFormat="1" ht="23" customHeight="1" x14ac:dyDescent="0.35">
      <c r="B4" s="12"/>
      <c r="D4" s="9" t="s">
        <v>15</v>
      </c>
      <c r="E4" s="10" t="s">
        <v>16</v>
      </c>
      <c r="F4" s="10" t="s">
        <v>17</v>
      </c>
      <c r="G4" s="10" t="s">
        <v>18</v>
      </c>
      <c r="H4" s="10" t="s">
        <v>24</v>
      </c>
      <c r="I4" s="17"/>
    </row>
    <row r="5" spans="2:11" s="4" customFormat="1" ht="23" customHeight="1" x14ac:dyDescent="0.35">
      <c r="B5" s="14" t="s">
        <v>3</v>
      </c>
      <c r="C5" s="3"/>
      <c r="D5" s="26">
        <v>514.0143431054455</v>
      </c>
      <c r="E5" s="27">
        <v>1057.7370913646582</v>
      </c>
      <c r="F5" s="27">
        <v>481.71041181624082</v>
      </c>
      <c r="G5" s="27">
        <v>359.78219917747236</v>
      </c>
      <c r="H5" s="27">
        <v>370.57566515279655</v>
      </c>
      <c r="I5" s="19"/>
    </row>
    <row r="6" spans="2:11" ht="23" customHeight="1" x14ac:dyDescent="0.35">
      <c r="B6" s="13" t="s">
        <v>32</v>
      </c>
      <c r="C6" s="2"/>
      <c r="D6" s="28">
        <v>0</v>
      </c>
      <c r="E6" s="29">
        <v>0</v>
      </c>
      <c r="F6" s="29">
        <v>0</v>
      </c>
      <c r="G6" s="29">
        <v>0</v>
      </c>
      <c r="H6" s="29">
        <v>0</v>
      </c>
      <c r="I6" s="18"/>
    </row>
    <row r="7" spans="2:11" ht="23" customHeight="1" x14ac:dyDescent="0.35">
      <c r="B7" s="13" t="s">
        <v>33</v>
      </c>
      <c r="C7" s="2"/>
      <c r="D7" s="28">
        <v>1.7621931406490112</v>
      </c>
      <c r="E7" s="29">
        <v>1.8150589348684816</v>
      </c>
      <c r="F7" s="29">
        <v>1.8695107029145361</v>
      </c>
      <c r="G7" s="29">
        <v>1.9255960240019723</v>
      </c>
      <c r="H7" s="29">
        <v>1.9833639047220315</v>
      </c>
      <c r="I7" s="18"/>
    </row>
    <row r="8" spans="2:11" ht="23" customHeight="1" x14ac:dyDescent="0.35">
      <c r="B8" s="13" t="s">
        <v>34</v>
      </c>
      <c r="C8" s="2"/>
      <c r="D8" s="28">
        <v>-16.991733355852002</v>
      </c>
      <c r="E8" s="29">
        <v>-16.991733355852002</v>
      </c>
      <c r="F8" s="29">
        <v>-16.991733355852002</v>
      </c>
      <c r="G8" s="29">
        <v>-16.991733355852002</v>
      </c>
      <c r="H8" s="29">
        <v>-16.991733355852002</v>
      </c>
      <c r="I8" s="18"/>
      <c r="K8" s="24"/>
    </row>
    <row r="9" spans="2:11" s="4" customFormat="1" ht="23" customHeight="1" x14ac:dyDescent="0.35">
      <c r="B9" s="14" t="s">
        <v>4</v>
      </c>
      <c r="C9" s="3"/>
      <c r="D9" s="26">
        <f>SUM(D5:D8)</f>
        <v>498.78480289024259</v>
      </c>
      <c r="E9" s="27">
        <f t="shared" ref="E9:H9" si="0">SUM(E5:E8)</f>
        <v>1042.5604169436747</v>
      </c>
      <c r="F9" s="27">
        <f t="shared" si="0"/>
        <v>466.58818916330335</v>
      </c>
      <c r="G9" s="27">
        <f t="shared" si="0"/>
        <v>344.71606184562233</v>
      </c>
      <c r="H9" s="27">
        <f t="shared" si="0"/>
        <v>355.56729570166658</v>
      </c>
      <c r="I9" s="19"/>
    </row>
    <row r="10" spans="2:11" ht="23" customHeight="1" x14ac:dyDescent="0.35">
      <c r="B10" s="13" t="s">
        <v>31</v>
      </c>
      <c r="C10" s="2"/>
      <c r="D10" s="28">
        <v>87.462115499690171</v>
      </c>
      <c r="E10" s="29">
        <v>325.38812252027958</v>
      </c>
      <c r="F10" s="29">
        <v>547.78588072385071</v>
      </c>
      <c r="G10" s="29">
        <v>-61.526257937076615</v>
      </c>
      <c r="H10" s="29">
        <v>316.59563502415801</v>
      </c>
      <c r="I10" s="18"/>
    </row>
    <row r="11" spans="2:11" s="4" customFormat="1" ht="23" customHeight="1" x14ac:dyDescent="0.35">
      <c r="B11" s="14" t="s">
        <v>5</v>
      </c>
      <c r="C11" s="3"/>
      <c r="D11" s="26">
        <f>D9-D10</f>
        <v>411.3226873905524</v>
      </c>
      <c r="E11" s="27">
        <f t="shared" ref="E11:H11" si="1">E9-E10</f>
        <v>717.1722944233951</v>
      </c>
      <c r="F11" s="27">
        <f t="shared" si="1"/>
        <v>-81.197691560547355</v>
      </c>
      <c r="G11" s="27">
        <f t="shared" si="1"/>
        <v>406.24231978269893</v>
      </c>
      <c r="H11" s="27">
        <f t="shared" si="1"/>
        <v>38.971660677508567</v>
      </c>
      <c r="I11" s="19"/>
    </row>
    <row r="12" spans="2:11" ht="23" customHeight="1" x14ac:dyDescent="0.35">
      <c r="B12" s="13" t="s">
        <v>28</v>
      </c>
      <c r="C12" s="2" t="s">
        <v>25</v>
      </c>
      <c r="D12" s="28">
        <v>-42.731367445756753</v>
      </c>
      <c r="E12" s="29">
        <v>-42.731367445756753</v>
      </c>
      <c r="F12" s="29">
        <v>-42.731367445756753</v>
      </c>
      <c r="G12" s="29">
        <v>-42.731367445756753</v>
      </c>
      <c r="H12" s="29">
        <v>-42.731367445756753</v>
      </c>
      <c r="I12" s="18"/>
    </row>
    <row r="13" spans="2:11" ht="23" customHeight="1" x14ac:dyDescent="0.35">
      <c r="B13" s="13" t="s">
        <v>29</v>
      </c>
      <c r="C13" s="2" t="s">
        <v>6</v>
      </c>
      <c r="D13" s="28">
        <v>-0.87868260711813695</v>
      </c>
      <c r="E13" s="29">
        <v>-0.90504308533168121</v>
      </c>
      <c r="F13" s="29">
        <v>-0.93219437789163184</v>
      </c>
      <c r="G13" s="29">
        <v>-0.96016020922838041</v>
      </c>
      <c r="H13" s="29">
        <v>-0.9889650155052323</v>
      </c>
      <c r="I13" s="18"/>
      <c r="K13" s="24"/>
    </row>
    <row r="14" spans="2:11" ht="23" customHeight="1" x14ac:dyDescent="0.35">
      <c r="B14" s="13" t="s">
        <v>30</v>
      </c>
      <c r="C14" s="2" t="s">
        <v>7</v>
      </c>
      <c r="D14" s="28">
        <v>0</v>
      </c>
      <c r="E14" s="29">
        <v>0</v>
      </c>
      <c r="F14" s="29">
        <v>0</v>
      </c>
      <c r="G14" s="29">
        <v>0</v>
      </c>
      <c r="H14" s="29">
        <v>0</v>
      </c>
      <c r="I14" s="18"/>
    </row>
    <row r="15" spans="2:11" ht="23" customHeight="1" x14ac:dyDescent="0.35">
      <c r="B15" s="14" t="s">
        <v>8</v>
      </c>
      <c r="C15" s="3" t="s">
        <v>9</v>
      </c>
      <c r="D15" s="26">
        <f>SUM(D11+D12+D13+D14)</f>
        <v>367.71263733767751</v>
      </c>
      <c r="E15" s="27">
        <f>SUM(E11+E12+E13+E14)</f>
        <v>673.53588389230663</v>
      </c>
      <c r="F15" s="27">
        <f>SUM(F11+F12+F13+F14)</f>
        <v>-124.86125338419573</v>
      </c>
      <c r="G15" s="27">
        <f>SUM(G11+G12+G13+G14)</f>
        <v>362.55079212771381</v>
      </c>
      <c r="H15" s="27">
        <f>SUM(H11+H12+H13+H14)</f>
        <v>-4.7486717837534185</v>
      </c>
      <c r="I15" s="19"/>
      <c r="K15" s="24"/>
    </row>
    <row r="16" spans="2:11" ht="6" customHeight="1" x14ac:dyDescent="0.35">
      <c r="B16" s="13"/>
      <c r="C16" s="2"/>
      <c r="D16" s="34"/>
      <c r="E16" s="35"/>
      <c r="F16" s="35"/>
      <c r="G16" s="35"/>
      <c r="H16" s="35"/>
      <c r="I16" s="16"/>
    </row>
    <row r="17" spans="2:14" ht="23" customHeight="1" x14ac:dyDescent="0.35">
      <c r="B17" s="13" t="s">
        <v>26</v>
      </c>
      <c r="C17" s="2" t="s">
        <v>10</v>
      </c>
      <c r="D17" s="30">
        <v>532967.20435840008</v>
      </c>
      <c r="E17" s="31">
        <v>525120.40502439998</v>
      </c>
      <c r="F17" s="31">
        <v>503870.6515569</v>
      </c>
      <c r="G17" s="31">
        <v>490048.79023570003</v>
      </c>
      <c r="H17" s="31">
        <v>469840.35765670001</v>
      </c>
      <c r="I17" s="20"/>
    </row>
    <row r="18" spans="2:14" ht="23" customHeight="1" x14ac:dyDescent="0.35">
      <c r="B18" s="13" t="s">
        <v>27</v>
      </c>
      <c r="C18" s="2" t="s">
        <v>11</v>
      </c>
      <c r="D18" s="30">
        <v>538035.00185520004</v>
      </c>
      <c r="E18" s="31">
        <v>530188.20252119994</v>
      </c>
      <c r="F18" s="31">
        <v>508938.44905369997</v>
      </c>
      <c r="G18" s="31">
        <v>495116.58773249999</v>
      </c>
      <c r="H18" s="31">
        <v>474908.15515349997</v>
      </c>
      <c r="I18" s="20"/>
    </row>
    <row r="19" spans="2:14" ht="23" customHeight="1" x14ac:dyDescent="0.35">
      <c r="B19" s="14" t="s">
        <v>12</v>
      </c>
      <c r="C19" s="3"/>
      <c r="D19" s="32">
        <f>SUM(D17:D18)</f>
        <v>1071002.2062136</v>
      </c>
      <c r="E19" s="33">
        <f t="shared" ref="E19:H19" si="2">SUM(E17:E18)</f>
        <v>1055308.6075455998</v>
      </c>
      <c r="F19" s="33">
        <f t="shared" si="2"/>
        <v>1012809.1006106</v>
      </c>
      <c r="G19" s="33">
        <f t="shared" si="2"/>
        <v>985165.37796820002</v>
      </c>
      <c r="H19" s="33">
        <f t="shared" si="2"/>
        <v>944748.51281019999</v>
      </c>
      <c r="I19" s="21"/>
      <c r="M19" s="7">
        <v>1734966.7807046534</v>
      </c>
      <c r="N19" s="5" t="e">
        <f>SUM(#REF!-M19)</f>
        <v>#REF!</v>
      </c>
    </row>
    <row r="20" spans="2:14" ht="6" customHeight="1" x14ac:dyDescent="0.35">
      <c r="B20" s="13"/>
      <c r="C20" s="2"/>
      <c r="D20" s="34"/>
      <c r="E20" s="35"/>
      <c r="F20" s="35"/>
      <c r="G20" s="35"/>
      <c r="H20" s="35"/>
      <c r="I20" s="16"/>
    </row>
    <row r="21" spans="2:14" s="4" customFormat="1" ht="23" customHeight="1" x14ac:dyDescent="0.35">
      <c r="B21" s="14" t="s">
        <v>13</v>
      </c>
      <c r="C21" s="3" t="s">
        <v>14</v>
      </c>
      <c r="D21" s="6">
        <f>ROUND(D15/D19*100,4)</f>
        <v>3.4299999999999997E-2</v>
      </c>
      <c r="E21" s="8">
        <f t="shared" ref="E21:H21" si="3">ROUND(E15/E19*100,4)</f>
        <v>6.3799999999999996E-2</v>
      </c>
      <c r="F21" s="8">
        <f t="shared" si="3"/>
        <v>-1.23E-2</v>
      </c>
      <c r="G21" s="8">
        <f t="shared" si="3"/>
        <v>3.6799999999999999E-2</v>
      </c>
      <c r="H21" s="8">
        <f t="shared" si="3"/>
        <v>-5.0000000000000001E-4</v>
      </c>
      <c r="I21" s="22"/>
    </row>
    <row r="22" spans="2:14" ht="6" customHeight="1" x14ac:dyDescent="0.35"/>
    <row r="23" spans="2:14" ht="23" customHeight="1" x14ac:dyDescent="0.35">
      <c r="F23" s="1" t="s">
        <v>2</v>
      </c>
      <c r="L23" s="5"/>
    </row>
    <row r="24" spans="2:14" ht="23" customHeight="1" x14ac:dyDescent="0.35">
      <c r="H24" s="1" t="s">
        <v>2</v>
      </c>
    </row>
    <row r="25" spans="2:14" ht="23" customHeight="1" x14ac:dyDescent="0.35">
      <c r="L25" s="5"/>
    </row>
    <row r="26" spans="2:14" ht="23" customHeight="1" x14ac:dyDescent="0.35">
      <c r="D26" s="1" t="s">
        <v>2</v>
      </c>
    </row>
  </sheetData>
  <mergeCells count="1">
    <mergeCell ref="E2:H2"/>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901058D149C14987EE7CC6CABD9357" ma:contentTypeVersion="10" ma:contentTypeDescription="Create a new document." ma:contentTypeScope="" ma:versionID="815a6f34eaea5f04cb36348ebecfb0b9">
  <xsd:schema xmlns:xsd="http://www.w3.org/2001/XMLSchema" xmlns:xs="http://www.w3.org/2001/XMLSchema" xmlns:p="http://schemas.microsoft.com/office/2006/metadata/properties" xmlns:ns2="2da05d4c-d30b-4835-9c25-258ad1854f35" targetNamespace="http://schemas.microsoft.com/office/2006/metadata/properties" ma:root="true" ma:fieldsID="3fb1fed4290e4de127fd4c833ea0b88e" ns2:_="">
    <xsd:import namespace="2da05d4c-d30b-4835-9c25-258ad1854f3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5d4c-d30b-4835-9c25-258ad1854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12148-2497-40DC-97BA-3935E3FFB252}">
  <ds:schemaRefs>
    <ds:schemaRef ds:uri="http://schemas.microsoft.com/sharepoint/v3/contenttype/forms"/>
  </ds:schemaRefs>
</ds:datastoreItem>
</file>

<file path=customXml/itemProps2.xml><?xml version="1.0" encoding="utf-8"?>
<ds:datastoreItem xmlns:ds="http://schemas.openxmlformats.org/officeDocument/2006/customXml" ds:itemID="{CC0CBBD4-573A-4039-A6AE-27E9D6D64DB6}">
  <ds:schemaRefs>
    <ds:schemaRef ds:uri="http://purl.org/dc/elements/1.1/"/>
    <ds:schemaRef ds:uri="http://schemas.microsoft.com/office/2006/metadata/properties"/>
    <ds:schemaRef ds:uri="2da05d4c-d30b-4835-9c25-258ad1854f3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88FBC7C-39C8-45B9-ABB0-1AF1145F1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5d4c-d30b-4835-9c25-258ad1854f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Sheet</vt:lpstr>
      <vt:lpstr>GNonTx Charges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Bayliss, Dave A</dc:creator>
  <cp:keywords/>
  <dc:description/>
  <cp:lastModifiedBy>McGoldrick, Kieran</cp:lastModifiedBy>
  <cp:revision/>
  <dcterms:created xsi:type="dcterms:W3CDTF">2020-05-26T14:48:24Z</dcterms:created>
  <dcterms:modified xsi:type="dcterms:W3CDTF">2022-09-01T14:50:41Z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0x01010084901058D149C14987EE7CC6CABD9357</vt:lpwstr>
  </property>
</Properties>
</file>