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hidePivotFieldList="1" defaultThemeVersion="166925"/>
  <mc:AlternateContent xmlns:mc="http://schemas.openxmlformats.org/markup-compatibility/2006">
    <mc:Choice Requires="x15">
      <x15ac:absPath xmlns:x15ac="http://schemas.microsoft.com/office/spreadsheetml/2010/11/ac" url="S:\GT_Charge Setting\A_Mod 678 Charge Calculation\Model Publication\GNTS\"/>
    </mc:Choice>
  </mc:AlternateContent>
  <bookViews>
    <workbookView xWindow="0" yWindow="0" windowWidth="19200" windowHeight="11055"/>
  </bookViews>
  <sheets>
    <sheet name="Front Sheet" sheetId="12" r:id="rId1"/>
    <sheet name="GNonTx Charges" sheetId="1"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 r="C16" i="1"/>
  <c r="D9" i="1"/>
  <c r="D11" i="1" s="1"/>
  <c r="E9" i="1"/>
  <c r="F9" i="1"/>
  <c r="F11" i="1" s="1"/>
  <c r="F16" i="1" s="1"/>
  <c r="G9" i="1"/>
  <c r="G11" i="1" s="1"/>
  <c r="G16" i="1" s="1"/>
  <c r="C9" i="1"/>
  <c r="C11" i="1" s="1"/>
  <c r="E11" i="1"/>
  <c r="E16" i="1" s="1"/>
  <c r="G20" i="1" l="1"/>
  <c r="G22" i="1" s="1"/>
  <c r="F20" i="1"/>
  <c r="F22" i="1" s="1"/>
  <c r="E20" i="1"/>
  <c r="E22" i="1" s="1"/>
  <c r="D20" i="1"/>
  <c r="D22" i="1" s="1"/>
  <c r="C20" i="1"/>
  <c r="C22" i="1" s="1"/>
</calcChain>
</file>

<file path=xl/sharedStrings.xml><?xml version="1.0" encoding="utf-8"?>
<sst xmlns="http://schemas.openxmlformats.org/spreadsheetml/2006/main" count="37" uniqueCount="35">
  <si>
    <t>St Fergus Compression Revenue</t>
  </si>
  <si>
    <t>NTS Metering Revenue Expected</t>
  </si>
  <si>
    <t>DN Pensions Deficit Revenue</t>
  </si>
  <si>
    <t>Apr 21 - Mar 22</t>
  </si>
  <si>
    <t>Oct 20 - Mar 21</t>
  </si>
  <si>
    <t>Apr 22 - Mar 23</t>
  </si>
  <si>
    <t>Apr 23 - Mar 24</t>
  </si>
  <si>
    <t>Apr 24 - Mar 25</t>
  </si>
  <si>
    <t>SO MAR + K</t>
  </si>
  <si>
    <t xml:space="preserve"> </t>
  </si>
  <si>
    <t>Future Year Indicatives</t>
  </si>
  <si>
    <t>Meter Maintenance</t>
  </si>
  <si>
    <t>G-Non TX Charges</t>
  </si>
  <si>
    <t>OCTOBER</t>
  </si>
  <si>
    <t>Expected Earnings Apr - Sep 20</t>
  </si>
  <si>
    <t>Neutrality</t>
  </si>
  <si>
    <t>Total Non-Transmission Services Revenue</t>
  </si>
  <si>
    <t>SO NTS Capacity</t>
  </si>
  <si>
    <t>DN Pension</t>
  </si>
  <si>
    <t>Forecast Flows: Entry &amp; Exit Flows, GWh</t>
  </si>
  <si>
    <t>Collected Revenue (£m)</t>
  </si>
  <si>
    <t>Revised Non-Transmission Services Target Revenue</t>
  </si>
  <si>
    <t>Non Transmission Services Collectable Revenue</t>
  </si>
  <si>
    <t>General Non Transmission Rates, p/kWh</t>
  </si>
  <si>
    <t>National Grid</t>
  </si>
  <si>
    <t>Non-Transmission Services Charges - calculation model</t>
  </si>
  <si>
    <t>Comments</t>
  </si>
  <si>
    <t>Version</t>
  </si>
  <si>
    <t>Date</t>
  </si>
  <si>
    <t>Produced by</t>
  </si>
  <si>
    <t>Description</t>
  </si>
  <si>
    <t>1.0</t>
  </si>
  <si>
    <t>Contact for any questions: box.NTSGasCharges@nationalgrid.com</t>
  </si>
  <si>
    <t>Version created in connection with the October 2020 Charge Setting.</t>
  </si>
  <si>
    <t>Model Software Change 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</si>
</sst>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000"/>
    <numFmt numFmtId="165" formatCode="_-* #,##0_-;\-* #,##0_-;_-* &quot;-&quot;??_-;_-@_-"/>
    <numFmt numFmtId="166" formatCode="_-* #,##0.000_-;\-* #,##0.000_-;_-* &quot;-&quot;??_-;_-@_-"/>
    <numFmt numFmtId="167" formatCode="[$-F800]dddd\,\ mmmm\ dd\,\ yy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Calibri"/>
      <family val="2"/>
      <scheme val="minor"/>
    </font>
    <font>
      <b/>
      <sz val="10"/>
      <color theme="1"/>
      <name val="Calibri"/>
      <family val="2"/>
      <scheme val="minor"/>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8"/>
      <name val="Arial"/>
      <family val="2"/>
    </font>
    <font>
      <sz val="12"/>
      <color indexed="9"/>
      <name val="Arial"/>
      <family val="2"/>
    </font>
    <font>
      <b/>
      <i/>
      <sz val="12"/>
      <color indexed="9"/>
      <name val="Arial"/>
      <family val="2"/>
    </font>
    <font>
      <b/>
      <sz val="12"/>
      <color indexed="9"/>
      <name val="Arial"/>
      <family val="2"/>
    </font>
    <font>
      <sz val="10"/>
      <color rgb="FFFF0000"/>
      <name val="Arial"/>
      <family val="2"/>
    </font>
    <font>
      <b/>
      <sz val="12"/>
      <color rgb="FFFF0000"/>
      <name val="Arial"/>
      <family val="2"/>
    </font>
    <font>
      <b/>
      <i/>
      <sz val="12"/>
      <color rgb="FFFF0000"/>
      <name val="Arial"/>
      <family val="2"/>
    </font>
  </fonts>
  <fills count="3">
    <fill>
      <patternFill patternType="none"/>
    </fill>
    <fill>
      <patternFill patternType="gray125"/>
    </fill>
    <fill>
      <patternFill patternType="solid">
        <fgColor indexed="48"/>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s>
  <cellStyleXfs count="4">
    <xf numFmtId="0" fontId="0" fillId="0" borderId="0"/>
    <xf numFmtId="43" fontId="1" fillId="0" borderId="0" applyFont="0" applyFill="0" applyBorder="0" applyAlignment="0" applyProtection="0"/>
    <xf numFmtId="0" fontId="3" fillId="0" borderId="0" applyFont="0" applyFill="0" applyBorder="0" applyAlignment="0" applyProtection="0"/>
    <xf numFmtId="44" fontId="3" fillId="0" borderId="0" applyFont="0" applyFill="0" applyBorder="0" applyAlignment="0" applyProtection="0"/>
  </cellStyleXfs>
  <cellXfs count="123">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165" fontId="0" fillId="0" borderId="0" xfId="0" applyNumberForma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1" xfId="0" applyFont="1" applyBorder="1" applyAlignment="1">
      <alignment horizontal="right" vertical="center"/>
    </xf>
    <xf numFmtId="0" fontId="5" fillId="0" borderId="1" xfId="0" applyFont="1" applyBorder="1" applyAlignment="1">
      <alignment horizontal="right"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wrapText="1"/>
    </xf>
    <xf numFmtId="166" fontId="0" fillId="0" borderId="0"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0" fillId="0" borderId="0" xfId="0" applyAlignment="1"/>
    <xf numFmtId="43" fontId="0" fillId="0" borderId="0" xfId="0" applyNumberFormat="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166" fontId="0" fillId="0" borderId="1" xfId="1" applyNumberFormat="1" applyFont="1" applyFill="1" applyBorder="1" applyAlignment="1">
      <alignment horizontal="center" vertical="center"/>
    </xf>
    <xf numFmtId="165" fontId="2" fillId="0" borderId="1" xfId="1"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0" fontId="0" fillId="0" borderId="0" xfId="0" applyFill="1" applyAlignment="1">
      <alignment horizontal="center" vertical="center"/>
    </xf>
    <xf numFmtId="166"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17" fontId="0" fillId="0" borderId="1" xfId="0" applyNumberFormat="1" applyFont="1" applyFill="1" applyBorder="1" applyAlignment="1">
      <alignment horizontal="center" vertical="center"/>
    </xf>
    <xf numFmtId="43" fontId="0" fillId="0" borderId="1" xfId="1" applyNumberFormat="1" applyFont="1" applyFill="1" applyBorder="1" applyAlignment="1">
      <alignment horizontal="center" vertical="center"/>
    </xf>
    <xf numFmtId="43" fontId="0" fillId="0" borderId="1" xfId="1" applyFont="1" applyFill="1" applyBorder="1" applyAlignment="1">
      <alignment horizontal="center" vertical="center"/>
    </xf>
    <xf numFmtId="0" fontId="0" fillId="0" borderId="0" xfId="0" applyFont="1" applyFill="1" applyAlignment="1">
      <alignment horizontal="center" vertical="center"/>
    </xf>
    <xf numFmtId="49" fontId="0" fillId="0" borderId="0" xfId="0" applyNumberFormat="1"/>
    <xf numFmtId="49" fontId="6" fillId="0" borderId="0" xfId="0" applyNumberFormat="1" applyFont="1" applyAlignment="1">
      <alignment horizontal="left"/>
    </xf>
    <xf numFmtId="49" fontId="0" fillId="0" borderId="0" xfId="0" applyNumberFormat="1" applyAlignment="1">
      <alignment horizontal="left"/>
    </xf>
    <xf numFmtId="49" fontId="7" fillId="2" borderId="6" xfId="0" applyNumberFormat="1" applyFont="1" applyFill="1" applyBorder="1"/>
    <xf numFmtId="49" fontId="7" fillId="2" borderId="7" xfId="0" applyNumberFormat="1" applyFont="1" applyFill="1" applyBorder="1"/>
    <xf numFmtId="49" fontId="7" fillId="2" borderId="7" xfId="0" applyNumberFormat="1" applyFont="1" applyFill="1" applyBorder="1" applyAlignment="1">
      <alignment horizontal="left"/>
    </xf>
    <xf numFmtId="49" fontId="0" fillId="2" borderId="7" xfId="0" applyNumberFormat="1" applyFill="1" applyBorder="1"/>
    <xf numFmtId="49" fontId="0" fillId="2" borderId="8" xfId="0" applyNumberFormat="1" applyFill="1" applyBorder="1"/>
    <xf numFmtId="49" fontId="8" fillId="0" borderId="0" xfId="0" applyNumberFormat="1" applyFont="1"/>
    <xf numFmtId="49" fontId="8" fillId="0" borderId="0" xfId="0" applyNumberFormat="1" applyFont="1" applyAlignment="1">
      <alignment horizontal="left"/>
    </xf>
    <xf numFmtId="49" fontId="7" fillId="2" borderId="9" xfId="0" applyNumberFormat="1" applyFont="1" applyFill="1" applyBorder="1" applyAlignment="1">
      <alignment horizontal="left"/>
    </xf>
    <xf numFmtId="49" fontId="7" fillId="2" borderId="0" xfId="0" applyNumberFormat="1" applyFont="1" applyFill="1" applyBorder="1" applyAlignment="1">
      <alignment horizontal="left"/>
    </xf>
    <xf numFmtId="49" fontId="10" fillId="2" borderId="0" xfId="0" applyNumberFormat="1" applyFont="1" applyFill="1" applyBorder="1" applyAlignment="1">
      <alignment horizontal="left"/>
    </xf>
    <xf numFmtId="49" fontId="8" fillId="2" borderId="0" xfId="0" applyNumberFormat="1" applyFont="1" applyFill="1" applyBorder="1" applyAlignment="1">
      <alignment horizontal="center"/>
    </xf>
    <xf numFmtId="49" fontId="0" fillId="2" borderId="0" xfId="0" applyNumberFormat="1" applyFill="1" applyBorder="1"/>
    <xf numFmtId="49" fontId="0" fillId="2" borderId="10" xfId="0" applyNumberFormat="1" applyFill="1" applyBorder="1"/>
    <xf numFmtId="49" fontId="7" fillId="2" borderId="9" xfId="0" applyNumberFormat="1" applyFont="1" applyFill="1" applyBorder="1"/>
    <xf numFmtId="49" fontId="7" fillId="2" borderId="0" xfId="0" applyNumberFormat="1" applyFont="1" applyFill="1" applyBorder="1"/>
    <xf numFmtId="49" fontId="7" fillId="2" borderId="11" xfId="0" applyNumberFormat="1" applyFont="1" applyFill="1" applyBorder="1"/>
    <xf numFmtId="49" fontId="15" fillId="2" borderId="5" xfId="0" applyNumberFormat="1" applyFont="1" applyFill="1" applyBorder="1" applyAlignment="1">
      <alignment horizontal="left"/>
    </xf>
    <xf numFmtId="49" fontId="14" fillId="2" borderId="5" xfId="0" applyNumberFormat="1" applyFont="1" applyFill="1" applyBorder="1" applyAlignment="1">
      <alignment horizontal="left" vertical="center"/>
    </xf>
    <xf numFmtId="49" fontId="7" fillId="2" borderId="5" xfId="0" applyNumberFormat="1" applyFont="1" applyFill="1" applyBorder="1"/>
    <xf numFmtId="49" fontId="0" fillId="2" borderId="5" xfId="0" applyNumberFormat="1" applyFill="1" applyBorder="1"/>
    <xf numFmtId="49" fontId="0" fillId="2" borderId="12" xfId="0" applyNumberFormat="1" applyFill="1" applyBorder="1"/>
    <xf numFmtId="49" fontId="0" fillId="0" borderId="0" xfId="0" applyNumberFormat="1" applyFill="1"/>
    <xf numFmtId="49" fontId="7" fillId="0" borderId="0" xfId="0" applyNumberFormat="1" applyFont="1" applyFill="1" applyBorder="1"/>
    <xf numFmtId="49" fontId="15" fillId="0" borderId="0" xfId="0" applyNumberFormat="1" applyFont="1" applyFill="1" applyBorder="1" applyAlignment="1">
      <alignment horizontal="left"/>
    </xf>
    <xf numFmtId="49" fontId="14" fillId="0" borderId="0" xfId="0" applyNumberFormat="1" applyFont="1" applyFill="1" applyBorder="1" applyAlignment="1">
      <alignment horizontal="left" vertical="center"/>
    </xf>
    <xf numFmtId="49" fontId="0" fillId="0" borderId="0" xfId="0" applyNumberFormat="1" applyFill="1" applyBorder="1"/>
    <xf numFmtId="49" fontId="15" fillId="2" borderId="7" xfId="0" applyNumberFormat="1" applyFont="1" applyFill="1" applyBorder="1" applyAlignment="1">
      <alignment horizontal="left"/>
    </xf>
    <xf numFmtId="49" fontId="14" fillId="2" borderId="7" xfId="0" applyNumberFormat="1" applyFont="1" applyFill="1" applyBorder="1" applyAlignment="1">
      <alignment horizontal="left" vertical="center"/>
    </xf>
    <xf numFmtId="49" fontId="16" fillId="0" borderId="0" xfId="0" applyNumberFormat="1" applyFont="1" applyFill="1" applyBorder="1"/>
    <xf numFmtId="49" fontId="17" fillId="0" borderId="0" xfId="0" applyNumberFormat="1" applyFont="1" applyFill="1" applyBorder="1" applyAlignment="1">
      <alignment horizontal="left"/>
    </xf>
    <xf numFmtId="49" fontId="18" fillId="0" borderId="0" xfId="0" applyNumberFormat="1" applyFont="1" applyFill="1" applyBorder="1" applyAlignment="1">
      <alignment horizontal="left" vertical="center"/>
    </xf>
    <xf numFmtId="49" fontId="7" fillId="2" borderId="8" xfId="0" applyNumberFormat="1" applyFont="1" applyFill="1" applyBorder="1"/>
    <xf numFmtId="49" fontId="0" fillId="0" borderId="0" xfId="0" applyNumberFormat="1" applyBorder="1"/>
    <xf numFmtId="49" fontId="10" fillId="2" borderId="9" xfId="0" applyNumberFormat="1" applyFont="1" applyFill="1" applyBorder="1" applyAlignment="1">
      <alignment horizontal="center" wrapText="1"/>
    </xf>
    <xf numFmtId="49" fontId="10" fillId="2" borderId="0" xfId="0" applyNumberFormat="1" applyFont="1" applyFill="1" applyBorder="1" applyAlignment="1">
      <alignment horizontal="center" wrapText="1"/>
    </xf>
    <xf numFmtId="49" fontId="10" fillId="2" borderId="10" xfId="0" applyNumberFormat="1" applyFont="1" applyFill="1" applyBorder="1" applyAlignment="1">
      <alignment horizontal="center" wrapText="1"/>
    </xf>
    <xf numFmtId="49" fontId="14" fillId="2" borderId="21" xfId="0" applyNumberFormat="1" applyFont="1" applyFill="1" applyBorder="1" applyAlignment="1">
      <alignment horizontal="left" vertical="center"/>
    </xf>
    <xf numFmtId="49" fontId="7" fillId="2" borderId="10" xfId="0" applyNumberFormat="1" applyFont="1" applyFill="1" applyBorder="1"/>
    <xf numFmtId="49" fontId="13" fillId="2" borderId="21" xfId="0" applyNumberFormat="1" applyFont="1" applyFill="1" applyBorder="1" applyAlignment="1">
      <alignment vertical="center"/>
    </xf>
    <xf numFmtId="49" fontId="13" fillId="2" borderId="0" xfId="0" applyNumberFormat="1" applyFont="1" applyFill="1" applyBorder="1" applyAlignment="1">
      <alignment vertical="center"/>
    </xf>
    <xf numFmtId="167" fontId="13" fillId="2" borderId="0" xfId="0" applyNumberFormat="1" applyFont="1" applyFill="1" applyBorder="1" applyAlignment="1">
      <alignment horizontal="left" vertical="center"/>
    </xf>
    <xf numFmtId="0" fontId="7" fillId="2" borderId="0" xfId="0" applyFont="1" applyFill="1" applyBorder="1" applyAlignment="1"/>
    <xf numFmtId="49" fontId="13" fillId="2" borderId="0" xfId="0" applyNumberFormat="1" applyFont="1" applyFill="1" applyBorder="1" applyAlignment="1">
      <alignment horizontal="left" vertical="center"/>
    </xf>
    <xf numFmtId="49" fontId="13" fillId="2" borderId="0" xfId="0" applyNumberFormat="1" applyFont="1" applyFill="1" applyBorder="1" applyAlignment="1">
      <alignment horizontal="left" vertical="center" wrapText="1"/>
    </xf>
    <xf numFmtId="0" fontId="7" fillId="2" borderId="0" xfId="0" applyFont="1" applyFill="1" applyBorder="1" applyAlignment="1">
      <alignment wrapText="1"/>
    </xf>
    <xf numFmtId="49" fontId="13" fillId="2" borderId="5" xfId="0" applyNumberFormat="1" applyFont="1" applyFill="1" applyBorder="1"/>
    <xf numFmtId="49" fontId="7" fillId="2" borderId="12" xfId="0" applyNumberFormat="1" applyFont="1" applyFill="1" applyBorder="1"/>
    <xf numFmtId="49" fontId="13" fillId="2" borderId="13" xfId="3" applyNumberFormat="1" applyFont="1" applyFill="1" applyBorder="1" applyAlignment="1">
      <alignment wrapText="1"/>
    </xf>
    <xf numFmtId="49" fontId="0" fillId="0" borderId="14" xfId="0" applyNumberFormat="1" applyBorder="1" applyAlignment="1">
      <alignment wrapText="1"/>
    </xf>
    <xf numFmtId="49" fontId="0" fillId="0" borderId="16" xfId="0" applyNumberFormat="1" applyBorder="1" applyAlignment="1">
      <alignment wrapText="1"/>
    </xf>
    <xf numFmtId="49" fontId="0" fillId="0" borderId="0" xfId="0" applyNumberFormat="1" applyAlignment="1">
      <alignment wrapText="1"/>
    </xf>
    <xf numFmtId="49" fontId="0" fillId="0" borderId="18" xfId="0" applyNumberFormat="1" applyBorder="1" applyAlignment="1">
      <alignment wrapText="1"/>
    </xf>
    <xf numFmtId="49" fontId="0" fillId="0" borderId="19" xfId="0" applyNumberFormat="1" applyBorder="1" applyAlignment="1">
      <alignment wrapText="1"/>
    </xf>
    <xf numFmtId="49" fontId="9" fillId="2" borderId="9" xfId="0" applyNumberFormat="1" applyFont="1" applyFill="1" applyBorder="1" applyAlignment="1">
      <alignment horizontal="center"/>
    </xf>
    <xf numFmtId="0" fontId="0" fillId="0" borderId="0" xfId="0" applyBorder="1" applyAlignment="1"/>
    <xf numFmtId="0" fontId="0" fillId="0" borderId="0" xfId="0" applyAlignment="1"/>
    <xf numFmtId="0" fontId="0" fillId="0" borderId="10" xfId="0" applyBorder="1" applyAlignment="1"/>
    <xf numFmtId="49" fontId="11" fillId="2" borderId="9" xfId="0" applyNumberFormat="1" applyFont="1" applyFill="1" applyBorder="1" applyAlignment="1">
      <alignment horizontal="center"/>
    </xf>
    <xf numFmtId="49" fontId="11" fillId="2" borderId="0" xfId="0" applyNumberFormat="1" applyFont="1" applyFill="1" applyBorder="1" applyAlignment="1">
      <alignment horizontal="center"/>
    </xf>
    <xf numFmtId="0" fontId="12" fillId="0" borderId="0" xfId="0" applyFont="1" applyAlignment="1"/>
    <xf numFmtId="0" fontId="12" fillId="0" borderId="10" xfId="0" applyFont="1" applyBorder="1" applyAlignment="1"/>
    <xf numFmtId="49" fontId="13" fillId="2" borderId="9" xfId="0" applyNumberFormat="1" applyFont="1" applyFill="1" applyBorder="1" applyAlignment="1">
      <alignment horizontal="center"/>
    </xf>
    <xf numFmtId="49" fontId="13" fillId="2" borderId="0" xfId="0" applyNumberFormat="1" applyFont="1" applyFill="1" applyBorder="1" applyAlignment="1">
      <alignment horizontal="center"/>
    </xf>
    <xf numFmtId="49" fontId="14" fillId="2" borderId="13" xfId="0" applyNumberFormat="1" applyFont="1" applyFill="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49" fontId="13" fillId="2" borderId="13" xfId="0" applyNumberFormat="1" applyFont="1" applyFill="1" applyBorder="1" applyAlignment="1">
      <alignment horizontal="left" vertical="center" wrapText="1"/>
    </xf>
    <xf numFmtId="49" fontId="7" fillId="2" borderId="14" xfId="0" applyNumberFormat="1" applyFont="1" applyFill="1" applyBorder="1" applyAlignment="1">
      <alignment wrapText="1"/>
    </xf>
    <xf numFmtId="49" fontId="0" fillId="0" borderId="15" xfId="0" applyNumberFormat="1" applyBorder="1" applyAlignment="1">
      <alignment wrapText="1"/>
    </xf>
    <xf numFmtId="49" fontId="0" fillId="0" borderId="17" xfId="0" applyNumberFormat="1" applyBorder="1" applyAlignment="1">
      <alignment wrapText="1"/>
    </xf>
    <xf numFmtId="49" fontId="0" fillId="0" borderId="20" xfId="0" applyNumberFormat="1" applyBorder="1" applyAlignment="1">
      <alignment wrapText="1"/>
    </xf>
    <xf numFmtId="49" fontId="10" fillId="2" borderId="9" xfId="0" applyNumberFormat="1" applyFont="1" applyFill="1" applyBorder="1" applyAlignment="1">
      <alignment horizontal="center" wrapText="1"/>
    </xf>
    <xf numFmtId="49" fontId="10" fillId="2" borderId="0" xfId="0" applyNumberFormat="1" applyFont="1" applyFill="1" applyBorder="1" applyAlignment="1">
      <alignment horizontal="center" wrapText="1"/>
    </xf>
    <xf numFmtId="49" fontId="10" fillId="2" borderId="10" xfId="0" applyNumberFormat="1" applyFont="1" applyFill="1" applyBorder="1" applyAlignment="1">
      <alignment horizontal="center" wrapText="1"/>
    </xf>
    <xf numFmtId="49" fontId="14" fillId="2" borderId="21" xfId="0" applyNumberFormat="1" applyFont="1" applyFill="1" applyBorder="1" applyAlignment="1">
      <alignment horizontal="left" vertical="center"/>
    </xf>
    <xf numFmtId="0" fontId="7" fillId="2" borderId="21" xfId="0" applyFont="1" applyFill="1" applyBorder="1" applyAlignment="1"/>
    <xf numFmtId="167" fontId="13" fillId="2" borderId="21" xfId="0" applyNumberFormat="1" applyFont="1" applyFill="1" applyBorder="1" applyAlignment="1">
      <alignment horizontal="left" vertical="center"/>
    </xf>
    <xf numFmtId="49" fontId="13" fillId="2" borderId="21" xfId="0" applyNumberFormat="1" applyFont="1" applyFill="1" applyBorder="1" applyAlignment="1">
      <alignment horizontal="left" vertical="center"/>
    </xf>
    <xf numFmtId="49" fontId="13" fillId="2" borderId="22" xfId="0" applyNumberFormat="1" applyFont="1" applyFill="1" applyBorder="1" applyAlignment="1">
      <alignment horizontal="left" vertical="center" wrapText="1"/>
    </xf>
    <xf numFmtId="0" fontId="7" fillId="2" borderId="23" xfId="0" applyFont="1" applyFill="1" applyBorder="1" applyAlignment="1">
      <alignment wrapText="1"/>
    </xf>
    <xf numFmtId="0" fontId="7" fillId="2" borderId="24" xfId="0" applyFont="1" applyFill="1" applyBorder="1" applyAlignment="1">
      <alignment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Comma" xfId="1" builtinId="3"/>
    <cellStyle name="Currency 10 2 2" xfId="3"/>
    <cellStyle name="Normal" xfId="0" builtinId="0"/>
    <cellStyle name="Style 1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276225</xdr:colOff>
      <xdr:row>15</xdr:row>
      <xdr:rowOff>228600</xdr:rowOff>
    </xdr:from>
    <xdr:to>
      <xdr:col>3</xdr:col>
      <xdr:colOff>361950</xdr:colOff>
      <xdr:row>17</xdr:row>
      <xdr:rowOff>0</xdr:rowOff>
    </xdr:to>
    <xdr:sp macro="" textlink="">
      <xdr:nvSpPr>
        <xdr:cNvPr id="2" name="Text Box 1">
          <a:extLst>
            <a:ext uri="{FF2B5EF4-FFF2-40B4-BE49-F238E27FC236}">
              <a16:creationId xmlns:a16="http://schemas.microsoft.com/office/drawing/2014/main" id="{27516D16-1E7C-48CA-B279-D63E98B729BB}"/>
            </a:ext>
          </a:extLst>
        </xdr:cNvPr>
        <xdr:cNvSpPr txBox="1">
          <a:spLocks noChangeArrowheads="1"/>
        </xdr:cNvSpPr>
      </xdr:nvSpPr>
      <xdr:spPr bwMode="auto">
        <a:xfrm>
          <a:off x="2162175" y="3657600"/>
          <a:ext cx="857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282575</xdr:colOff>
      <xdr:row>14</xdr:row>
      <xdr:rowOff>114300</xdr:rowOff>
    </xdr:from>
    <xdr:to>
      <xdr:col>16</xdr:col>
      <xdr:colOff>546100</xdr:colOff>
      <xdr:row>20</xdr:row>
      <xdr:rowOff>127000</xdr:rowOff>
    </xdr:to>
    <xdr:sp macro="" textlink="">
      <xdr:nvSpPr>
        <xdr:cNvPr id="3" name="Text Box 2">
          <a:extLst>
            <a:ext uri="{FF2B5EF4-FFF2-40B4-BE49-F238E27FC236}">
              <a16:creationId xmlns:a16="http://schemas.microsoft.com/office/drawing/2014/main" id="{1F893518-3AAC-4A9A-96DC-661D9DC31200}"/>
            </a:ext>
          </a:extLst>
        </xdr:cNvPr>
        <xdr:cNvSpPr txBox="1">
          <a:spLocks noChangeArrowheads="1"/>
        </xdr:cNvSpPr>
      </xdr:nvSpPr>
      <xdr:spPr bwMode="auto">
        <a:xfrm>
          <a:off x="688975" y="3390900"/>
          <a:ext cx="12417425" cy="1168400"/>
        </a:xfrm>
        <a:prstGeom prst="rect">
          <a:avLst/>
        </a:prstGeom>
        <a:solidFill>
          <a:srgbClr xmlns:mc="http://schemas.openxmlformats.org/markup-compatibility/2006" xmlns:a14="http://schemas.microsoft.com/office/drawing/2010/main" val="3366FF" mc:Ignorable="a14" a14:legacySpreadsheetColorIndex="48"/>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36576" tIns="27432" rIns="0" bIns="0" anchor="t" upright="1"/>
        <a:lstStyle/>
        <a:p>
          <a:pPr algn="l" rtl="0">
            <a:defRPr sz="1000"/>
          </a:pPr>
          <a:r>
            <a:rPr lang="en-GB" sz="1200" b="1" i="0" u="none" strike="noStrike" baseline="0">
              <a:solidFill>
                <a:srgbClr val="FFFFFF"/>
              </a:solidFill>
              <a:latin typeface="Arial"/>
              <a:cs typeface="Arial"/>
            </a:rPr>
            <a:t>Disclaimer: </a:t>
          </a:r>
          <a:r>
            <a:rPr lang="en-GB" sz="1200" b="1" i="0" u="none" strike="noStrike" baseline="0">
              <a:solidFill>
                <a:srgbClr val="FFFFFF"/>
              </a:solidFill>
              <a:latin typeface="Arial"/>
              <a:ea typeface="+mn-ea"/>
              <a:cs typeface="Arial"/>
            </a:rPr>
            <a:t>This NTS  Non-Tranmission Services Model  is </a:t>
          </a:r>
          <a:r>
            <a:rPr lang="en-GB" sz="1200" b="1" i="0" u="none" strike="noStrike" baseline="0">
              <a:solidFill>
                <a:srgbClr val="FFFFFF"/>
              </a:solidFill>
              <a:latin typeface="Arial"/>
              <a:cs typeface="Arial"/>
            </a:rPr>
            <a:t>provided to you by National Grid Gas plc (“NGG”) solely for the purposes of study in connection with the Charge Setting process and is not to be used for any commercial purpose.  The information that it contains is for guidance purposes only and is given in good faith.  However, no warranty or representation or other obligation or commitment of any kind is given by NGG, its employees or advisors as to the accuracy or completeness of any such information. Neither  NGG nor its employees or advisors shall be under any liability for any error or misstatement in the information provided.  While certain precautions have been taken to detect computer viruses, we cannot guarantee that the Tariff Model is virus-free and NGG shall not be liable for any loss or damage which occurs as a result of any virus.  Your use of the Tariff Model shall constitute your acceptance of the above.</a:t>
          </a:r>
        </a:p>
      </xdr:txBody>
    </xdr:sp>
    <xdr:clientData/>
  </xdr:twoCellAnchor>
  <xdr:twoCellAnchor editAs="oneCell">
    <xdr:from>
      <xdr:col>5</xdr:col>
      <xdr:colOff>1</xdr:colOff>
      <xdr:row>7</xdr:row>
      <xdr:rowOff>0</xdr:rowOff>
    </xdr:from>
    <xdr:to>
      <xdr:col>14</xdr:col>
      <xdr:colOff>1549401</xdr:colOff>
      <xdr:row>12</xdr:row>
      <xdr:rowOff>0</xdr:rowOff>
    </xdr:to>
    <xdr:sp macro="" textlink="">
      <xdr:nvSpPr>
        <xdr:cNvPr id="4" name="Text Box 4">
          <a:extLst>
            <a:ext uri="{FF2B5EF4-FFF2-40B4-BE49-F238E27FC236}">
              <a16:creationId xmlns:a16="http://schemas.microsoft.com/office/drawing/2014/main" id="{AE7C1CF3-2410-4975-A0DD-9C01CB96CE23}"/>
            </a:ext>
          </a:extLst>
        </xdr:cNvPr>
        <xdr:cNvSpPr txBox="1">
          <a:spLocks noChangeArrowheads="1"/>
        </xdr:cNvSpPr>
      </xdr:nvSpPr>
      <xdr:spPr bwMode="auto">
        <a:xfrm>
          <a:off x="3403601" y="1892300"/>
          <a:ext cx="8293100" cy="952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just" rtl="0">
            <a:defRPr sz="1000"/>
          </a:pPr>
          <a:r>
            <a:rPr lang="en-GB" sz="1200" b="0" i="0" u="none" strike="noStrike" baseline="0">
              <a:solidFill>
                <a:srgbClr val="FFFFFF"/>
              </a:solidFill>
              <a:latin typeface="Arial"/>
              <a:cs typeface="Arial"/>
            </a:rPr>
            <a:t>This NTS Non-Tranmission Services Model can be used to calculate the General Non-Transmission Services charges in alignment with UNC Modification 0678A. This version is published to provice Users with the information used to set the charges for October 2020 and to test sentivities of various combinations of potential changes. This model should not be used as any indication of actual charges.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abSelected="1" zoomScale="75" zoomScaleNormal="75" workbookViewId="0">
      <selection activeCell="S17" sqref="S17"/>
    </sheetView>
  </sheetViews>
  <sheetFormatPr defaultColWidth="11.140625" defaultRowHeight="15" x14ac:dyDescent="0.25"/>
  <cols>
    <col min="1" max="1" width="6" style="30" customWidth="1"/>
    <col min="2" max="14" width="11.140625" style="30"/>
    <col min="15" max="15" width="24.85546875" style="30" customWidth="1"/>
    <col min="16" max="18" width="11.140625" style="30"/>
    <col min="19" max="16384" width="11.140625" style="15"/>
  </cols>
  <sheetData>
    <row r="1" spans="1:18" ht="27" thickBot="1" x14ac:dyDescent="0.45">
      <c r="F1" s="31"/>
      <c r="G1" s="31"/>
    </row>
    <row r="2" spans="1:18" x14ac:dyDescent="0.25">
      <c r="A2" s="32"/>
      <c r="B2" s="33"/>
      <c r="C2" s="34"/>
      <c r="D2" s="34"/>
      <c r="E2" s="34"/>
      <c r="F2" s="35"/>
      <c r="G2" s="35"/>
      <c r="H2" s="36"/>
      <c r="I2" s="36"/>
      <c r="J2" s="36"/>
      <c r="K2" s="36"/>
      <c r="L2" s="36"/>
      <c r="M2" s="36"/>
      <c r="N2" s="36"/>
      <c r="O2" s="36"/>
      <c r="P2" s="36"/>
      <c r="Q2" s="37"/>
    </row>
    <row r="3" spans="1:18" ht="30" x14ac:dyDescent="0.4">
      <c r="A3" s="38"/>
      <c r="B3" s="86" t="s">
        <v>24</v>
      </c>
      <c r="C3" s="87"/>
      <c r="D3" s="87"/>
      <c r="E3" s="87"/>
      <c r="F3" s="87"/>
      <c r="G3" s="87"/>
      <c r="H3" s="87"/>
      <c r="I3" s="87"/>
      <c r="J3" s="87"/>
      <c r="K3" s="87"/>
      <c r="L3" s="87"/>
      <c r="M3" s="87"/>
      <c r="N3" s="88"/>
      <c r="O3" s="88"/>
      <c r="P3" s="88"/>
      <c r="Q3" s="89"/>
    </row>
    <row r="4" spans="1:18" ht="18" x14ac:dyDescent="0.25">
      <c r="A4" s="39"/>
      <c r="B4" s="40"/>
      <c r="C4" s="41"/>
      <c r="D4" s="41"/>
      <c r="E4" s="41"/>
      <c r="F4" s="42"/>
      <c r="G4" s="42"/>
      <c r="H4" s="43"/>
      <c r="I4" s="44"/>
      <c r="J4" s="44"/>
      <c r="K4" s="44"/>
      <c r="L4" s="44"/>
      <c r="M4" s="44"/>
      <c r="N4" s="44"/>
      <c r="O4" s="44"/>
      <c r="P4" s="44"/>
      <c r="Q4" s="45"/>
    </row>
    <row r="5" spans="1:18" ht="23.25" x14ac:dyDescent="0.35">
      <c r="A5" s="39"/>
      <c r="B5" s="90" t="s">
        <v>25</v>
      </c>
      <c r="C5" s="91"/>
      <c r="D5" s="91"/>
      <c r="E5" s="91"/>
      <c r="F5" s="91"/>
      <c r="G5" s="91"/>
      <c r="H5" s="91"/>
      <c r="I5" s="91"/>
      <c r="J5" s="91"/>
      <c r="K5" s="91"/>
      <c r="L5" s="91"/>
      <c r="M5" s="91"/>
      <c r="N5" s="92"/>
      <c r="O5" s="92"/>
      <c r="P5" s="92"/>
      <c r="Q5" s="93"/>
    </row>
    <row r="6" spans="1:18" ht="18" x14ac:dyDescent="0.25">
      <c r="A6" s="39"/>
      <c r="B6" s="94" t="s">
        <v>32</v>
      </c>
      <c r="C6" s="95"/>
      <c r="D6" s="95"/>
      <c r="E6" s="95"/>
      <c r="F6" s="95"/>
      <c r="G6" s="87"/>
      <c r="H6" s="87"/>
      <c r="I6" s="87"/>
      <c r="J6" s="87"/>
      <c r="K6" s="87"/>
      <c r="L6" s="87"/>
      <c r="M6" s="87"/>
      <c r="N6" s="88"/>
      <c r="O6" s="88"/>
      <c r="P6" s="88"/>
      <c r="Q6" s="89"/>
    </row>
    <row r="7" spans="1:18" ht="18" x14ac:dyDescent="0.25">
      <c r="A7" s="39"/>
      <c r="B7" s="46"/>
      <c r="C7" s="47"/>
      <c r="D7" s="47"/>
      <c r="E7" s="47"/>
      <c r="F7" s="41"/>
      <c r="G7" s="42"/>
      <c r="H7" s="43"/>
      <c r="I7" s="44"/>
      <c r="J7" s="44"/>
      <c r="K7" s="44"/>
      <c r="L7" s="44"/>
      <c r="M7" s="44"/>
      <c r="N7" s="44"/>
      <c r="O7" s="44"/>
      <c r="P7" s="44"/>
      <c r="Q7" s="45"/>
    </row>
    <row r="8" spans="1:18" x14ac:dyDescent="0.25">
      <c r="B8" s="40"/>
      <c r="C8" s="96" t="s">
        <v>26</v>
      </c>
      <c r="D8" s="97"/>
      <c r="E8" s="98"/>
      <c r="F8" s="105"/>
      <c r="G8" s="106"/>
      <c r="H8" s="106"/>
      <c r="I8" s="106"/>
      <c r="J8" s="106"/>
      <c r="K8" s="81"/>
      <c r="L8" s="81"/>
      <c r="M8" s="81"/>
      <c r="N8" s="81"/>
      <c r="O8" s="107"/>
      <c r="P8" s="44"/>
      <c r="Q8" s="45"/>
    </row>
    <row r="9" spans="1:18" x14ac:dyDescent="0.25">
      <c r="B9" s="40"/>
      <c r="C9" s="99"/>
      <c r="D9" s="100"/>
      <c r="E9" s="101"/>
      <c r="F9" s="82"/>
      <c r="G9" s="83"/>
      <c r="H9" s="83"/>
      <c r="I9" s="83"/>
      <c r="J9" s="83"/>
      <c r="K9" s="83"/>
      <c r="L9" s="83"/>
      <c r="M9" s="83"/>
      <c r="N9" s="83"/>
      <c r="O9" s="108"/>
      <c r="P9" s="44"/>
      <c r="Q9" s="45"/>
    </row>
    <row r="10" spans="1:18" x14ac:dyDescent="0.25">
      <c r="B10" s="46"/>
      <c r="C10" s="99"/>
      <c r="D10" s="100"/>
      <c r="E10" s="101"/>
      <c r="F10" s="82"/>
      <c r="G10" s="83"/>
      <c r="H10" s="83"/>
      <c r="I10" s="83"/>
      <c r="J10" s="83"/>
      <c r="K10" s="83"/>
      <c r="L10" s="83"/>
      <c r="M10" s="83"/>
      <c r="N10" s="83"/>
      <c r="O10" s="108"/>
      <c r="P10" s="44"/>
      <c r="Q10" s="45"/>
    </row>
    <row r="11" spans="1:18" x14ac:dyDescent="0.25">
      <c r="B11" s="46"/>
      <c r="C11" s="99"/>
      <c r="D11" s="100"/>
      <c r="E11" s="101"/>
      <c r="F11" s="82"/>
      <c r="G11" s="83"/>
      <c r="H11" s="83"/>
      <c r="I11" s="83"/>
      <c r="J11" s="83"/>
      <c r="K11" s="83"/>
      <c r="L11" s="83"/>
      <c r="M11" s="83"/>
      <c r="N11" s="83"/>
      <c r="O11" s="108"/>
      <c r="P11" s="44"/>
      <c r="Q11" s="45"/>
    </row>
    <row r="12" spans="1:18" x14ac:dyDescent="0.25">
      <c r="B12" s="46"/>
      <c r="C12" s="102"/>
      <c r="D12" s="103"/>
      <c r="E12" s="104"/>
      <c r="F12" s="84"/>
      <c r="G12" s="85"/>
      <c r="H12" s="85"/>
      <c r="I12" s="85"/>
      <c r="J12" s="85"/>
      <c r="K12" s="85"/>
      <c r="L12" s="85"/>
      <c r="M12" s="85"/>
      <c r="N12" s="85"/>
      <c r="O12" s="109"/>
      <c r="P12" s="44"/>
      <c r="Q12" s="45"/>
    </row>
    <row r="13" spans="1:18" ht="16.5" thickBot="1" x14ac:dyDescent="0.3">
      <c r="B13" s="48"/>
      <c r="C13" s="49"/>
      <c r="D13" s="50"/>
      <c r="E13" s="50"/>
      <c r="F13" s="51"/>
      <c r="G13" s="51"/>
      <c r="H13" s="52"/>
      <c r="I13" s="52"/>
      <c r="J13" s="52"/>
      <c r="K13" s="52"/>
      <c r="L13" s="52"/>
      <c r="M13" s="52"/>
      <c r="N13" s="52"/>
      <c r="O13" s="52"/>
      <c r="P13" s="52"/>
      <c r="Q13" s="53"/>
    </row>
    <row r="14" spans="1:18" ht="16.5" thickBot="1" x14ac:dyDescent="0.3">
      <c r="A14" s="54"/>
      <c r="B14" s="55"/>
      <c r="C14" s="56"/>
      <c r="D14" s="57"/>
      <c r="E14" s="57"/>
      <c r="F14" s="55"/>
      <c r="G14" s="55"/>
      <c r="H14" s="58"/>
      <c r="I14" s="58"/>
      <c r="J14" s="58"/>
      <c r="K14" s="58"/>
      <c r="L14" s="58"/>
      <c r="M14" s="58"/>
      <c r="N14" s="58"/>
      <c r="O14" s="58"/>
      <c r="P14" s="58"/>
      <c r="Q14" s="58"/>
      <c r="R14" s="54"/>
    </row>
    <row r="15" spans="1:18" ht="15.75" x14ac:dyDescent="0.25">
      <c r="B15" s="33"/>
      <c r="C15" s="59"/>
      <c r="D15" s="60"/>
      <c r="E15" s="60"/>
      <c r="F15" s="34"/>
      <c r="G15" s="34"/>
      <c r="H15" s="36"/>
      <c r="I15" s="36"/>
      <c r="J15" s="36"/>
      <c r="K15" s="36"/>
      <c r="L15" s="36"/>
      <c r="M15" s="36"/>
      <c r="N15" s="36"/>
      <c r="O15" s="36"/>
      <c r="P15" s="36"/>
      <c r="Q15" s="37"/>
    </row>
    <row r="16" spans="1:18" x14ac:dyDescent="0.25">
      <c r="B16" s="46"/>
      <c r="C16" s="80"/>
      <c r="D16" s="81"/>
      <c r="E16" s="81"/>
      <c r="F16" s="81"/>
      <c r="G16" s="81"/>
      <c r="H16" s="81"/>
      <c r="I16" s="81"/>
      <c r="J16" s="81"/>
      <c r="K16" s="81"/>
      <c r="L16" s="81"/>
      <c r="M16" s="81"/>
      <c r="N16" s="81"/>
      <c r="O16" s="81"/>
      <c r="P16" s="81"/>
      <c r="Q16" s="45"/>
    </row>
    <row r="17" spans="1:18" x14ac:dyDescent="0.25">
      <c r="B17" s="46"/>
      <c r="C17" s="82"/>
      <c r="D17" s="83"/>
      <c r="E17" s="83"/>
      <c r="F17" s="83"/>
      <c r="G17" s="83"/>
      <c r="H17" s="83"/>
      <c r="I17" s="83"/>
      <c r="J17" s="83"/>
      <c r="K17" s="83"/>
      <c r="L17" s="83"/>
      <c r="M17" s="83"/>
      <c r="N17" s="83"/>
      <c r="O17" s="83"/>
      <c r="P17" s="83"/>
      <c r="Q17" s="45"/>
    </row>
    <row r="18" spans="1:18" x14ac:dyDescent="0.25">
      <c r="B18" s="46"/>
      <c r="C18" s="82"/>
      <c r="D18" s="83"/>
      <c r="E18" s="83"/>
      <c r="F18" s="83"/>
      <c r="G18" s="83"/>
      <c r="H18" s="83"/>
      <c r="I18" s="83"/>
      <c r="J18" s="83"/>
      <c r="K18" s="83"/>
      <c r="L18" s="83"/>
      <c r="M18" s="83"/>
      <c r="N18" s="83"/>
      <c r="O18" s="83"/>
      <c r="P18" s="83"/>
      <c r="Q18" s="45"/>
    </row>
    <row r="19" spans="1:18" x14ac:dyDescent="0.25">
      <c r="B19" s="46"/>
      <c r="C19" s="82"/>
      <c r="D19" s="83"/>
      <c r="E19" s="83"/>
      <c r="F19" s="83"/>
      <c r="G19" s="83"/>
      <c r="H19" s="83"/>
      <c r="I19" s="83"/>
      <c r="J19" s="83"/>
      <c r="K19" s="83"/>
      <c r="L19" s="83"/>
      <c r="M19" s="83"/>
      <c r="N19" s="83"/>
      <c r="O19" s="83"/>
      <c r="P19" s="83"/>
      <c r="Q19" s="45"/>
    </row>
    <row r="20" spans="1:18" x14ac:dyDescent="0.25">
      <c r="B20" s="46"/>
      <c r="C20" s="84"/>
      <c r="D20" s="85"/>
      <c r="E20" s="85"/>
      <c r="F20" s="85"/>
      <c r="G20" s="85"/>
      <c r="H20" s="85"/>
      <c r="I20" s="85"/>
      <c r="J20" s="85"/>
      <c r="K20" s="85"/>
      <c r="L20" s="85"/>
      <c r="M20" s="85"/>
      <c r="N20" s="85"/>
      <c r="O20" s="85"/>
      <c r="P20" s="85"/>
      <c r="Q20" s="45"/>
    </row>
    <row r="21" spans="1:18" ht="16.5" thickBot="1" x14ac:dyDescent="0.3">
      <c r="B21" s="48"/>
      <c r="C21" s="49"/>
      <c r="D21" s="50"/>
      <c r="E21" s="50"/>
      <c r="F21" s="51"/>
      <c r="G21" s="51"/>
      <c r="H21" s="52"/>
      <c r="I21" s="52"/>
      <c r="J21" s="52"/>
      <c r="K21" s="52"/>
      <c r="L21" s="52"/>
      <c r="M21" s="52"/>
      <c r="N21" s="52"/>
      <c r="O21" s="52"/>
      <c r="P21" s="52"/>
      <c r="Q21" s="53"/>
    </row>
    <row r="22" spans="1:18" ht="15.75" x14ac:dyDescent="0.25">
      <c r="A22" s="61"/>
      <c r="B22" s="61"/>
      <c r="C22" s="62"/>
      <c r="D22" s="63"/>
      <c r="E22" s="63"/>
      <c r="F22" s="61"/>
      <c r="G22" s="61"/>
      <c r="H22" s="61"/>
      <c r="I22" s="61"/>
      <c r="J22" s="61"/>
      <c r="K22" s="61"/>
      <c r="L22" s="61"/>
      <c r="M22" s="61"/>
      <c r="N22" s="61"/>
      <c r="O22" s="61"/>
      <c r="P22" s="61"/>
      <c r="Q22" s="61"/>
      <c r="R22" s="61"/>
    </row>
    <row r="23" spans="1:18" ht="16.5" thickBot="1" x14ac:dyDescent="0.3">
      <c r="A23" s="58"/>
      <c r="B23" s="55"/>
      <c r="C23" s="56"/>
      <c r="D23" s="57"/>
      <c r="E23" s="57"/>
      <c r="F23" s="55"/>
      <c r="G23" s="55"/>
      <c r="H23" s="58"/>
      <c r="I23" s="58"/>
      <c r="J23" s="58"/>
      <c r="K23" s="58"/>
      <c r="L23" s="58"/>
      <c r="M23" s="58"/>
      <c r="N23" s="58"/>
      <c r="O23" s="58"/>
      <c r="P23" s="58"/>
      <c r="Q23" s="58"/>
      <c r="R23" s="58"/>
    </row>
    <row r="24" spans="1:18" ht="15.75" x14ac:dyDescent="0.25">
      <c r="A24" s="58"/>
      <c r="B24" s="33"/>
      <c r="C24" s="59"/>
      <c r="D24" s="60"/>
      <c r="E24" s="60"/>
      <c r="F24" s="34"/>
      <c r="G24" s="34"/>
      <c r="H24" s="34"/>
      <c r="I24" s="34"/>
      <c r="J24" s="34"/>
      <c r="K24" s="34"/>
      <c r="L24" s="34"/>
      <c r="M24" s="34"/>
      <c r="N24" s="34"/>
      <c r="O24" s="34"/>
      <c r="P24" s="34"/>
      <c r="Q24" s="64"/>
      <c r="R24" s="58"/>
    </row>
    <row r="25" spans="1:18" x14ac:dyDescent="0.25">
      <c r="A25" s="65"/>
      <c r="B25" s="110" t="s">
        <v>34</v>
      </c>
      <c r="C25" s="111"/>
      <c r="D25" s="111"/>
      <c r="E25" s="111"/>
      <c r="F25" s="111"/>
      <c r="G25" s="111"/>
      <c r="H25" s="111"/>
      <c r="I25" s="111"/>
      <c r="J25" s="111"/>
      <c r="K25" s="111"/>
      <c r="L25" s="111"/>
      <c r="M25" s="111"/>
      <c r="N25" s="111"/>
      <c r="O25" s="111"/>
      <c r="P25" s="111"/>
      <c r="Q25" s="112"/>
    </row>
    <row r="26" spans="1:18" x14ac:dyDescent="0.25">
      <c r="A26" s="65"/>
      <c r="B26" s="110"/>
      <c r="C26" s="111"/>
      <c r="D26" s="111"/>
      <c r="E26" s="111"/>
      <c r="F26" s="111"/>
      <c r="G26" s="111"/>
      <c r="H26" s="111"/>
      <c r="I26" s="111"/>
      <c r="J26" s="111"/>
      <c r="K26" s="111"/>
      <c r="L26" s="111"/>
      <c r="M26" s="111"/>
      <c r="N26" s="111"/>
      <c r="O26" s="111"/>
      <c r="P26" s="111"/>
      <c r="Q26" s="112"/>
    </row>
    <row r="27" spans="1:18" ht="18" x14ac:dyDescent="0.25">
      <c r="A27" s="65"/>
      <c r="B27" s="66"/>
      <c r="C27" s="67"/>
      <c r="D27" s="67"/>
      <c r="E27" s="67"/>
      <c r="F27" s="67"/>
      <c r="G27" s="67"/>
      <c r="H27" s="67"/>
      <c r="I27" s="67"/>
      <c r="J27" s="67"/>
      <c r="K27" s="67"/>
      <c r="L27" s="67"/>
      <c r="M27" s="67"/>
      <c r="N27" s="67"/>
      <c r="O27" s="67"/>
      <c r="P27" s="67"/>
      <c r="Q27" s="68"/>
    </row>
    <row r="28" spans="1:18" x14ac:dyDescent="0.25">
      <c r="A28" s="65"/>
      <c r="B28" s="46"/>
      <c r="C28" s="47"/>
      <c r="D28" s="47"/>
      <c r="E28" s="69" t="s">
        <v>27</v>
      </c>
      <c r="F28" s="113" t="s">
        <v>28</v>
      </c>
      <c r="G28" s="114"/>
      <c r="H28" s="114"/>
      <c r="I28" s="113" t="s">
        <v>29</v>
      </c>
      <c r="J28" s="114"/>
      <c r="K28" s="113" t="s">
        <v>30</v>
      </c>
      <c r="L28" s="114"/>
      <c r="M28" s="114"/>
      <c r="N28" s="114"/>
      <c r="O28" s="114"/>
      <c r="P28" s="47"/>
      <c r="Q28" s="70"/>
    </row>
    <row r="29" spans="1:18" x14ac:dyDescent="0.25">
      <c r="A29" s="65"/>
      <c r="B29" s="46"/>
      <c r="C29" s="47"/>
      <c r="D29" s="47"/>
      <c r="E29" s="71" t="s">
        <v>31</v>
      </c>
      <c r="F29" s="115">
        <v>44071</v>
      </c>
      <c r="G29" s="114"/>
      <c r="H29" s="114"/>
      <c r="I29" s="116" t="s">
        <v>24</v>
      </c>
      <c r="J29" s="114"/>
      <c r="K29" s="117" t="s">
        <v>33</v>
      </c>
      <c r="L29" s="118"/>
      <c r="M29" s="118"/>
      <c r="N29" s="118"/>
      <c r="O29" s="119"/>
      <c r="P29" s="47"/>
      <c r="Q29" s="70"/>
    </row>
    <row r="30" spans="1:18" x14ac:dyDescent="0.25">
      <c r="A30" s="65"/>
      <c r="B30" s="46"/>
      <c r="C30" s="47"/>
      <c r="D30" s="47"/>
      <c r="E30" s="71"/>
      <c r="F30" s="115"/>
      <c r="G30" s="114"/>
      <c r="H30" s="114"/>
      <c r="I30" s="116"/>
      <c r="J30" s="114"/>
      <c r="K30" s="117"/>
      <c r="L30" s="118"/>
      <c r="M30" s="118"/>
      <c r="N30" s="118"/>
      <c r="O30" s="119"/>
      <c r="P30" s="47"/>
      <c r="Q30" s="70"/>
    </row>
    <row r="31" spans="1:18" x14ac:dyDescent="0.25">
      <c r="A31" s="65"/>
      <c r="B31" s="46"/>
      <c r="C31" s="47"/>
      <c r="D31" s="47"/>
      <c r="E31" s="71"/>
      <c r="F31" s="115"/>
      <c r="G31" s="114"/>
      <c r="H31" s="114"/>
      <c r="I31" s="116"/>
      <c r="J31" s="114"/>
      <c r="K31" s="117"/>
      <c r="L31" s="118"/>
      <c r="M31" s="118"/>
      <c r="N31" s="118"/>
      <c r="O31" s="119"/>
      <c r="P31" s="47"/>
      <c r="Q31" s="70"/>
    </row>
    <row r="32" spans="1:18" x14ac:dyDescent="0.25">
      <c r="A32" s="65"/>
      <c r="B32" s="46"/>
      <c r="C32" s="47"/>
      <c r="D32" s="47"/>
      <c r="E32" s="71"/>
      <c r="F32" s="115"/>
      <c r="G32" s="114"/>
      <c r="H32" s="114"/>
      <c r="I32" s="116"/>
      <c r="J32" s="114"/>
      <c r="K32" s="117"/>
      <c r="L32" s="118"/>
      <c r="M32" s="118"/>
      <c r="N32" s="118"/>
      <c r="O32" s="119"/>
      <c r="P32" s="47"/>
      <c r="Q32" s="70"/>
    </row>
    <row r="33" spans="1:17" x14ac:dyDescent="0.25">
      <c r="A33" s="65"/>
      <c r="B33" s="46"/>
      <c r="C33" s="47"/>
      <c r="D33" s="47"/>
      <c r="E33" s="72"/>
      <c r="F33" s="73"/>
      <c r="G33" s="74"/>
      <c r="H33" s="74"/>
      <c r="I33" s="75"/>
      <c r="J33" s="74"/>
      <c r="K33" s="76"/>
      <c r="L33" s="77"/>
      <c r="M33" s="77"/>
      <c r="N33" s="77"/>
      <c r="O33" s="77"/>
      <c r="P33" s="47"/>
      <c r="Q33" s="70"/>
    </row>
    <row r="34" spans="1:17" ht="16.5" thickBot="1" x14ac:dyDescent="0.3">
      <c r="A34" s="65"/>
      <c r="B34" s="48"/>
      <c r="C34" s="78"/>
      <c r="D34" s="78"/>
      <c r="E34" s="78"/>
      <c r="F34" s="78"/>
      <c r="G34" s="78"/>
      <c r="H34" s="78"/>
      <c r="I34" s="78"/>
      <c r="J34" s="78"/>
      <c r="K34" s="78"/>
      <c r="L34" s="78"/>
      <c r="M34" s="78"/>
      <c r="N34" s="51"/>
      <c r="O34" s="51"/>
      <c r="P34" s="51"/>
      <c r="Q34" s="79"/>
    </row>
    <row r="35" spans="1:17" x14ac:dyDescent="0.25">
      <c r="A35" s="65"/>
      <c r="B35" s="65"/>
      <c r="C35" s="65"/>
      <c r="D35" s="65"/>
      <c r="E35" s="65"/>
      <c r="F35" s="65"/>
      <c r="G35" s="65"/>
      <c r="H35" s="65"/>
    </row>
    <row r="36" spans="1:17" x14ac:dyDescent="0.25">
      <c r="A36" s="65"/>
      <c r="B36" s="65"/>
      <c r="C36" s="65"/>
      <c r="D36" s="65"/>
      <c r="E36" s="65"/>
      <c r="F36" s="65"/>
      <c r="G36" s="65"/>
      <c r="H36" s="65"/>
    </row>
  </sheetData>
  <mergeCells count="22">
    <mergeCell ref="F32:H32"/>
    <mergeCell ref="I32:J32"/>
    <mergeCell ref="K32:O32"/>
    <mergeCell ref="F30:H30"/>
    <mergeCell ref="I30:J30"/>
    <mergeCell ref="K30:O30"/>
    <mergeCell ref="F31:H31"/>
    <mergeCell ref="I31:J31"/>
    <mergeCell ref="K31:O31"/>
    <mergeCell ref="B25:Q26"/>
    <mergeCell ref="F28:H28"/>
    <mergeCell ref="I28:J28"/>
    <mergeCell ref="K28:O28"/>
    <mergeCell ref="F29:H29"/>
    <mergeCell ref="I29:J29"/>
    <mergeCell ref="K29:O29"/>
    <mergeCell ref="C16:P20"/>
    <mergeCell ref="B3:Q3"/>
    <mergeCell ref="B5:Q5"/>
    <mergeCell ref="B6:Q6"/>
    <mergeCell ref="C8:E12"/>
    <mergeCell ref="F8:O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K25"/>
  <sheetViews>
    <sheetView workbookViewId="0">
      <selection activeCell="J6" sqref="J6"/>
    </sheetView>
  </sheetViews>
  <sheetFormatPr defaultRowHeight="18" customHeight="1" x14ac:dyDescent="0.25"/>
  <cols>
    <col min="1" max="1" width="1.7109375" style="1" customWidth="1"/>
    <col min="2" max="2" width="44.28515625" style="4" customWidth="1"/>
    <col min="3" max="7" width="14.7109375" style="1" customWidth="1"/>
    <col min="8" max="10" width="12.7109375" style="1" customWidth="1"/>
    <col min="11" max="11" width="13.28515625" style="1" bestFit="1" customWidth="1"/>
    <col min="12" max="13" width="12.7109375" style="1" customWidth="1"/>
    <col min="14" max="16384" width="9.140625" style="1"/>
  </cols>
  <sheetData>
    <row r="2" spans="2:10" ht="36" customHeight="1" x14ac:dyDescent="0.25">
      <c r="C2" s="25" t="s">
        <v>12</v>
      </c>
      <c r="D2" s="120" t="s">
        <v>10</v>
      </c>
      <c r="E2" s="121"/>
      <c r="F2" s="121"/>
      <c r="G2" s="122"/>
      <c r="H2" s="8"/>
    </row>
    <row r="3" spans="2:10" ht="18" customHeight="1" x14ac:dyDescent="0.25">
      <c r="B3" s="4" t="s">
        <v>9</v>
      </c>
      <c r="C3" s="26" t="s">
        <v>13</v>
      </c>
      <c r="D3" s="17"/>
      <c r="E3" s="17"/>
      <c r="F3" s="17"/>
      <c r="G3" s="17"/>
      <c r="H3" s="9"/>
    </row>
    <row r="4" spans="2:10" s="2" customFormat="1" ht="30" customHeight="1" x14ac:dyDescent="0.25">
      <c r="B4" s="5"/>
      <c r="C4" s="18" t="s">
        <v>4</v>
      </c>
      <c r="D4" s="18" t="s">
        <v>3</v>
      </c>
      <c r="E4" s="18" t="s">
        <v>5</v>
      </c>
      <c r="F4" s="18" t="s">
        <v>6</v>
      </c>
      <c r="G4" s="18" t="s">
        <v>7</v>
      </c>
      <c r="H4" s="10"/>
    </row>
    <row r="5" spans="2:10" s="2" customFormat="1" ht="18" customHeight="1" x14ac:dyDescent="0.25">
      <c r="B5" s="7" t="s">
        <v>8</v>
      </c>
      <c r="C5" s="19">
        <v>216.34121599379208</v>
      </c>
      <c r="D5" s="19">
        <v>256.62888210435722</v>
      </c>
      <c r="E5" s="19">
        <v>233.74492002246177</v>
      </c>
      <c r="F5" s="19">
        <v>269.59104792484726</v>
      </c>
      <c r="G5" s="19">
        <v>267.69039185806878</v>
      </c>
      <c r="H5" s="12"/>
    </row>
    <row r="6" spans="2:10" ht="18" customHeight="1" x14ac:dyDescent="0.25">
      <c r="B6" s="6" t="s">
        <v>18</v>
      </c>
      <c r="C6" s="20">
        <v>32.083619999999996</v>
      </c>
      <c r="D6" s="20">
        <v>0</v>
      </c>
      <c r="E6" s="20">
        <v>0</v>
      </c>
      <c r="F6" s="20">
        <v>0</v>
      </c>
      <c r="G6" s="20">
        <v>0</v>
      </c>
      <c r="H6" s="11"/>
    </row>
    <row r="7" spans="2:10" ht="18" customHeight="1" x14ac:dyDescent="0.25">
      <c r="B7" s="6" t="s">
        <v>11</v>
      </c>
      <c r="C7" s="20">
        <v>1.7130247081275971</v>
      </c>
      <c r="D7" s="20">
        <v>1.764415449371425</v>
      </c>
      <c r="E7" s="20">
        <v>1.8173479128525678</v>
      </c>
      <c r="F7" s="20">
        <v>1.8718683502381448</v>
      </c>
      <c r="G7" s="20">
        <v>1.9280244007452891</v>
      </c>
      <c r="H7" s="11"/>
    </row>
    <row r="8" spans="2:10" ht="18" customHeight="1" x14ac:dyDescent="0.25">
      <c r="B8" s="6" t="s">
        <v>17</v>
      </c>
      <c r="C8" s="20">
        <v>-0.50000738852200033</v>
      </c>
      <c r="D8" s="20">
        <v>-8.1673799519999993E-2</v>
      </c>
      <c r="E8" s="20">
        <v>-8.1673799519999993E-2</v>
      </c>
      <c r="F8" s="20">
        <v>-8.1673799519999993E-2</v>
      </c>
      <c r="G8" s="20">
        <v>-8.1673799519999993E-2</v>
      </c>
      <c r="H8" s="11"/>
    </row>
    <row r="9" spans="2:10" s="2" customFormat="1" ht="18" customHeight="1" x14ac:dyDescent="0.25">
      <c r="B9" s="7" t="s">
        <v>16</v>
      </c>
      <c r="C9" s="19">
        <f>SUM(C5+C6+C7+C8)</f>
        <v>249.63785331339767</v>
      </c>
      <c r="D9" s="19">
        <f t="shared" ref="D9:G9" si="0">SUM(D5+D6+D7+D8)</f>
        <v>258.31162375420865</v>
      </c>
      <c r="E9" s="19">
        <f t="shared" si="0"/>
        <v>235.48059413579435</v>
      </c>
      <c r="F9" s="19">
        <f t="shared" si="0"/>
        <v>271.38124247556539</v>
      </c>
      <c r="G9" s="19">
        <f t="shared" si="0"/>
        <v>269.53674245929409</v>
      </c>
      <c r="H9" s="12"/>
    </row>
    <row r="10" spans="2:10" ht="18" customHeight="1" x14ac:dyDescent="0.25">
      <c r="B10" s="6" t="s">
        <v>14</v>
      </c>
      <c r="C10" s="27">
        <v>81.762533680066127</v>
      </c>
      <c r="D10" s="20"/>
      <c r="E10" s="20"/>
      <c r="F10" s="20"/>
      <c r="G10" s="20"/>
      <c r="H10" s="11"/>
    </row>
    <row r="11" spans="2:10" s="2" customFormat="1" ht="18" customHeight="1" x14ac:dyDescent="0.25">
      <c r="B11" s="7" t="s">
        <v>21</v>
      </c>
      <c r="C11" s="19">
        <f>SUM(C9-C10)</f>
        <v>167.87531963333154</v>
      </c>
      <c r="D11" s="19">
        <f t="shared" ref="D11:G11" si="1">SUM(D9-D10)</f>
        <v>258.31162375420865</v>
      </c>
      <c r="E11" s="19">
        <f t="shared" si="1"/>
        <v>235.48059413579435</v>
      </c>
      <c r="F11" s="19">
        <f t="shared" si="1"/>
        <v>271.38124247556539</v>
      </c>
      <c r="G11" s="19">
        <f t="shared" si="1"/>
        <v>269.53674245929409</v>
      </c>
      <c r="H11" s="12"/>
    </row>
    <row r="12" spans="2:10" ht="18" customHeight="1" x14ac:dyDescent="0.25">
      <c r="B12" s="6" t="s">
        <v>0</v>
      </c>
      <c r="C12" s="20">
        <v>-5.8456982000000011</v>
      </c>
      <c r="D12" s="20">
        <v>-10.12849836</v>
      </c>
      <c r="E12" s="20">
        <v>-10.12849836</v>
      </c>
      <c r="F12" s="20">
        <v>-10.12849836</v>
      </c>
      <c r="G12" s="20">
        <v>-10.12849836</v>
      </c>
      <c r="H12" s="11"/>
    </row>
    <row r="13" spans="2:10" ht="18" customHeight="1" x14ac:dyDescent="0.25">
      <c r="B13" s="6" t="s">
        <v>1</v>
      </c>
      <c r="C13" s="20">
        <v>-0.85416574487458408</v>
      </c>
      <c r="D13" s="20">
        <v>-1.764415449371425</v>
      </c>
      <c r="E13" s="20">
        <v>-1.8173479128525678</v>
      </c>
      <c r="F13" s="20">
        <v>-1.8718683502381448</v>
      </c>
      <c r="G13" s="20">
        <v>-1.9280244007452891</v>
      </c>
      <c r="H13" s="11"/>
      <c r="J13" s="16"/>
    </row>
    <row r="14" spans="2:10" ht="18" customHeight="1" x14ac:dyDescent="0.25">
      <c r="B14" s="6" t="s">
        <v>2</v>
      </c>
      <c r="C14" s="20">
        <v>-16.041810000000002</v>
      </c>
      <c r="D14" s="20">
        <v>0</v>
      </c>
      <c r="E14" s="20">
        <v>0</v>
      </c>
      <c r="F14" s="20">
        <v>0</v>
      </c>
      <c r="G14" s="20">
        <v>0</v>
      </c>
      <c r="H14" s="11"/>
    </row>
    <row r="15" spans="2:10" ht="18" customHeight="1" x14ac:dyDescent="0.25">
      <c r="B15" s="6" t="s">
        <v>15</v>
      </c>
      <c r="C15" s="20">
        <v>-8.1199999999999992</v>
      </c>
      <c r="D15" s="20">
        <v>-10.5067092</v>
      </c>
      <c r="E15" s="20">
        <v>-10.5067092</v>
      </c>
      <c r="F15" s="20">
        <v>-10.5067092</v>
      </c>
      <c r="G15" s="20">
        <v>-10.5067092</v>
      </c>
      <c r="H15" s="11" t="s">
        <v>9</v>
      </c>
    </row>
    <row r="16" spans="2:10" ht="18" customHeight="1" x14ac:dyDescent="0.25">
      <c r="B16" s="7" t="s">
        <v>22</v>
      </c>
      <c r="C16" s="19">
        <f>SUM(C11+C12+C13+C14+C15)</f>
        <v>137.01364568845696</v>
      </c>
      <c r="D16" s="19">
        <f t="shared" ref="D16:G16" si="2">SUM(D11+D12+D13+D14+D15)</f>
        <v>235.91200074483723</v>
      </c>
      <c r="E16" s="19">
        <f t="shared" si="2"/>
        <v>213.02803866294178</v>
      </c>
      <c r="F16" s="19">
        <f t="shared" si="2"/>
        <v>248.8741665653273</v>
      </c>
      <c r="G16" s="19">
        <f t="shared" si="2"/>
        <v>246.97351049854882</v>
      </c>
      <c r="H16" s="12"/>
    </row>
    <row r="17" spans="2:11" ht="18" customHeight="1" x14ac:dyDescent="0.25">
      <c r="B17" s="6"/>
      <c r="C17" s="28"/>
      <c r="D17" s="17"/>
      <c r="E17" s="17"/>
      <c r="F17" s="17"/>
      <c r="G17" s="17"/>
      <c r="H17" s="9"/>
    </row>
    <row r="18" spans="2:11" ht="18" customHeight="1" x14ac:dyDescent="0.25">
      <c r="B18" s="7" t="s">
        <v>19</v>
      </c>
      <c r="C18" s="21">
        <v>1070512.6119914467</v>
      </c>
      <c r="D18" s="21">
        <v>1734966.7807046534</v>
      </c>
      <c r="E18" s="21">
        <v>1732649.5295498534</v>
      </c>
      <c r="F18" s="21">
        <v>1757148.2586922133</v>
      </c>
      <c r="G18" s="21">
        <v>1727320.0299107933</v>
      </c>
      <c r="H18" s="13"/>
    </row>
    <row r="19" spans="2:11" ht="18" customHeight="1" x14ac:dyDescent="0.25">
      <c r="B19" s="6"/>
      <c r="C19" s="28"/>
      <c r="D19" s="17"/>
      <c r="E19" s="17"/>
      <c r="F19" s="17"/>
      <c r="G19" s="17"/>
      <c r="H19" s="9"/>
    </row>
    <row r="20" spans="2:11" s="2" customFormat="1" ht="18" customHeight="1" x14ac:dyDescent="0.25">
      <c r="B20" s="7" t="s">
        <v>23</v>
      </c>
      <c r="C20" s="22">
        <f>ROUND(C16/C18*100,4)</f>
        <v>1.2800000000000001E-2</v>
      </c>
      <c r="D20" s="22">
        <f>ROUND(D16/D18*100,4)</f>
        <v>1.3599999999999999E-2</v>
      </c>
      <c r="E20" s="22">
        <f>ROUND(E16/E18*100,4)</f>
        <v>1.23E-2</v>
      </c>
      <c r="F20" s="22">
        <f>ROUND(F16/F18*100,4)</f>
        <v>1.4200000000000001E-2</v>
      </c>
      <c r="G20" s="22">
        <f>ROUND(G16/G18*100,4)</f>
        <v>1.43E-2</v>
      </c>
      <c r="H20" s="14"/>
    </row>
    <row r="21" spans="2:11" ht="18" customHeight="1" x14ac:dyDescent="0.25">
      <c r="C21" s="29"/>
      <c r="D21" s="23"/>
      <c r="E21" s="23"/>
      <c r="F21" s="23"/>
      <c r="G21" s="23"/>
    </row>
    <row r="22" spans="2:11" ht="18" customHeight="1" x14ac:dyDescent="0.25">
      <c r="B22" s="7" t="s">
        <v>20</v>
      </c>
      <c r="C22" s="24">
        <f t="shared" ref="C22:G22" si="3">SUM(C18*C20)/100</f>
        <v>137.02561433490519</v>
      </c>
      <c r="D22" s="24">
        <f t="shared" si="3"/>
        <v>235.95548217583283</v>
      </c>
      <c r="E22" s="24">
        <f t="shared" si="3"/>
        <v>213.11589213463196</v>
      </c>
      <c r="F22" s="24">
        <f t="shared" si="3"/>
        <v>249.5150527342943</v>
      </c>
      <c r="G22" s="24">
        <f t="shared" si="3"/>
        <v>247.00676427724346</v>
      </c>
    </row>
    <row r="23" spans="2:11" ht="18" customHeight="1" x14ac:dyDescent="0.25">
      <c r="K23" s="3"/>
    </row>
    <row r="25" spans="2:11" ht="18" customHeight="1" x14ac:dyDescent="0.25">
      <c r="K25" s="3"/>
    </row>
  </sheetData>
  <mergeCells count="1">
    <mergeCell ref="D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Sheet</vt:lpstr>
      <vt:lpstr>GNonTx Charges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Bayliss, Dave A</dc:creator>
  <cp:lastModifiedBy>Bayliss, Dave A</cp:lastModifiedBy>
  <dcterms:created xsi:type="dcterms:W3CDTF">2020-05-26T14:48:24Z</dcterms:created>
  <dcterms:modified xsi:type="dcterms:W3CDTF">2020-08-11T10:48:03Z</dcterms:modified>
</cp:coreProperties>
</file>