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codeName="ThisWorkbook"/>
  <mc:AlternateContent xmlns:mc="http://schemas.openxmlformats.org/markup-compatibility/2006">
    <mc:Choice Requires="x15">
      <x15ac:absPath xmlns:x15ac="http://schemas.microsoft.com/office/spreadsheetml/2010/11/ac" url="H:\"/>
    </mc:Choice>
  </mc:AlternateContent>
  <bookViews>
    <workbookView xWindow="-120" yWindow="-120" windowWidth="29040" windowHeight="15840" tabRatio="919" firstSheet="8" activeTab="8"/>
  </bookViews>
  <sheets>
    <sheet name="Summary" sheetId="10" r:id="rId1"/>
    <sheet name="Workings &gt;" sheetId="7" r:id="rId2"/>
    <sheet name="GT3" sheetId="11" r:id="rId3"/>
    <sheet name="GT4" sheetId="18" r:id="rId4"/>
    <sheet name="GT5A" sheetId="15" r:id="rId5"/>
    <sheet name="GT5B" sheetId="37" r:id="rId6"/>
    <sheet name="GT6" sheetId="29" r:id="rId7"/>
    <sheet name="GT7" sheetId="14" r:id="rId8"/>
    <sheet name="GT9" sheetId="30" r:id="rId9"/>
    <sheet name="GT10" sheetId="36" r:id="rId10"/>
    <sheet name="GT11" sheetId="24" r:id="rId11"/>
    <sheet name="Input data &gt;" sheetId="32" r:id="rId12"/>
    <sheet name="Standard Discount Factors" sheetId="28" r:id="rId13"/>
    <sheet name="RPI conversion table" sheetId="33" r:id="rId14"/>
    <sheet name="RPI" sheetId="34" r:id="rId15"/>
    <sheet name="Carbon prices" sheetId="35" r:id="rId16"/>
    <sheet name="WTP" sheetId="41"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ad">'[1]Model Settings'!$C$4</definedName>
    <definedName name="AdditionalPolicyCost_Domestic">'[2]Policy billing'!$D$4</definedName>
    <definedName name="AutoGen_Capacity1">[2]Autogeneration!$C$12</definedName>
    <definedName name="AutoGen_Capacity2">[2]Autogeneration!$D$12</definedName>
    <definedName name="AutoGen_Capacity3">[2]Autogeneration!$E$12</definedName>
    <definedName name="AutoGen_Capacity4">[2]Autogeneration!$F$12</definedName>
    <definedName name="AutoGen_LoadFactor1">[3]Autogeneration!$C$8</definedName>
    <definedName name="AutoGen_LoadFactor2">[3]Autogeneration!$D$8</definedName>
    <definedName name="AutoGen_LoadFactor3">[4]Autogeneration!$E$8</definedName>
    <definedName name="AutoGen_LoadFactor4">[2]Autogeneration!$F$8</definedName>
    <definedName name="AvSiteCapacity">'[5]IRR Calc'!$F$19</definedName>
    <definedName name="B_Regs">'[6]Source Numbers for Master Lists'!$J$13:$J$17</definedName>
    <definedName name="C_T">'[6]Source Numbers for Master Lists'!$J$42:$J$43</definedName>
    <definedName name="CapPay1_AnnualMaxCapacity">'[2]Capacity Payment 1'!$C$11</definedName>
    <definedName name="CapPay1_ChargeBack">'[2]Capacity Payment 1'!$C$9</definedName>
    <definedName name="CapPay1_HurdleRateAdjustment">'[2]Capacity Payment 1'!$D$17</definedName>
    <definedName name="CapPay1_Index">'[2]Capacity Payment 1'!$C$17</definedName>
    <definedName name="CapPay1_Payment_Matrix">'[2]Capacity Payment 1'!$G$6</definedName>
    <definedName name="CapPay1_Switch_String">'[2]Capacity Payment 1'!$B$4</definedName>
    <definedName name="CapPay1_Tech">'[2]Capacity Payment 1'!$B$17</definedName>
    <definedName name="CarbonEmissions" localSheetId="5">#REF!</definedName>
    <definedName name="CarbonEmissions" localSheetId="11">#REF!</definedName>
    <definedName name="CarbonEmissions" localSheetId="16">#REF!</definedName>
    <definedName name="CarbonEmissions">#REF!</definedName>
    <definedName name="CarbonPrice_ChargeBack" localSheetId="5">#REF!</definedName>
    <definedName name="CarbonPrice_ChargeBack" localSheetId="11">#REF!</definedName>
    <definedName name="CarbonPrice_ChargeBack" localSheetId="16">#REF!</definedName>
    <definedName name="CarbonPrice_ChargeBack">#REF!</definedName>
    <definedName name="CBA_end">'[7]CBA control'!$C$19</definedName>
    <definedName name="CBA_start">'[7]CBA control'!$C$18</definedName>
    <definedName name="CBWorkbookPriority" hidden="1">-717821871</definedName>
    <definedName name="ccl">'[6]Source Numbers for Master Lists'!$J$21:$J$22</definedName>
    <definedName name="CfD1_AnnualMaxCapacity">'[2]CfD 1'!$C$15</definedName>
    <definedName name="CfD1_ChargeBack">'[2]CfD 1'!$C$13</definedName>
    <definedName name="CfD1_HurdleRateAdjustment">'[2]CfD 1'!$D$23</definedName>
    <definedName name="CfD1_Index">'[2]CfD 1'!$C$23</definedName>
    <definedName name="CfD1_Payment_Matrix">'[2]CfD 1'!$G$6</definedName>
    <definedName name="CfD1_PaymentType_String">'[2]CfD 1'!$C$9</definedName>
    <definedName name="CfD1_Switch_String">'[2]CfD 1'!$B$4</definedName>
    <definedName name="CfD1_Tech">'[2]CfD 1'!$B$23</definedName>
    <definedName name="CfD1_UpsideOption">'[2]CfD 1'!$C$11</definedName>
    <definedName name="CfD11_AllowForDistortion" localSheetId="5">#REF!</definedName>
    <definedName name="CfD11_AllowForDistortion" localSheetId="11">#REF!</definedName>
    <definedName name="CfD11_AllowForDistortion" localSheetId="16">#REF!</definedName>
    <definedName name="CfD11_AllowForDistortion">#REF!</definedName>
    <definedName name="CfD11_AnnualMaxCapacity" localSheetId="5">#REF!</definedName>
    <definedName name="CfD11_AnnualMaxCapacity" localSheetId="11">#REF!</definedName>
    <definedName name="CfD11_AnnualMaxCapacity" localSheetId="16">#REF!</definedName>
    <definedName name="CfD11_AnnualMaxCapacity">#REF!</definedName>
    <definedName name="CfD11_ChargeBack" localSheetId="5">#REF!</definedName>
    <definedName name="CfD11_ChargeBack" localSheetId="11">#REF!</definedName>
    <definedName name="CfD11_ChargeBack" localSheetId="16">#REF!</definedName>
    <definedName name="CfD11_ChargeBack">#REF!</definedName>
    <definedName name="CfD11_HurdleRateAdjustment" localSheetId="5">#REF!</definedName>
    <definedName name="CfD11_HurdleRateAdjustment" localSheetId="11">#REF!</definedName>
    <definedName name="CfD11_HurdleRateAdjustment" localSheetId="16">#REF!</definedName>
    <definedName name="CfD11_HurdleRateAdjustment">#REF!</definedName>
    <definedName name="CfD11_Index" localSheetId="5">#REF!</definedName>
    <definedName name="CfD11_Index" localSheetId="11">#REF!</definedName>
    <definedName name="CfD11_Index" localSheetId="16">#REF!</definedName>
    <definedName name="CfD11_Index">#REF!</definedName>
    <definedName name="CfD11_Name_String" localSheetId="5">#REF!</definedName>
    <definedName name="CfD11_Name_String" localSheetId="11">#REF!</definedName>
    <definedName name="CfD11_Name_String" localSheetId="16">#REF!</definedName>
    <definedName name="CfD11_Name_String">#REF!</definedName>
    <definedName name="CfD11_Payment_Matrix" localSheetId="5">#REF!</definedName>
    <definedName name="CfD11_Payment_Matrix" localSheetId="11">#REF!</definedName>
    <definedName name="CfD11_Payment_Matrix" localSheetId="16">#REF!</definedName>
    <definedName name="CfD11_Payment_Matrix">#REF!</definedName>
    <definedName name="CfD11_PaymentType_String" localSheetId="5">#REF!</definedName>
    <definedName name="CfD11_PaymentType_String" localSheetId="11">#REF!</definedName>
    <definedName name="CfD11_PaymentType_String" localSheetId="16">#REF!</definedName>
    <definedName name="CfD11_PaymentType_String">#REF!</definedName>
    <definedName name="CfD11_ReferencePriceType" localSheetId="5">#REF!</definedName>
    <definedName name="CfD11_ReferencePriceType" localSheetId="11">#REF!</definedName>
    <definedName name="CfD11_ReferencePriceType" localSheetId="16">#REF!</definedName>
    <definedName name="CfD11_ReferencePriceType">#REF!</definedName>
    <definedName name="CfD11_Switch_String" localSheetId="5">#REF!</definedName>
    <definedName name="CfD11_Switch_String" localSheetId="11">#REF!</definedName>
    <definedName name="CfD11_Switch_String" localSheetId="16">#REF!</definedName>
    <definedName name="CfD11_Switch_String">#REF!</definedName>
    <definedName name="CfD11_Tech" localSheetId="5">#REF!</definedName>
    <definedName name="CfD11_Tech" localSheetId="11">#REF!</definedName>
    <definedName name="CfD11_Tech" localSheetId="16">#REF!</definedName>
    <definedName name="CfD11_Tech">#REF!</definedName>
    <definedName name="CfD11_UpsideOption" localSheetId="5">#REF!</definedName>
    <definedName name="CfD11_UpsideOption" localSheetId="11">#REF!</definedName>
    <definedName name="CfD11_UpsideOption" localSheetId="16">#REF!</definedName>
    <definedName name="CfD11_UpsideOption">#REF!</definedName>
    <definedName name="CfD19_AllowForDistortion" localSheetId="5">#REF!</definedName>
    <definedName name="CfD19_AllowForDistortion" localSheetId="11">#REF!</definedName>
    <definedName name="CfD19_AllowForDistortion" localSheetId="16">#REF!</definedName>
    <definedName name="CfD19_AllowForDistortion">#REF!</definedName>
    <definedName name="CfD19_AnnualMaxCapacity" localSheetId="5">#REF!</definedName>
    <definedName name="CfD19_AnnualMaxCapacity" localSheetId="11">#REF!</definedName>
    <definedName name="CfD19_AnnualMaxCapacity" localSheetId="16">#REF!</definedName>
    <definedName name="CfD19_AnnualMaxCapacity">#REF!</definedName>
    <definedName name="CfD19_ChargeBack" localSheetId="5">#REF!</definedName>
    <definedName name="CfD19_ChargeBack" localSheetId="11">#REF!</definedName>
    <definedName name="CfD19_ChargeBack" localSheetId="16">#REF!</definedName>
    <definedName name="CfD19_ChargeBack">#REF!</definedName>
    <definedName name="CfD19_HurdleRateAdjustment" localSheetId="5">#REF!</definedName>
    <definedName name="CfD19_HurdleRateAdjustment" localSheetId="11">#REF!</definedName>
    <definedName name="CfD19_HurdleRateAdjustment" localSheetId="16">#REF!</definedName>
    <definedName name="CfD19_HurdleRateAdjustment">#REF!</definedName>
    <definedName name="CfD19_Index" localSheetId="5">#REF!</definedName>
    <definedName name="CfD19_Index" localSheetId="11">#REF!</definedName>
    <definedName name="CfD19_Index" localSheetId="16">#REF!</definedName>
    <definedName name="CfD19_Index">#REF!</definedName>
    <definedName name="CfD19_MerchantPPA_Matrix" localSheetId="5">#REF!</definedName>
    <definedName name="CfD19_MerchantPPA_Matrix" localSheetId="11">#REF!</definedName>
    <definedName name="CfD19_MerchantPPA_Matrix" localSheetId="16">#REF!</definedName>
    <definedName name="CfD19_MerchantPPA_Matrix">#REF!</definedName>
    <definedName name="CfD19_Name_String" localSheetId="5">#REF!</definedName>
    <definedName name="CfD19_Name_String" localSheetId="11">#REF!</definedName>
    <definedName name="CfD19_Name_String" localSheetId="16">#REF!</definedName>
    <definedName name="CfD19_Name_String">#REF!</definedName>
    <definedName name="CfD19_Payment_Matrix" localSheetId="5">#REF!</definedName>
    <definedName name="CfD19_Payment_Matrix" localSheetId="11">#REF!</definedName>
    <definedName name="CfD19_Payment_Matrix" localSheetId="16">#REF!</definedName>
    <definedName name="CfD19_Payment_Matrix">#REF!</definedName>
    <definedName name="CfD19_PaymentType_String" localSheetId="5">#REF!</definedName>
    <definedName name="CfD19_PaymentType_String" localSheetId="11">#REF!</definedName>
    <definedName name="CfD19_PaymentType_String" localSheetId="16">#REF!</definedName>
    <definedName name="CfD19_PaymentType_String">#REF!</definedName>
    <definedName name="CfD19_ReferencePriceType" localSheetId="5">#REF!</definedName>
    <definedName name="CfD19_ReferencePriceType" localSheetId="11">#REF!</definedName>
    <definedName name="CfD19_ReferencePriceType" localSheetId="16">#REF!</definedName>
    <definedName name="CfD19_ReferencePriceType">#REF!</definedName>
    <definedName name="CfD19_Switch_String" localSheetId="5">#REF!</definedName>
    <definedName name="CfD19_Switch_String" localSheetId="11">#REF!</definedName>
    <definedName name="CfD19_Switch_String" localSheetId="16">#REF!</definedName>
    <definedName name="CfD19_Switch_String">#REF!</definedName>
    <definedName name="CfD19_Tech" localSheetId="5">#REF!</definedName>
    <definedName name="CfD19_Tech" localSheetId="11">#REF!</definedName>
    <definedName name="CfD19_Tech" localSheetId="16">#REF!</definedName>
    <definedName name="CfD19_Tech">#REF!</definedName>
    <definedName name="CfD19_UpsideOption" localSheetId="5">#REF!</definedName>
    <definedName name="CfD19_UpsideOption" localSheetId="11">#REF!</definedName>
    <definedName name="CfD19_UpsideOption" localSheetId="16">#REF!</definedName>
    <definedName name="CfD19_UpsideOption">#REF!</definedName>
    <definedName name="CfD19_VIUPPA_Matrix" localSheetId="5">#REF!</definedName>
    <definedName name="CfD19_VIUPPA_Matrix" localSheetId="11">#REF!</definedName>
    <definedName name="CfD19_VIUPPA_Matrix" localSheetId="16">#REF!</definedName>
    <definedName name="CfD19_VIUPPA_Matrix">#REF!</definedName>
    <definedName name="CfDcosts" localSheetId="5">#REF!</definedName>
    <definedName name="CfDcosts" localSheetId="11">#REF!</definedName>
    <definedName name="CfDcosts" localSheetId="16">#REF!</definedName>
    <definedName name="CfDcosts">#REF!</definedName>
    <definedName name="CO2limit1_ChargeBack">'[2]CO2 limits 1'!$C$15</definedName>
    <definedName name="CO2limit1_Index">'[2]CO2 limits 1'!$C$21</definedName>
    <definedName name="CO2limit1_Payment_Matrix">'[2]CO2 limits 1'!$G$6</definedName>
    <definedName name="CO2limit1_Switch_String">'[2]CO2 limits 1'!$B$4</definedName>
    <definedName name="CO2limit1_Tech">'[2]CO2 limits 1'!$B$21</definedName>
    <definedName name="CO2limit1_Type_String">'[2]CO2 limits 1'!$C$10</definedName>
    <definedName name="Comm_Calibrate">'[6]Source Numbers for Master Lists'!$E$85:$E$88</definedName>
    <definedName name="ConstructionDelays_Matrix">'[2]Outage rates (new and existing)'!$N$5</definedName>
    <definedName name="Convert_km_to_miles">[8]Conversions!$F$52</definedName>
    <definedName name="ctsSmtTbl_AFJFACABAADC" localSheetId="5">#REF!</definedName>
    <definedName name="ctsSmtTbl_AFJFACABAADC" localSheetId="16">#REF!</definedName>
    <definedName name="ctsSmtTbl_AFJFACABAADC">#REF!</definedName>
    <definedName name="ctsSmtTbl_AFJFACABABBF" localSheetId="5">#REF!</definedName>
    <definedName name="ctsSmtTbl_AFJFACABABBF" localSheetId="16">#REF!</definedName>
    <definedName name="ctsSmtTbl_AFJFACABABBF">#REF!</definedName>
    <definedName name="ctsSmtTbl_AFJFACABAFCI" localSheetId="5">#REF!</definedName>
    <definedName name="ctsSmtTbl_AFJFACABAFCI" localSheetId="16">#REF!</definedName>
    <definedName name="ctsSmtTbl_AFJFACABAFCI">#REF!</definedName>
    <definedName name="ctsSmtTbl_AFJFADAJDDBI" localSheetId="5">#REF!</definedName>
    <definedName name="ctsSmtTbl_AFJFADAJDDBI" localSheetId="16">#REF!</definedName>
    <definedName name="ctsSmtTbl_AFJFADAJDDBI">#REF!</definedName>
    <definedName name="ctsSmtTbl_AFJFAJAAAAJJ" localSheetId="5">#REF!</definedName>
    <definedName name="ctsSmtTbl_AFJFAJAAAAJJ" localSheetId="16">#REF!</definedName>
    <definedName name="ctsSmtTbl_AFJFAJAAAAJJ">#REF!</definedName>
    <definedName name="ctsSmtTbl_AFJFAJAEEIJF" localSheetId="5">#REF!</definedName>
    <definedName name="ctsSmtTbl_AFJFAJAEEIJF" localSheetId="16">#REF!</definedName>
    <definedName name="ctsSmtTbl_AFJFAJAEEIJF">#REF!</definedName>
    <definedName name="ctsSmtTbl_AFJFAJAFJIJH" localSheetId="5">#REF!</definedName>
    <definedName name="ctsSmtTbl_AFJFAJAFJIJH" localSheetId="16">#REF!</definedName>
    <definedName name="ctsSmtTbl_AFJFAJAFJIJH">#REF!</definedName>
    <definedName name="ctsSmtTbl_AFJFAJAJAJBA" localSheetId="5">#REF!</definedName>
    <definedName name="ctsSmtTbl_AFJFAJAJAJBA" localSheetId="16">#REF!</definedName>
    <definedName name="ctsSmtTbl_AFJFAJAJAJBA">#REF!</definedName>
    <definedName name="ctsSmtTbl_AFJFAJAJECBC" localSheetId="5">#REF!</definedName>
    <definedName name="ctsSmtTbl_AFJFAJAJECBC" localSheetId="16">#REF!</definedName>
    <definedName name="ctsSmtTbl_AFJFAJAJECBC">#REF!</definedName>
    <definedName name="ctsSmtTbl_AFJFJIAGBHAE" localSheetId="5">#REF!</definedName>
    <definedName name="ctsSmtTbl_AFJFJIAGBHAE" localSheetId="16">#REF!</definedName>
    <definedName name="ctsSmtTbl_AFJFJIAGBHAE">#REF!</definedName>
    <definedName name="D_Premia">'[6]Source Numbers for Master Lists'!$E$51:$E$54</definedName>
    <definedName name="DailyLoadCurve_Matrix" localSheetId="5">#REF!</definedName>
    <definedName name="DailyLoadCurve_Matrix" localSheetId="11">#REF!</definedName>
    <definedName name="DailyLoadCurve_Matrix" localSheetId="16">#REF!</definedName>
    <definedName name="DailyLoadCurve_Matrix">#REF!</definedName>
    <definedName name="DarkSpreadEfficiency">'[2]Spark and Dark Spreads'!$C$5</definedName>
    <definedName name="DataFileLocation">[2]SheetManager!$C$20</definedName>
    <definedName name="DataFileName">[2]SheetManager!$C$21</definedName>
    <definedName name="DECC_DATA">[3]DATA!$L$7:$AW$424</definedName>
    <definedName name="DECC_PARAMETERS">[3]DATA!$G$7:$G$424</definedName>
    <definedName name="DECC_TECHS">[3]DATA!$L$6:$AW$6</definedName>
    <definedName name="Demand_Domestic">'[2]Demand Projections'!$C$5</definedName>
    <definedName name="Demand_NonDomestic">'[2]Demand Projections'!$D$5</definedName>
    <definedName name="Demand_Total">'[2]Demand Projections'!$E$5</definedName>
    <definedName name="DeRating_Index1">'[2]Capacity Margin Derating'!$C$5</definedName>
    <definedName name="DeRating_Index2">'[2]Capacity Margin Derating'!$D$5</definedName>
    <definedName name="DeRating_Tech">'[2]Capacity Margin Derating'!$B$5</definedName>
    <definedName name="DME_LocalFile" hidden="1">"True"</definedName>
    <definedName name="EDF_Biofuel">'[2]EDF Pricing Assumptions'!$G$6</definedName>
    <definedName name="EDF_CarbonHigh">'[2]EDF Pricing Assumptions'!$J$6</definedName>
    <definedName name="EDF_CarbonLow">'[2]EDF Pricing Assumptions'!$H$6</definedName>
    <definedName name="EDF_CarbonMedium">'[2]EDF Pricing Assumptions'!$I$6</definedName>
    <definedName name="EDF_Coal">'[2]EDF Pricing Assumptions'!$C$6</definedName>
    <definedName name="EDF_Gas">'[2]EDF Pricing Assumptions'!$D$6</definedName>
    <definedName name="EDF_Oil">'[2]EDF Pricing Assumptions'!$E$6</definedName>
    <definedName name="EDF_SeasonAdj_Biofuel">'[2]EDF Pricing Assumptions'!$P$6</definedName>
    <definedName name="EDF_SeasonAdj_Carbon">'[2]EDF Pricing Assumptions'!$Q$6</definedName>
    <definedName name="EDF_SeasonAdj_Coal">'[2]EDF Pricing Assumptions'!$M$6</definedName>
    <definedName name="EDF_SeasonAdj_Gas">'[2]EDF Pricing Assumptions'!$N$6</definedName>
    <definedName name="EDF_SeasonAdj_Season">'[2]EDF Pricing Assumptions'!$L$6</definedName>
    <definedName name="EDF_SeasonAdj_Uranium">'[2]EDF Pricing Assumptions'!$O$6</definedName>
    <definedName name="EDF_Uranium">'[2]EDF Pricing Assumptions'!$F$6</definedName>
    <definedName name="EDF_Year">'[2]EDF Pricing Assumptions'!$B$6</definedName>
    <definedName name="EDF_Year1">'[9]Model Settings'!$C$4</definedName>
    <definedName name="elas">'[6]Source Numbers for Master Lists'!$A$16:$A$18</definedName>
    <definedName name="EndogenousBuild" localSheetId="5">#REF!</definedName>
    <definedName name="EndogenousBuild" localSheetId="11">#REF!</definedName>
    <definedName name="EndogenousBuild" localSheetId="16">#REF!</definedName>
    <definedName name="EndogenousBuild">#REF!</definedName>
    <definedName name="EndogenousRetirement_String">'[2]Model Settings'!$C$25</definedName>
    <definedName name="ExistingPlant_Name">'[2]Existing Plant'!$B$5</definedName>
    <definedName name="ExternalPolicyCost_Domestic">'[2]Policy billing'!$E$4</definedName>
    <definedName name="ExternalPolicyCost_NonDomestic">'[2]Policy billing'!$F$4</definedName>
    <definedName name="FF_Price_Scenario">'[10]Constants &amp; Parameters'!$C$16</definedName>
    <definedName name="finance_yn">'[11]CBA control'!$C$28</definedName>
    <definedName name="FIT_Number">'[2]Policy Overview'!$E$14</definedName>
    <definedName name="FIT1_AnnualMaxCapacity">'[2]Feed-in tariff 1'!$C$14</definedName>
    <definedName name="FIT1_ChargeBack">'[2]Feed-in tariff 1'!$C$15</definedName>
    <definedName name="FIT1_HurdleRateAdjustment">'[2]Feed-in tariff 1'!$D$20</definedName>
    <definedName name="FIT1_Index">'[2]Feed-in tariff 1'!$C$20</definedName>
    <definedName name="FIT1_Payment_Matrix">'[2]Feed-in tariff 1'!$G$6</definedName>
    <definedName name="FIT1_PaymentIndex_String">'[2]Feed-in tariff 1'!$C$11</definedName>
    <definedName name="FIT1_PaymentType_String">'[2]Feed-in tariff 1'!$C$10</definedName>
    <definedName name="FIT1_Switch_String">'[2]Feed-in tariff 1'!$B$4</definedName>
    <definedName name="FIT1_Tech">'[2]Feed-in tariff 1'!$B$20</definedName>
    <definedName name="FIT8_AnnualMaxCapacity" localSheetId="5">#REF!</definedName>
    <definedName name="FIT8_AnnualMaxCapacity" localSheetId="11">#REF!</definedName>
    <definedName name="FIT8_AnnualMaxCapacity" localSheetId="16">#REF!</definedName>
    <definedName name="FIT8_AnnualMaxCapacity">#REF!</definedName>
    <definedName name="FIT8_ChargeBack" localSheetId="5">#REF!</definedName>
    <definedName name="FIT8_ChargeBack" localSheetId="11">#REF!</definedName>
    <definedName name="FIT8_ChargeBack" localSheetId="16">#REF!</definedName>
    <definedName name="FIT8_ChargeBack">#REF!</definedName>
    <definedName name="FIT8_HurdleRateAdjustment" localSheetId="5">#REF!</definedName>
    <definedName name="FIT8_HurdleRateAdjustment" localSheetId="11">#REF!</definedName>
    <definedName name="FIT8_HurdleRateAdjustment" localSheetId="16">#REF!</definedName>
    <definedName name="FIT8_HurdleRateAdjustment">#REF!</definedName>
    <definedName name="FIT8_Index" localSheetId="5">#REF!</definedName>
    <definedName name="FIT8_Index" localSheetId="11">#REF!</definedName>
    <definedName name="FIT8_Index" localSheetId="16">#REF!</definedName>
    <definedName name="FIT8_Index">#REF!</definedName>
    <definedName name="FIT8_Name_String" localSheetId="5">#REF!</definedName>
    <definedName name="FIT8_Name_String" localSheetId="11">#REF!</definedName>
    <definedName name="FIT8_Name_String" localSheetId="16">#REF!</definedName>
    <definedName name="FIT8_Name_String">#REF!</definedName>
    <definedName name="FIT8_Payment_Matrix" localSheetId="5">#REF!</definedName>
    <definedName name="FIT8_Payment_Matrix" localSheetId="11">#REF!</definedName>
    <definedName name="FIT8_Payment_Matrix" localSheetId="16">#REF!</definedName>
    <definedName name="FIT8_Payment_Matrix">#REF!</definedName>
    <definedName name="FIT8_PaymentIndex_String" localSheetId="5">#REF!</definedName>
    <definedName name="FIT8_PaymentIndex_String" localSheetId="11">#REF!</definedName>
    <definedName name="FIT8_PaymentIndex_String" localSheetId="16">#REF!</definedName>
    <definedName name="FIT8_PaymentIndex_String">#REF!</definedName>
    <definedName name="FIT8_PaymentType_String" localSheetId="5">#REF!</definedName>
    <definedName name="FIT8_PaymentType_String" localSheetId="11">#REF!</definedName>
    <definedName name="FIT8_PaymentType_String" localSheetId="16">#REF!</definedName>
    <definedName name="FIT8_PaymentType_String">#REF!</definedName>
    <definedName name="FIT8_Switch_String" localSheetId="5">#REF!</definedName>
    <definedName name="FIT8_Switch_String" localSheetId="11">#REF!</definedName>
    <definedName name="FIT8_Switch_String" localSheetId="16">#REF!</definedName>
    <definedName name="FIT8_Switch_String">#REF!</definedName>
    <definedName name="FIT8_Tech" localSheetId="5">#REF!</definedName>
    <definedName name="FIT8_Tech" localSheetId="11">#REF!</definedName>
    <definedName name="FIT8_Tech" localSheetId="16">#REF!</definedName>
    <definedName name="FIT8_Tech">#REF!</definedName>
    <definedName name="Fossil_fuel">'[6]Source Numbers for Master Lists'!$A$6:$A$8</definedName>
    <definedName name="Frontier_AIAJBCABAGAF">[12]Calculations!$C$7:$G$9</definedName>
    <definedName name="Frontier_AIAJJHAEDHAG" localSheetId="7">'GT7'!$J$18:$N$18</definedName>
    <definedName name="Frontier_AIAJJHAEDHAG">'GT3'!$K$18:$O$19</definedName>
    <definedName name="Frontier_AIAJJHAEDIJA" localSheetId="7">'GT7'!$I$18:$N$18</definedName>
    <definedName name="Frontier_AIAJJHAEDIJA">'GT3'!$J$18:$O$19</definedName>
    <definedName name="Frontier_AIAJJHAICADC" localSheetId="7">'GT7'!#REF!</definedName>
    <definedName name="Frontier_AIAJJHAICADC">'GT3'!#REF!</definedName>
    <definedName name="FuelAssumptions_CalorificValue">'[2]Fuel Assumptions'!$D$5</definedName>
    <definedName name="FuelAssumptions_CarbonRate">'[2]Fuel Assumptions'!$F$5</definedName>
    <definedName name="FuelAssumptions_Fuel">'[2]Fuel Assumptions'!$B$5</definedName>
    <definedName name="FuelAssumptions_NonFuelCost">'[2]Fuel Assumptions'!$E$5</definedName>
    <definedName name="FuelAssumptions_Units">'[2]Fuel Assumptions'!$C$5</definedName>
    <definedName name="FuelPriceWeights">OFFSET('[13]Fuel price weights'!$D4,0,0,1,'[13]Fuel price weights'!$C$5)</definedName>
    <definedName name="GD">'[6]Source Numbers for Master Lists'!$J$25:$J$26</definedName>
    <definedName name="Generation_Techs">[7]Generation!$A$3:$A$78</definedName>
    <definedName name="GenerationSummary" localSheetId="5">#REF!</definedName>
    <definedName name="GenerationSummary" localSheetId="11">#REF!</definedName>
    <definedName name="GenerationSummary" localSheetId="16">#REF!</definedName>
    <definedName name="GenerationSummary">#REF!</definedName>
    <definedName name="HalfyearCfD" localSheetId="5">#REF!</definedName>
    <definedName name="HalfyearCfD" localSheetId="11">#REF!</definedName>
    <definedName name="HalfyearCfD" localSheetId="16">#REF!</definedName>
    <definedName name="HalfyearCfD">#REF!</definedName>
    <definedName name="HalfyearGeneration" localSheetId="5">#REF!</definedName>
    <definedName name="HalfyearGeneration" localSheetId="11">#REF!</definedName>
    <definedName name="HalfyearGeneration" localSheetId="16">#REF!</definedName>
    <definedName name="HalfyearGeneration">#REF!</definedName>
    <definedName name="HalfyearRO" localSheetId="5">#REF!</definedName>
    <definedName name="HalfyearRO" localSheetId="11">#REF!</definedName>
    <definedName name="HalfyearRO" localSheetId="16">#REF!</definedName>
    <definedName name="HalfyearRO">#REF!</definedName>
    <definedName name="HHReached">'[6]Source Numbers for Master Lists'!$A$34:$A$34</definedName>
    <definedName name="HR_adjust">'[7]CBA control'!$D$36</definedName>
    <definedName name="HR_Adjust_end">'[7]CBA control'!$F$36</definedName>
    <definedName name="HR_adjust_start">'[7]CBA control'!$E$36</definedName>
    <definedName name="Include_NI_yn">'[3]Model Settings'!$C$25</definedName>
    <definedName name="Include_predev">'[14]Model Settings'!$C$27</definedName>
    <definedName name="Ind_Calibrate">'[6]Source Numbers for Master Lists'!$E$91:$E$93</definedName>
    <definedName name="indelec">[6]Consumption!$P$8:$P$11</definedName>
    <definedName name="indgas">[6]Consumption!$W$8:$W$10</definedName>
    <definedName name="InstalledCapacityPivot" localSheetId="5">#REF!</definedName>
    <definedName name="InstalledCapacityPivot" localSheetId="11">#REF!</definedName>
    <definedName name="InstalledCapacityPivot" localSheetId="16">#REF!</definedName>
    <definedName name="InstalledCapacityPivot">#REF!</definedName>
    <definedName name="InstalledCapacityPivot_OtherResBuild" localSheetId="5">#REF!</definedName>
    <definedName name="InstalledCapacityPivot_OtherResBuild" localSheetId="11">#REF!</definedName>
    <definedName name="InstalledCapacityPivot_OtherResBuild" localSheetId="16">#REF!</definedName>
    <definedName name="InstalledCapacityPivot_OtherResBuild">#REF!</definedName>
    <definedName name="Interconnector_Capacity">[2]Interconnectors!$E$5</definedName>
    <definedName name="Interconnector_Included">[2]Interconnectors!$C$5</definedName>
    <definedName name="Interconnector_SRMC_Matrix">[2]Interconnectors!$G$5</definedName>
    <definedName name="Interconnector_StartDate">[2]Interconnectors!$D$5</definedName>
    <definedName name="InterconnectorFixedFlow2_Capacity" localSheetId="5">#REF!</definedName>
    <definedName name="InterconnectorFixedFlow2_Capacity" localSheetId="11">#REF!</definedName>
    <definedName name="InterconnectorFixedFlow2_Capacity" localSheetId="16">#REF!</definedName>
    <definedName name="InterconnectorFixedFlow2_Capacity">#REF!</definedName>
    <definedName name="InterconnectorFixedFlow2_IntraDayFlowRate_Matrix" localSheetId="5">#REF!</definedName>
    <definedName name="InterconnectorFixedFlow2_IntraDayFlowRate_Matrix" localSheetId="11">#REF!</definedName>
    <definedName name="InterconnectorFixedFlow2_IntraDayFlowRate_Matrix" localSheetId="16">#REF!</definedName>
    <definedName name="InterconnectorFixedFlow2_IntraDayFlowRate_Matrix">#REF!</definedName>
    <definedName name="InterconnectorFixedFlow2_Name_String" localSheetId="5">#REF!</definedName>
    <definedName name="InterconnectorFixedFlow2_Name_String" localSheetId="11">#REF!</definedName>
    <definedName name="InterconnectorFixedFlow2_Name_String" localSheetId="16">#REF!</definedName>
    <definedName name="InterconnectorFixedFlow2_Name_String">#REF!</definedName>
    <definedName name="InterconnectorFixedFlow2_OnOff_String" localSheetId="5">#REF!</definedName>
    <definedName name="InterconnectorFixedFlow2_OnOff_String" localSheetId="11">#REF!</definedName>
    <definedName name="InterconnectorFixedFlow2_OnOff_String" localSheetId="16">#REF!</definedName>
    <definedName name="InterconnectorFixedFlow2_OnOff_String">#REF!</definedName>
    <definedName name="IntraDayCalculationRange" localSheetId="5">#REF!</definedName>
    <definedName name="IntraDayCalculationRange" localSheetId="11">#REF!</definedName>
    <definedName name="IntraDayCalculationRange" localSheetId="16">#REF!</definedName>
    <definedName name="IntraDayCalculationRange">#REF!</definedName>
    <definedName name="IntraDayOutput" localSheetId="5">#REF!</definedName>
    <definedName name="IntraDayOutput" localSheetId="11">#REF!</definedName>
    <definedName name="IntraDayOutput" localSheetId="16">#REF!</definedName>
    <definedName name="IntraDayOutput">#REF!</definedName>
    <definedName name="IntraDayOutputHeadings" localSheetId="5">#REF!</definedName>
    <definedName name="IntraDayOutputHeadings" localSheetId="11">#REF!</definedName>
    <definedName name="IntraDayOutputHeadings" localSheetId="16">#REF!</definedName>
    <definedName name="IntraDayOutputHeadings">#REF!</definedName>
    <definedName name="IntraDaySeason" localSheetId="5">#REF!</definedName>
    <definedName name="IntraDaySeason" localSheetId="11">#REF!</definedName>
    <definedName name="IntraDaySeason" localSheetId="16">#REF!</definedName>
    <definedName name="IntraDaySeason">#REF!</definedName>
    <definedName name="IntraDaySeasonEnd" localSheetId="5">#REF!</definedName>
    <definedName name="IntraDaySeasonEnd" localSheetId="11">#REF!</definedName>
    <definedName name="IntraDaySeasonEnd" localSheetId="16">#REF!</definedName>
    <definedName name="IntraDaySeasonEnd">#REF!</definedName>
    <definedName name="IntraDaySeasonStart" localSheetId="5">#REF!</definedName>
    <definedName name="IntraDaySeasonStart" localSheetId="11">#REF!</definedName>
    <definedName name="IntraDaySeasonStart" localSheetId="16">#REF!</definedName>
    <definedName name="IntraDaySeasonStart">#REF!</definedName>
    <definedName name="IntraDayType" localSheetId="5">#REF!</definedName>
    <definedName name="IntraDayType" localSheetId="11">#REF!</definedName>
    <definedName name="IntraDayType" localSheetId="16">#REF!</definedName>
    <definedName name="IntraDayType">#REF!</definedName>
    <definedName name="IntraDayTypeEnd" localSheetId="5">#REF!</definedName>
    <definedName name="IntraDayTypeEnd" localSheetId="11">#REF!</definedName>
    <definedName name="IntraDayTypeEnd" localSheetId="16">#REF!</definedName>
    <definedName name="IntraDayTypeEnd">#REF!</definedName>
    <definedName name="IntraDayTypeStart" localSheetId="5">#REF!</definedName>
    <definedName name="IntraDayTypeStart" localSheetId="11">#REF!</definedName>
    <definedName name="IntraDayTypeStart" localSheetId="16">#REF!</definedName>
    <definedName name="IntraDayTypeStart">#REF!</definedName>
    <definedName name="IntraDayWindLevel" localSheetId="5">#REF!</definedName>
    <definedName name="IntraDayWindLevel" localSheetId="11">#REF!</definedName>
    <definedName name="IntraDayWindLevel" localSheetId="16">#REF!</definedName>
    <definedName name="IntraDayWindLevel">#REF!</definedName>
    <definedName name="IntraDayWindLevelEnd" localSheetId="5">#REF!</definedName>
    <definedName name="IntraDayWindLevelEnd" localSheetId="11">#REF!</definedName>
    <definedName name="IntraDayWindLevelEnd" localSheetId="16">#REF!</definedName>
    <definedName name="IntraDayWindLevelEnd">#REF!</definedName>
    <definedName name="IntraDayWindLevelStart" localSheetId="5">#REF!</definedName>
    <definedName name="IntraDayWindLevelStart" localSheetId="11">#REF!</definedName>
    <definedName name="IntraDayWindLevelStart" localSheetId="16">#REF!</definedName>
    <definedName name="IntraDayWindLevelStart">#REF!</definedName>
    <definedName name="IntraDayYear" localSheetId="5">#REF!</definedName>
    <definedName name="IntraDayYear" localSheetId="11">#REF!</definedName>
    <definedName name="IntraDayYear" localSheetId="16">#REF!</definedName>
    <definedName name="IntraDayYear">#REF!</definedName>
    <definedName name="IntraDayYearEnd" localSheetId="5">#REF!</definedName>
    <definedName name="IntraDayYearEnd" localSheetId="11">#REF!</definedName>
    <definedName name="IntraDayYearEnd" localSheetId="16">#REF!</definedName>
    <definedName name="IntraDayYearEnd">#REF!</definedName>
    <definedName name="IntraDayYearStart" localSheetId="5">#REF!</definedName>
    <definedName name="IntraDayYearStart" localSheetId="11">#REF!</definedName>
    <definedName name="IntraDayYearStart" localSheetId="16">#REF!</definedName>
    <definedName name="IntraDayYearStart">#REF!</definedName>
    <definedName name="listFuels">OFFSET([13]Lists!$C$2, 1, 0, COUNTA([13]Lists!$C$1:$C$65536)-1, 1)</definedName>
    <definedName name="listPolicyCategories">OFFSET([13]Lists!$E$2, 1, 0, COUNTA([13]Lists!$E$1:$E$65536)-1, 1)</definedName>
    <definedName name="Lists_DDMNames">[7]Lists!$B$11:$B$85</definedName>
    <definedName name="Lists_TechNames">[7]Lists!$C$11:$C$85</definedName>
    <definedName name="Lists_TechNames2">[7]Lists!$D$11:$D$85</definedName>
    <definedName name="listScenarioLevels">OFFSET([13]Lists!$D$2, 1, 0, COUNTA([13]Lists!$D$1:$D$65536)-1, 1)</definedName>
    <definedName name="listSectors">OFFSET([13]Lists!$B$2, 1, 0, COUNTA([13]Lists!$B$1:$B$65536)-1, 1)</definedName>
    <definedName name="listTechnologies">OFFSET([13]Lists!$A$2, 1, 0, COUNTA([13]Lists!$A$1:$A$65536)-1, 1)</definedName>
    <definedName name="LoadCurve_Winter_Matrix">'[2]Daily Load Curves'!$B$5</definedName>
    <definedName name="Losses_Distribution">[2]Losses!$C$6</definedName>
    <definedName name="Losses_Transmission">[2]Losses!$C$5</definedName>
    <definedName name="Merchant_ContractedPrice">'[15]Merchant Assumptions'!$C$9</definedName>
    <definedName name="Merchant_ContractedProportion">'[15]Merchant Assumptions'!$C$8</definedName>
    <definedName name="Merchant_CostDebt">'[15]Merchant Assumptions'!$C$5</definedName>
    <definedName name="Merchant_CostEquity">'[15]Merchant Assumptions'!$C$6</definedName>
    <definedName name="Merchant_Gearing">'[15]Merchant Assumptions'!$C$7</definedName>
    <definedName name="Merchant_HurdleRatePremium_NoPolicy">'[15]Merchant Assumptions'!$C$13</definedName>
    <definedName name="Merchant_HurdleRatePremium_Tech">'[15]Merchant Assumptions'!$B$13</definedName>
    <definedName name="ModelName">[16]QA_Index!$C$6</definedName>
    <definedName name="Mothballing_AnnualLimit">'[2]Model Settings'!$C$29</definedName>
    <definedName name="Mothballing_TestPeriod1">'[2]Model Settings'!$C$26</definedName>
    <definedName name="Mothballing_TestPeriod2">'[2]Model Settings'!$C$27</definedName>
    <definedName name="Mothballing_YearsPreRetirement">'[2]Model Settings'!$C$28</definedName>
    <definedName name="NDWS">'[6]Source Numbers for Master Lists'!$E$81:$E$82</definedName>
    <definedName name="NetworkLosses">[7]Lists!$O$3</definedName>
    <definedName name="NewBuild_InflationIndex">'[2]Model Settings'!$D$15</definedName>
    <definedName name="NewBuild_PricingYear">'[2]Model Settings'!$D$7</definedName>
    <definedName name="NewBuild_UtilisationYear">'[2]Model Settings'!$C$7</definedName>
    <definedName name="NewBuildScenario" localSheetId="5">#REF!</definedName>
    <definedName name="NewBuildScenario" localSheetId="11">#REF!</definedName>
    <definedName name="NewBuildScenario" localSheetId="16">#REF!</definedName>
    <definedName name="NewBuildScenario">#REF!</definedName>
    <definedName name="NewBuildScenarion" localSheetId="5">#REF!</definedName>
    <definedName name="NewBuildScenarion" localSheetId="11">#REF!</definedName>
    <definedName name="NewBuildScenarion" localSheetId="16">#REF!</definedName>
    <definedName name="NewBuildScenarion">#REF!</definedName>
    <definedName name="NewPlant_Capacity">'[2]New Plant'!$BX$7</definedName>
    <definedName name="NewPlant_ConstructionPeriod">'[2]New Plant'!$BU$7</definedName>
    <definedName name="NewPlant_Lifetime">'[2]New Plant'!$BV$7</definedName>
    <definedName name="NewPlant_MaxLifetime">'[2]New Plant'!$BW$7</definedName>
    <definedName name="NewPlant_Type">'[2]New Plant'!$BT$7</definedName>
    <definedName name="NewPlantAvailable_Merchant">'[2]Plant Available for New Build'!$D$6</definedName>
    <definedName name="NewPlantAvailable_Tech">'[2]Plant Available for New Build'!$B$6</definedName>
    <definedName name="NewPlantAvailable_VIU">'[2]Plant Available for New Build'!$C$6</definedName>
    <definedName name="NewPlantCAPEX_Matrix">'[2]New Plant'!$B$7</definedName>
    <definedName name="NewPlantInfrastructureCost">'[2]New Plant'!$BF$7</definedName>
    <definedName name="NewPlantInfrastructureCost_Matrix">'[2]New Plant'!$BG$7</definedName>
    <definedName name="NewPlantPaymentPhasing_Matrix">'[2]New Plant'!$AS$7</definedName>
    <definedName name="NumberSites">'[5]IRR Calc'!$F$2</definedName>
    <definedName name="OutageRates_PFMSheet" localSheetId="11">'[15]Outage rates (new and existing)'!#REF!</definedName>
    <definedName name="OutageRates_PFMSheet" localSheetId="16">'[15]Outage rates (new and existing)'!#REF!</definedName>
    <definedName name="OutageRates_PFMSheet">'[15]Outage rates (new and existing)'!#REF!</definedName>
    <definedName name="OutageRates_PlannedDuration">'[2]Outage rates (new and existing)'!$F$5</definedName>
    <definedName name="OutageRates_PlannedFrequency">'[2]Outage rates (new and existing)'!$E$5</definedName>
    <definedName name="OutageRates_Tech">'[2]Outage rates (new and existing)'!$B$5</definedName>
    <definedName name="OutageRates_UnplannedDuration">'[2]Outage rates (new and existing)'!$H$5</definedName>
    <definedName name="OutageRates_UnplannedFrequency" localSheetId="5">#REF!</definedName>
    <definedName name="OutageRates_UnplannedFrequency" localSheetId="11">#REF!</definedName>
    <definedName name="OutageRates_UnplannedFrequency" localSheetId="16">#REF!</definedName>
    <definedName name="OutageRates_UnplannedFrequency">#REF!</definedName>
    <definedName name="P_T">'[6]Source Numbers for Master Lists'!$A$20:$A$24</definedName>
    <definedName name="PolicyDemandSavings_Domestic">'[2]Policy Demand Reduction'!$C$5</definedName>
    <definedName name="PolicyDemandSavings_NonDomestic">'[2]Policy Demand Reduction'!$D$5</definedName>
    <definedName name="RAB1_AnnualMaxCapacity">'[2]Regulated Asset Base 1'!$C$11</definedName>
    <definedName name="RAB1_ChargeBack">'[2]Regulated Asset Base 1'!$C$9</definedName>
    <definedName name="RAB1_HurdleRateAdjustment">'[2]Regulated Asset Base 1'!$D$14</definedName>
    <definedName name="RAB1_Index">'[2]Regulated Asset Base 1'!$C$14</definedName>
    <definedName name="RAB1_Switch_String">'[2]Regulated Asset Base 1'!$B$4</definedName>
    <definedName name="RAB1_Tech">'[2]Regulated Asset Base 1'!$B$14</definedName>
    <definedName name="ReserveAdj_LargePlant">[2]Reserve!$C$6</definedName>
    <definedName name="ReserveAdj_WindGeneration">[2]Reserve!$D$6</definedName>
    <definedName name="Retail_Price">'[6]Source Numbers for Master Lists'!$E$57:$E$60</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ng.Emission.Generators_Parent">[17]Emission.Generators_data_C!$B:$B</definedName>
    <definedName name="rng.Emission.Generators_Property">[17]Emission.Generators_data_C!$F:$F</definedName>
    <definedName name="rng.Emission.Generators_Region">[17]Emission.Generators_data_C!$A:$A</definedName>
    <definedName name="rng.Generator_Category">[17]Generator_data_C!$E:$E</definedName>
    <definedName name="rng.Generator_Child">[17]Generator_data_C!$D:$D</definedName>
    <definedName name="rng.Generator_Property">[17]Generator_data_C!$F:$F</definedName>
    <definedName name="rng.Generator_Region">[17]Generator_data_C!$A:$A</definedName>
    <definedName name="rng.Generator_Units">[17]Generator_data_C!$H:$H</definedName>
    <definedName name="rng.GeneratorUC_Category">[17]Generator_data_UC!$E:$E</definedName>
    <definedName name="rng.GeneratorUC_Child">[17]Generator_data_UC!$D:$D</definedName>
    <definedName name="rng.GeneratorUC_Property">[17]Generator_data_UC!$F:$F</definedName>
    <definedName name="rng.GeneratorUC_Region">[17]Generator_data_UC!$A:$A</definedName>
    <definedName name="rng.LineUC_Child">[17]Line_data_UC!$D:$D</definedName>
    <definedName name="rng.LineUC_Property">[17]Line_data_UC!$F:$F</definedName>
    <definedName name="rng.LineUC_Units">[17]Line_data_UC!$H:$H</definedName>
    <definedName name="rng.Node_Child">[17]Node_data_C!$D:$D</definedName>
    <definedName name="rng.Node_Property">[17]Node_data_C!$F:$F</definedName>
    <definedName name="rng.Node_Units">[17]Node_data_C!$H:$H</definedName>
    <definedName name="rng.RegionUC_Child">[17]Region_data_UC!$D:$D</definedName>
    <definedName name="rng.RegionUC_Property">[17]Region_data_UC!$F:$F</definedName>
    <definedName name="rng.RegionUC_Units">[17]Region_data_UC!$H:$H</definedName>
    <definedName name="rng_CapitalCost">'[5]IRR Calc'!$B$48</definedName>
    <definedName name="rng_detinput" localSheetId="11">'[11]CBA control'!#REF!</definedName>
    <definedName name="rng_detinput" localSheetId="16">'[11]CBA control'!#REF!</definedName>
    <definedName name="rng_detinput">'[11]CBA control'!#REF!</definedName>
    <definedName name="rng_Efficiency">'[5]IRR Calc'!$B$47</definedName>
    <definedName name="rng_elec_offset">[5]CONTROL!$T$16</definedName>
    <definedName name="rng_Elec_Output">'[5]IRR Calc'!$F$8</definedName>
    <definedName name="rng_Fuel_Offset">[5]CONTROL!$S$31</definedName>
    <definedName name="rng_FuelType">[5]CONTROL!$B$15</definedName>
    <definedName name="rng_gas_offset">[5]CONTROL!$S$16</definedName>
    <definedName name="rng_Heat_Output">'[5]IRR Calc'!$F$9</definedName>
    <definedName name="rng_HeatOffset">[5]CONTROL!$V$16</definedName>
    <definedName name="rng_inputfile" localSheetId="11">'[11]CBA control'!#REF!</definedName>
    <definedName name="rng_inputfile" localSheetId="16">'[11]CBA control'!#REF!</definedName>
    <definedName name="rng_inputfile">'[11]CBA control'!#REF!</definedName>
    <definedName name="rng_MaintenanceCost">'[5]IRR Calc'!$B$49</definedName>
    <definedName name="rng_outdist_mw">'[5]IRR Calc'!$F$6</definedName>
    <definedName name="rng_Outputs_Clear">'[5]Capacity Summary'!$B$4:$J$11,'[5]Capacity Summary'!$C$17:$J$24</definedName>
    <definedName name="rng_Outputs_Clear2">'[5]Heat&amp;Elec Output'!$B$4:$J$11,'[5]Heat&amp;Elec Output'!$C$17:$J$24,'[5]Heat&amp;Elec Output'!$C$47:$J$54,'[5]Heat&amp;Elec Output'!$C$60:$J$67</definedName>
    <definedName name="rng_Outputs_Clear3">'[5]Fuel Use Output'!$B$4:$J$11,'[5]Fuel Use Output'!$C$17:$J$24,'[5]Fuel Use Output'!$C$47:$J$54,'[5]Fuel Use Output'!$C$60:$J$67</definedName>
    <definedName name="rng_Outputs_Clear4">[5]Probabilities!$B$6:$AY$42,[5]Probabilities!$D$49:$AY$85</definedName>
    <definedName name="rng_Outputs_Clear5">'[5]Capacity By Sector'!$B$6:$AY$42,'[5]Capacity By Sector'!$D$49:$AY$85</definedName>
    <definedName name="rng_Outputs_Clear6">'[5]Heat Output By Sector'!$B$6:$AY$42,'[5]Heat Output By Sector'!$D$49:$AY$85</definedName>
    <definedName name="rng_Outputs_Clear7">'[5]Power Output By Sector'!$B$6:$AY$42,'[5]Power Output By Sector'!$D$49:$AY$85</definedName>
    <definedName name="rng_Outputs_Clear8">'[5]Heat Fuel By Sector'!$B$6:$AY$42,'[5]Heat Fuel By Sector'!$D$49:$AY$85</definedName>
    <definedName name="rng_Outputs_Clear9">'[5]Power Fuel By Sector'!$B$6:$AY$42,'[5]Power Fuel By Sector'!$D$49:$AY$85</definedName>
    <definedName name="rng_sector">[5]CONTROL!$P$33</definedName>
    <definedName name="rng_Site_Type">[5]CONTROL!$B$13</definedName>
    <definedName name="rng_subsector">[5]CONTROL!$P$34</definedName>
    <definedName name="rng_year">[5]CONTROL!$B$11</definedName>
    <definedName name="rng_year_offset">[5]CONTROL!$S$25</definedName>
    <definedName name="ROCcosts" localSheetId="5">#REF!</definedName>
    <definedName name="ROCcosts" localSheetId="11">#REF!</definedName>
    <definedName name="ROCcosts" localSheetId="16">#REF!</definedName>
    <definedName name="ROCcosts">#REF!</definedName>
    <definedName name="SA">'[6]Source Numbers for Master Lists'!$A$11:$A$13</definedName>
    <definedName name="sc2dom_CfD11_AllowForDistortion" localSheetId="5">#REF!</definedName>
    <definedName name="sc2dom_CfD11_AllowForDistortion" localSheetId="11">#REF!</definedName>
    <definedName name="sc2dom_CfD11_AllowForDistortion" localSheetId="16">#REF!</definedName>
    <definedName name="sc2dom_CfD11_AllowForDistortion">#REF!</definedName>
    <definedName name="Scenario" localSheetId="5">#REF!</definedName>
    <definedName name="Scenario" localSheetId="11">#REF!</definedName>
    <definedName name="Scenario" localSheetId="16">#REF!</definedName>
    <definedName name="Scenario">#REF!</definedName>
    <definedName name="ScenarioList" localSheetId="5">OFFSET(FIRSTSCENARIO,0,0,COUNTA(OFFSET(FIRSTSCENARIO,0,0,6,1)),1)</definedName>
    <definedName name="ScenarioList" localSheetId="11">OFFSET(FIRSTSCENARIO,0,0,COUNTA(OFFSET(FIRSTSCENARIO,0,0,6,1)),1)</definedName>
    <definedName name="ScenarioList" localSheetId="16">OFFSET(FIRSTSCENARIO,0,0,COUNTA(OFFSET(FIRSTSCENARIO,0,0,6,1)),1)</definedName>
    <definedName name="ScenarioList">OFFSET(FIRSTSCENARIO,0,0,COUNTA(OFFSET(FIRSTSCENARIO,0,0,6,1)),1)</definedName>
    <definedName name="scenarioParameters">OFFSET([18]Scenarios!$C$1, 0, 0, 1, COUNTA([18]Scenarios!$A$1:$IV$1)-1)</definedName>
    <definedName name="Season" localSheetId="5">#REF!</definedName>
    <definedName name="Season" localSheetId="11">#REF!</definedName>
    <definedName name="Season" localSheetId="16">#REF!</definedName>
    <definedName name="Season">#REF!</definedName>
    <definedName name="Sector" localSheetId="5">#REF!</definedName>
    <definedName name="Sector" localSheetId="11">#REF!</definedName>
    <definedName name="Sector" localSheetId="16">#REF!</definedName>
    <definedName name="Sector">#REF!</definedName>
    <definedName name="size">[6]Consumption!$AQ$7:$AQ$9</definedName>
    <definedName name="SparkSpreadEfficiency">'[2]Spark and Dark Spreads'!$C$6</definedName>
    <definedName name="Status_Overall">[16]Lookups!$D$7:$D$18</definedName>
    <definedName name="StrategicReserve_Capacity">'[2]Strategic Reserve'!$C$9</definedName>
    <definedName name="StrategicReserve_Price">'[2]Strategic Reserve'!$D$9</definedName>
    <definedName name="StrategicReserve_Year">'[2]Strategic Reserve'!$B$9</definedName>
    <definedName name="SummaryAssumptions_EfWRes">[7]Lists!$O$5</definedName>
    <definedName name="Supplier_Margin">'[6]Source Numbers for Master Lists'!$E$26:$E$32</definedName>
    <definedName name="Supplier_Margin_Industrial">'[6]Source Numbers for Master Lists'!$E$35:$E$38</definedName>
    <definedName name="SupplyBarrierCost_T">'[13]Supply Barriers'!$B$9:$T$9</definedName>
    <definedName name="SupplyBarrierCost_TL">'[13]Supply Barriers'!$A$9</definedName>
    <definedName name="T_D_M">'[6]Source Numbers for Master Lists'!$E$41:$E$43</definedName>
    <definedName name="Targeting">'[6]Source Numbers for Master Lists'!$E$22:$E$23</definedName>
    <definedName name="Team">[16]Lookups!$B$7:$B$18</definedName>
    <definedName name="TechAssumptions_AuxPowerDeductions">'[2]Technology Assumptions'!$L$5</definedName>
    <definedName name="TechAssumptions_CarbonCaptured">'[2]Technology Assumptions'!$M$5</definedName>
    <definedName name="TechAssumptions_CO2transport">'[2]Technology Assumptions'!$R$5</definedName>
    <definedName name="TechAssumptions_EligibleForReservePayments">'[2]Technology Assumptions'!$N$5</definedName>
    <definedName name="TechAssumptions_Fuel1">'[2]Technology Assumptions'!$F$5</definedName>
    <definedName name="TechAssumptions_Fuel2">'[2]Technology Assumptions'!$G$5</definedName>
    <definedName name="TechAssumptions_GrossEfficiency">'[2]Technology Assumptions'!$J$5</definedName>
    <definedName name="TechAssumptions_GrossToNetEfficiency">'[2]Technology Assumptions'!$K$5</definedName>
    <definedName name="TechAssumptions_MaintenanceCost">'[2]Technology Assumptions'!$I$5</definedName>
    <definedName name="TechAssumptions_NonFuelCosts">'[2]Technology Assumptions'!$P$5</definedName>
    <definedName name="TechAssumptions_Opex">'[2]Technology Assumptions'!$Q$5</definedName>
    <definedName name="TechAssumptions_ProportionFuel1">'[2]Technology Assumptions'!$H$5</definedName>
    <definedName name="TechAssumptions_Tech">'[2]Technology Assumptions'!$B$5</definedName>
    <definedName name="UEM_ModelStartDate_String">'[3]UEM inputs'!$C$2</definedName>
    <definedName name="UpdateYear">[19]Introduction!$E$6</definedName>
    <definedName name="Var_WS_Elec">'[6]Source Numbers for Master Lists'!$A$27:$A$28</definedName>
    <definedName name="Variable_Fixed">'[6]Source Numbers for Master Lists'!$E$77:$E$78</definedName>
    <definedName name="VIU_ContractedPrice">'[15]VIU Assumptions'!$C$9</definedName>
    <definedName name="VIU_ContractedProportion">'[15]VIU Assumptions'!$C$8</definedName>
    <definedName name="VIU_CostDebt">'[15]VIU Assumptions'!$C$5</definedName>
    <definedName name="VIU_CostEquity">'[15]VIU Assumptions'!$C$6</definedName>
    <definedName name="VIU_Gearing">'[15]VIU Assumptions'!$C$7</definedName>
    <definedName name="VIU_HurdleRatePremium_NoPolicy">'[15]VIU Assumptions'!$C$13</definedName>
    <definedName name="VIU_HurdleRatePremium_Tech">'[15]VIU Assumptions'!$B$13</definedName>
    <definedName name="VIU_InvestmentLimit_Amount">'[2]VIU limit'!$C$5</definedName>
    <definedName name="Water_Capacity">'[2]Hydro and Pumped Storage'!$F$5</definedName>
    <definedName name="Water_DecommissionDate">'[2]Hydro and Pumped Storage'!$E$5</definedName>
    <definedName name="Water_Efficiency">'[2]Hydro and Pumped Storage'!$G$5</definedName>
    <definedName name="Water_GeneratingHoursPerDay">'[2]Hydro and Pumped Storage'!$I$5</definedName>
    <definedName name="Water_Included">'[2]Hydro and Pumped Storage'!$C$5</definedName>
    <definedName name="Water_PumpToGenerateRatio">'[2]Hydro and Pumped Storage'!$H$5</definedName>
    <definedName name="Water_StartDate">'[2]Hydro and Pumped Storage'!$D$5</definedName>
    <definedName name="WBLIM">10000</definedName>
    <definedName name="WBREPOPEN">"ErrorOnly"</definedName>
    <definedName name="WBSTIMLIM">120</definedName>
    <definedName name="Wholesale">'[6]Source Numbers for Master Lists'!$E$46:$E$48</definedName>
    <definedName name="WholesaleMarkUp_Capacity_Index">'[2]Pricing Mark-up'!$B$9</definedName>
    <definedName name="WholesaleMarkUp_Capacity_Percentage">'[2]Pricing Mark-up'!$C$9</definedName>
    <definedName name="Wind_Offshore">[2]Wind!$C$7</definedName>
    <definedName name="Wind_Onshore">[2]Wind!$C$6</definedName>
    <definedName name="WTT_CFs">[20]Calc3_WTT_Fuels!$B$60:$M$92</definedName>
    <definedName name="WTT_Fuels_names">[20]Calc3_WTT_Fuels!$B$60:$B$92</definedName>
    <definedName name="WTT_labels">[20]Calc3_WTT_Fuels!$B$60:$M$60</definedName>
    <definedName name="Year">[7]Control!$C$4</definedName>
    <definedName name="YearAheadCfDenabled" localSheetId="5">#REF!</definedName>
    <definedName name="YearAheadCfDenabled" localSheetId="11">#REF!</definedName>
    <definedName name="YearAheadCfDenabled" localSheetId="16">#REF!</definedName>
    <definedName name="YearAheadCfDenabled">#REF!</definedName>
    <definedName name="YearOptions" localSheetId="5">#REF!</definedName>
    <definedName name="YearOptions" localSheetId="11">#REF!</definedName>
    <definedName name="YearOptions" localSheetId="16">#REF!</definedName>
    <definedName name="YearOptions">#REF!</definedName>
    <definedName name="Yes_No">'[6]Policy Master &amp; Summary Impacts'!$D$1:$D$2</definedName>
    <definedName name="YesNo">[16]Lookups!$C$7:$C$18</definedName>
    <definedName name="yn" localSheetId="11">'[21]CBA control'!#REF!</definedName>
    <definedName name="yn" localSheetId="16">'[21]CBA control'!#REF!</definedName>
    <definedName name="yn">'[21]CBA control'!#REF!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4" i="18" l="1"/>
  <c r="H34" i="18"/>
  <c r="I34" i="18"/>
  <c r="J34" i="18"/>
  <c r="F34" i="18"/>
  <c r="E31" i="18"/>
  <c r="J29" i="18"/>
  <c r="I29" i="18"/>
  <c r="H29" i="18"/>
  <c r="G29" i="18"/>
  <c r="F29" i="18"/>
  <c r="E29" i="18"/>
  <c r="F28" i="18"/>
  <c r="G28" i="18" s="1"/>
  <c r="H28" i="18" l="1"/>
  <c r="G31" i="18"/>
  <c r="F31" i="18"/>
  <c r="E27" i="37"/>
  <c r="F27" i="37"/>
  <c r="G27" i="37"/>
  <c r="H27" i="37"/>
  <c r="I27" i="37"/>
  <c r="D27" i="37"/>
  <c r="I28" i="18" l="1"/>
  <c r="H31" i="18"/>
  <c r="I31" i="18" l="1"/>
  <c r="J28" i="18"/>
  <c r="J31" i="18" s="1"/>
  <c r="D25" i="37"/>
  <c r="G43" i="36"/>
  <c r="E26" i="36"/>
  <c r="E28" i="36" s="1"/>
  <c r="H43" i="36"/>
  <c r="I43" i="36"/>
  <c r="J43" i="36"/>
  <c r="K43" i="36"/>
  <c r="H48" i="36"/>
  <c r="I48" i="36"/>
  <c r="J48" i="36"/>
  <c r="K48" i="36"/>
  <c r="G48" i="36"/>
  <c r="G39" i="36"/>
  <c r="G44" i="36" s="1"/>
  <c r="G45" i="36" s="1"/>
  <c r="E51" i="14"/>
  <c r="E50" i="14"/>
  <c r="G40" i="36" l="1"/>
  <c r="E52" i="14"/>
  <c r="E53" i="14" s="1"/>
  <c r="E23" i="37" l="1"/>
  <c r="D23" i="37"/>
  <c r="I30" i="37" l="1"/>
  <c r="I31" i="37" s="1"/>
  <c r="E25" i="37"/>
  <c r="F20" i="37"/>
  <c r="G20" i="37" l="1"/>
  <c r="G23" i="37" s="1"/>
  <c r="F23" i="37"/>
  <c r="F25" i="37"/>
  <c r="E30" i="37"/>
  <c r="E31" i="37" s="1"/>
  <c r="H20" i="37" l="1"/>
  <c r="H23" i="37" s="1"/>
  <c r="F30" i="37"/>
  <c r="F31" i="37" s="1"/>
  <c r="G25" i="37"/>
  <c r="I20" i="37" l="1"/>
  <c r="I23" i="37" s="1"/>
  <c r="G30" i="37"/>
  <c r="G31" i="37" s="1"/>
  <c r="H25" i="37"/>
  <c r="H30" i="37" l="1"/>
  <c r="H31" i="37" s="1"/>
  <c r="C32" i="37" s="1"/>
  <c r="C14" i="37" l="1"/>
  <c r="C15" i="37" s="1"/>
  <c r="H12" i="10" s="1"/>
  <c r="G46" i="36"/>
  <c r="G50" i="36" s="1"/>
  <c r="H39" i="36"/>
  <c r="I39" i="36"/>
  <c r="J39" i="36"/>
  <c r="K39" i="36"/>
  <c r="F34" i="36"/>
  <c r="K32" i="36"/>
  <c r="J32" i="36"/>
  <c r="I32" i="36"/>
  <c r="H32" i="36"/>
  <c r="G32" i="36"/>
  <c r="F32" i="36"/>
  <c r="G31" i="36"/>
  <c r="H31" i="36" s="1"/>
  <c r="I31" i="36" s="1"/>
  <c r="J31" i="36" s="1"/>
  <c r="K31" i="36" s="1"/>
  <c r="K44" i="36" l="1"/>
  <c r="K45" i="36" s="1"/>
  <c r="K40" i="36"/>
  <c r="J44" i="36"/>
  <c r="J40" i="36"/>
  <c r="I44" i="36"/>
  <c r="I40" i="36"/>
  <c r="H44" i="36"/>
  <c r="H40" i="36"/>
  <c r="K46" i="36"/>
  <c r="K50" i="36" s="1"/>
  <c r="G34" i="36"/>
  <c r="I34" i="36"/>
  <c r="H34" i="36"/>
  <c r="J34" i="36"/>
  <c r="K34" i="36"/>
  <c r="H45" i="36" l="1"/>
  <c r="H46" i="36" s="1"/>
  <c r="H50" i="36" s="1"/>
  <c r="I45" i="36"/>
  <c r="I46" i="36" s="1"/>
  <c r="I50" i="36" s="1"/>
  <c r="J45" i="36"/>
  <c r="J46" i="36" s="1"/>
  <c r="J50" i="36" s="1"/>
  <c r="E21" i="14"/>
  <c r="E51" i="36" l="1"/>
  <c r="C14" i="36" s="1"/>
  <c r="C15" i="36" s="1"/>
  <c r="H17" i="10" s="1"/>
  <c r="E25" i="14"/>
  <c r="F33" i="14" s="1"/>
  <c r="D24" i="24" l="1"/>
  <c r="S4" i="33"/>
  <c r="S20" i="33" s="1"/>
  <c r="R4" i="33"/>
  <c r="R19" i="33" s="1"/>
  <c r="Q4" i="33"/>
  <c r="P4" i="33"/>
  <c r="P18" i="33" s="1"/>
  <c r="O4" i="33"/>
  <c r="O20" i="33" s="1"/>
  <c r="N4" i="33"/>
  <c r="M4" i="33"/>
  <c r="L4" i="33"/>
  <c r="K4" i="33"/>
  <c r="K20" i="33" s="1"/>
  <c r="J4" i="33"/>
  <c r="J19" i="33" s="1"/>
  <c r="I4" i="33"/>
  <c r="H4" i="33"/>
  <c r="G4" i="33"/>
  <c r="G20" i="33" s="1"/>
  <c r="F4" i="33"/>
  <c r="E4" i="33"/>
  <c r="D4" i="33"/>
  <c r="H19" i="33" l="1"/>
  <c r="I19" i="33"/>
  <c r="Q19" i="33"/>
  <c r="D18" i="33"/>
  <c r="L11" i="33"/>
  <c r="E18" i="33"/>
  <c r="M6" i="33"/>
  <c r="Q18" i="33"/>
  <c r="L6" i="33"/>
  <c r="L19" i="33"/>
  <c r="F10" i="33"/>
  <c r="Q15" i="33"/>
  <c r="R5" i="33"/>
  <c r="L17" i="33"/>
  <c r="L9" i="33"/>
  <c r="Q10" i="33"/>
  <c r="L18" i="33"/>
  <c r="H5" i="33"/>
  <c r="Q13" i="33"/>
  <c r="M18" i="33"/>
  <c r="Q5" i="33"/>
  <c r="L14" i="33"/>
  <c r="F7" i="33"/>
  <c r="F15" i="33"/>
  <c r="F18" i="33"/>
  <c r="H7" i="33"/>
  <c r="R7" i="33"/>
  <c r="M9" i="33"/>
  <c r="H10" i="33"/>
  <c r="R10" i="33"/>
  <c r="M11" i="33"/>
  <c r="H13" i="33"/>
  <c r="R13" i="33"/>
  <c r="M14" i="33"/>
  <c r="H15" i="33"/>
  <c r="R15" i="33"/>
  <c r="M17" i="33"/>
  <c r="H18" i="33"/>
  <c r="R18" i="33"/>
  <c r="M19" i="33"/>
  <c r="I5" i="33"/>
  <c r="D6" i="33"/>
  <c r="N6" i="33"/>
  <c r="I7" i="33"/>
  <c r="D9" i="33"/>
  <c r="N9" i="33"/>
  <c r="I10" i="33"/>
  <c r="D11" i="33"/>
  <c r="N11" i="33"/>
  <c r="I13" i="33"/>
  <c r="D14" i="33"/>
  <c r="N14" i="33"/>
  <c r="I15" i="33"/>
  <c r="D17" i="33"/>
  <c r="N17" i="33"/>
  <c r="I18" i="33"/>
  <c r="D19" i="33"/>
  <c r="N19" i="33"/>
  <c r="F5" i="33"/>
  <c r="F13" i="33"/>
  <c r="J5" i="33"/>
  <c r="E6" i="33"/>
  <c r="P6" i="33"/>
  <c r="J7" i="33"/>
  <c r="E9" i="33"/>
  <c r="P9" i="33"/>
  <c r="J10" i="33"/>
  <c r="E11" i="33"/>
  <c r="P11" i="33"/>
  <c r="J13" i="33"/>
  <c r="E14" i="33"/>
  <c r="P14" i="33"/>
  <c r="J15" i="33"/>
  <c r="E17" i="33"/>
  <c r="P17" i="33"/>
  <c r="J18" i="33"/>
  <c r="E19" i="33"/>
  <c r="P19" i="33"/>
  <c r="Q7" i="33"/>
  <c r="L5" i="33"/>
  <c r="F6" i="33"/>
  <c r="Q6" i="33"/>
  <c r="L7" i="33"/>
  <c r="F9" i="33"/>
  <c r="Q9" i="33"/>
  <c r="L10" i="33"/>
  <c r="F11" i="33"/>
  <c r="Q11" i="33"/>
  <c r="L13" i="33"/>
  <c r="F14" i="33"/>
  <c r="Q14" i="33"/>
  <c r="L15" i="33"/>
  <c r="F17" i="33"/>
  <c r="Q17" i="33"/>
  <c r="F19" i="33"/>
  <c r="M5" i="33"/>
  <c r="H6" i="33"/>
  <c r="R6" i="33"/>
  <c r="M7" i="33"/>
  <c r="H9" i="33"/>
  <c r="R9" i="33"/>
  <c r="M10" i="33"/>
  <c r="H11" i="33"/>
  <c r="R11" i="33"/>
  <c r="M13" i="33"/>
  <c r="H14" i="33"/>
  <c r="R14" i="33"/>
  <c r="M15" i="33"/>
  <c r="H17" i="33"/>
  <c r="R17" i="33"/>
  <c r="D5" i="33"/>
  <c r="N5" i="33"/>
  <c r="I6" i="33"/>
  <c r="D7" i="33"/>
  <c r="N7" i="33"/>
  <c r="I9" i="33"/>
  <c r="D10" i="33"/>
  <c r="N10" i="33"/>
  <c r="I11" i="33"/>
  <c r="D13" i="33"/>
  <c r="N13" i="33"/>
  <c r="I14" i="33"/>
  <c r="D15" i="33"/>
  <c r="N15" i="33"/>
  <c r="I17" i="33"/>
  <c r="N18" i="33"/>
  <c r="E5" i="33"/>
  <c r="P5" i="33"/>
  <c r="J6" i="33"/>
  <c r="E7" i="33"/>
  <c r="P7" i="33"/>
  <c r="J9" i="33"/>
  <c r="E10" i="33"/>
  <c r="P10" i="33"/>
  <c r="J11" i="33"/>
  <c r="E13" i="33"/>
  <c r="P13" i="33"/>
  <c r="J14" i="33"/>
  <c r="E15" i="33"/>
  <c r="P15" i="33"/>
  <c r="J17" i="33"/>
  <c r="G5" i="33"/>
  <c r="O5" i="33"/>
  <c r="S5" i="33"/>
  <c r="K6" i="33"/>
  <c r="S6" i="33"/>
  <c r="K7" i="33"/>
  <c r="K8" i="33"/>
  <c r="D8" i="33"/>
  <c r="H8" i="33"/>
  <c r="P8" i="33"/>
  <c r="D12" i="33"/>
  <c r="L12" i="33"/>
  <c r="D16" i="33"/>
  <c r="H16" i="33"/>
  <c r="L16" i="33"/>
  <c r="P16" i="33"/>
  <c r="D20" i="33"/>
  <c r="H20" i="33"/>
  <c r="L20" i="33"/>
  <c r="P20" i="33"/>
  <c r="E8" i="33"/>
  <c r="I8" i="33"/>
  <c r="M8" i="33"/>
  <c r="Q8" i="33"/>
  <c r="E12" i="33"/>
  <c r="I12" i="33"/>
  <c r="M12" i="33"/>
  <c r="Q12" i="33"/>
  <c r="E16" i="33"/>
  <c r="I16" i="33"/>
  <c r="M16" i="33"/>
  <c r="Q16" i="33"/>
  <c r="E20" i="33"/>
  <c r="I20" i="33"/>
  <c r="M20" i="33"/>
  <c r="Q20" i="33"/>
  <c r="K5" i="33"/>
  <c r="G6" i="33"/>
  <c r="O6" i="33"/>
  <c r="G7" i="33"/>
  <c r="O7" i="33"/>
  <c r="S7" i="33"/>
  <c r="G8" i="33"/>
  <c r="O8" i="33"/>
  <c r="S8" i="33"/>
  <c r="G9" i="33"/>
  <c r="L8" i="33"/>
  <c r="H12" i="33"/>
  <c r="P12" i="33"/>
  <c r="F8" i="33"/>
  <c r="J8" i="33"/>
  <c r="N8" i="33"/>
  <c r="R8" i="33"/>
  <c r="F12" i="33"/>
  <c r="J12" i="33"/>
  <c r="N12" i="33"/>
  <c r="R12" i="33"/>
  <c r="F16" i="33"/>
  <c r="J16" i="33"/>
  <c r="N16" i="33"/>
  <c r="R16" i="33"/>
  <c r="F20" i="33"/>
  <c r="J20" i="33"/>
  <c r="N20" i="33"/>
  <c r="R20" i="33"/>
  <c r="K9" i="33"/>
  <c r="O9" i="33"/>
  <c r="S9" i="33"/>
  <c r="G10" i="33"/>
  <c r="K10" i="33"/>
  <c r="O10" i="33"/>
  <c r="S10" i="33"/>
  <c r="G11" i="33"/>
  <c r="K11" i="33"/>
  <c r="O11" i="33"/>
  <c r="S11" i="33"/>
  <c r="G12" i="33"/>
  <c r="K12" i="33"/>
  <c r="O12" i="33"/>
  <c r="S12" i="33"/>
  <c r="G13" i="33"/>
  <c r="K13" i="33"/>
  <c r="O13" i="33"/>
  <c r="S13" i="33"/>
  <c r="G14" i="33"/>
  <c r="K14" i="33"/>
  <c r="O14" i="33"/>
  <c r="S14" i="33"/>
  <c r="G15" i="33"/>
  <c r="K15" i="33"/>
  <c r="O15" i="33"/>
  <c r="S15" i="33"/>
  <c r="G16" i="33"/>
  <c r="K16" i="33"/>
  <c r="O16" i="33"/>
  <c r="S16" i="33"/>
  <c r="G17" i="33"/>
  <c r="K17" i="33"/>
  <c r="O17" i="33"/>
  <c r="S17" i="33"/>
  <c r="G18" i="33"/>
  <c r="K18" i="33"/>
  <c r="O18" i="33"/>
  <c r="S18" i="33"/>
  <c r="G19" i="33"/>
  <c r="K19" i="33"/>
  <c r="O19" i="33"/>
  <c r="S19" i="33"/>
  <c r="E25" i="18" l="1"/>
  <c r="E31" i="15"/>
  <c r="F24" i="15"/>
  <c r="F23" i="15"/>
  <c r="J29" i="15"/>
  <c r="I29" i="15"/>
  <c r="H29" i="15"/>
  <c r="G29" i="15"/>
  <c r="F29" i="15"/>
  <c r="E29" i="15"/>
  <c r="F28" i="15"/>
  <c r="G28" i="15" s="1"/>
  <c r="H28" i="15" s="1"/>
  <c r="I28" i="15" s="1"/>
  <c r="J28" i="15" s="1"/>
  <c r="H33" i="14"/>
  <c r="J33" i="18" l="1"/>
  <c r="J35" i="18" s="1"/>
  <c r="I33" i="18"/>
  <c r="I35" i="18" s="1"/>
  <c r="G33" i="18"/>
  <c r="G35" i="18" s="1"/>
  <c r="F33" i="18"/>
  <c r="F35" i="18" s="1"/>
  <c r="H33" i="18"/>
  <c r="H35" i="18" s="1"/>
  <c r="F25" i="15"/>
  <c r="J31" i="15"/>
  <c r="I31" i="15"/>
  <c r="H31" i="15"/>
  <c r="G31" i="15"/>
  <c r="F31" i="15"/>
  <c r="G33" i="14"/>
  <c r="I33" i="14"/>
  <c r="J33" i="14"/>
  <c r="E36" i="18" l="1"/>
  <c r="C14" i="18" s="1"/>
  <c r="G33" i="15"/>
  <c r="G35" i="15" s="1"/>
  <c r="H33" i="15"/>
  <c r="H35" i="15" s="1"/>
  <c r="F33" i="15"/>
  <c r="F35" i="15" s="1"/>
  <c r="I33" i="15"/>
  <c r="I35" i="15" s="1"/>
  <c r="J33" i="15"/>
  <c r="J35" i="15" s="1"/>
  <c r="E31" i="14"/>
  <c r="J29" i="14"/>
  <c r="I29" i="14"/>
  <c r="H29" i="14"/>
  <c r="G29" i="14"/>
  <c r="F29" i="14"/>
  <c r="E29" i="14"/>
  <c r="F28" i="14"/>
  <c r="F31" i="14" s="1"/>
  <c r="E36" i="15" l="1"/>
  <c r="C14" i="15" s="1"/>
  <c r="E24" i="29"/>
  <c r="E25" i="29" s="1"/>
  <c r="G28" i="14"/>
  <c r="G31" i="14" s="1"/>
  <c r="H28" i="14" l="1"/>
  <c r="H31" i="14" s="1"/>
  <c r="I28" i="14" l="1"/>
  <c r="I31" i="14" s="1"/>
  <c r="J28" i="14" l="1"/>
  <c r="J31" i="14" s="1"/>
  <c r="E34" i="14" l="1"/>
  <c r="E41" i="14" s="1"/>
  <c r="E26" i="29"/>
  <c r="C14" i="29" s="1"/>
  <c r="C15" i="29" s="1"/>
  <c r="H13" i="10" s="1"/>
  <c r="C14" i="14" l="1"/>
  <c r="C15" i="18" l="1"/>
  <c r="H9" i="10" s="1"/>
  <c r="C15" i="14" l="1"/>
  <c r="H14" i="10" s="1"/>
  <c r="C14" i="24" l="1"/>
  <c r="C15" i="24" l="1"/>
  <c r="H18" i="10" s="1"/>
  <c r="H25" i="10" s="1"/>
  <c r="C15" i="15"/>
  <c r="H11" i="10" s="1"/>
  <c r="H8" i="10" l="1"/>
  <c r="C15" i="30" l="1"/>
  <c r="H16" i="10" s="1"/>
  <c r="H24" i="10" s="1"/>
</calcChain>
</file>

<file path=xl/sharedStrings.xml><?xml version="1.0" encoding="utf-8"?>
<sst xmlns="http://schemas.openxmlformats.org/spreadsheetml/2006/main" count="1023" uniqueCount="810">
  <si>
    <t>SUMMARY OF CVP QUANTIFICATION</t>
  </si>
  <si>
    <t>Ref</t>
  </si>
  <si>
    <t>BP chapter</t>
  </si>
  <si>
    <t>CVP item</t>
  </si>
  <si>
    <t>Type of quantification</t>
  </si>
  <si>
    <t>Quantified for CVP?</t>
  </si>
  <si>
    <t>Magnitude estimate?</t>
  </si>
  <si>
    <t>Methodology for quantification</t>
  </si>
  <si>
    <t>Benefit to consumers (£m)</t>
  </si>
  <si>
    <t>GT1</t>
  </si>
  <si>
    <t>Stakeholder-led plan</t>
  </si>
  <si>
    <t>Bespoke incentives on stakeholder engagement</t>
  </si>
  <si>
    <t>Estimation not feasible</t>
  </si>
  <si>
    <t>GT2</t>
  </si>
  <si>
    <t>Stakeholder engagement strategy</t>
  </si>
  <si>
    <t>GT3</t>
  </si>
  <si>
    <t>Gas on and off</t>
  </si>
  <si>
    <t>Resilience solution at Blackrod</t>
  </si>
  <si>
    <t>Quantification for CVP</t>
  </si>
  <si>
    <t>ü</t>
  </si>
  <si>
    <t>Cost benefit analysis, based on reduction in risk of supply interruption</t>
  </si>
  <si>
    <t>GT4</t>
  </si>
  <si>
    <t>Environment &amp; communities</t>
  </si>
  <si>
    <t>Methane emissions reductions</t>
  </si>
  <si>
    <t>Rough estimate of magnitude*</t>
  </si>
  <si>
    <t>Extrapolation of potential savings from a single site</t>
  </si>
  <si>
    <t>Business carbon footprint reduction</t>
  </si>
  <si>
    <t>GT5A</t>
  </si>
  <si>
    <t xml:space="preserve">    Construction carbon offsetting</t>
  </si>
  <si>
    <t>Present value of future carbon offsets</t>
  </si>
  <si>
    <t>GT5B</t>
  </si>
  <si>
    <t xml:space="preserve">    Carbon reduction from own energy use</t>
  </si>
  <si>
    <t>Present value of carbon avoided through moving to 100% renewables for own use electricity</t>
  </si>
  <si>
    <t>GT6</t>
  </si>
  <si>
    <t>Natural environment improvements</t>
  </si>
  <si>
    <t>Benefit delivered by a 10% increase in current natural capital value</t>
  </si>
  <si>
    <t>GT7</t>
  </si>
  <si>
    <t>Community initiatives</t>
  </si>
  <si>
    <t>Present value of future spend on community initiatives</t>
  </si>
  <si>
    <t>GT8</t>
  </si>
  <si>
    <t>Promoting supply chain best practice</t>
  </si>
  <si>
    <t>GT9</t>
  </si>
  <si>
    <t>External threats</t>
  </si>
  <si>
    <t>Security innovation projects</t>
  </si>
  <si>
    <t>Present value of future cost savings delivered, net of relevant innovation funding</t>
  </si>
  <si>
    <t>GT10</t>
  </si>
  <si>
    <t>Connect</t>
  </si>
  <si>
    <t>Facilitate connection of smaller gas suppliers</t>
  </si>
  <si>
    <t>Assuming CLoCC enables 1% of the difference in green gas between different FES scenarios</t>
  </si>
  <si>
    <t>GT11</t>
  </si>
  <si>
    <t>Whole energy system</t>
  </si>
  <si>
    <t>Whole systems strategy</t>
  </si>
  <si>
    <t>Rough estimate of potential savings if gas distribution costs can be reduced by a small amount</t>
  </si>
  <si>
    <t>GT12</t>
  </si>
  <si>
    <t>Information provision to enable whole system solutions</t>
  </si>
  <si>
    <t>GT13</t>
  </si>
  <si>
    <t>Innovation strategy</t>
  </si>
  <si>
    <t>GT14</t>
  </si>
  <si>
    <t>Information</t>
  </si>
  <si>
    <t>Information provision for increased transparency</t>
  </si>
  <si>
    <t>GT15</t>
  </si>
  <si>
    <t>Cross-chapters</t>
  </si>
  <si>
    <t>Tougher incentives</t>
  </si>
  <si>
    <t>Total for CVP</t>
  </si>
  <si>
    <t>Total for rough estimates</t>
  </si>
  <si>
    <r>
      <t xml:space="preserve">*Where these estimates of magnitude are presented externally, we recommend using the following caveat: </t>
    </r>
    <r>
      <rPr>
        <sz val="11"/>
        <color rgb="FFFF0000"/>
        <rFont val="Arial"/>
        <family val="2"/>
      </rPr>
      <t>“These figures are highly indicative because many of the input assumptions are very uncertain. They should only be interpreted as a rough indication of the possible order of magnitude of these benefits, given the assumptions made.”</t>
    </r>
  </si>
  <si>
    <t>Categories</t>
  </si>
  <si>
    <t>TBC</t>
  </si>
  <si>
    <t>Blackrod</t>
  </si>
  <si>
    <t>a) Overview</t>
  </si>
  <si>
    <t>Chapter</t>
  </si>
  <si>
    <t>Gas on/off</t>
  </si>
  <si>
    <t>Consumer value</t>
  </si>
  <si>
    <t>Reliability of supply</t>
  </si>
  <si>
    <t>Description</t>
  </si>
  <si>
    <t>Costs</t>
  </si>
  <si>
    <t>£m</t>
  </si>
  <si>
    <t>Social benefit</t>
  </si>
  <si>
    <t>CVP</t>
  </si>
  <si>
    <t>b) Quantification</t>
  </si>
  <si>
    <t>Methane reduction</t>
  </si>
  <si>
    <t>Environment &amp; Communities</t>
  </si>
  <si>
    <t>Environment</t>
  </si>
  <si>
    <t>NGGT will increase its focus on reducing all methane emissions because methane is a major contributor to climate change. In particular, NGGT will monitor leaks on the network and work on ways to reduce them.</t>
  </si>
  <si>
    <t>Consumer benefit</t>
  </si>
  <si>
    <t>NB: this is a very rough estimate, the purpose of which is to provide some indication of the magnitude of benefits, not an estimate of exact consumer benefits for inclusion in the CVP.</t>
  </si>
  <si>
    <t>Assumption</t>
  </si>
  <si>
    <t>Unit</t>
  </si>
  <si>
    <t>Value</t>
  </si>
  <si>
    <t>Potential savings per compressor site (Bishop Auckland)</t>
  </si>
  <si>
    <t>t p.a.</t>
  </si>
  <si>
    <t>Methane conversion factor</t>
  </si>
  <si>
    <t>Equivalent kgs CO2</t>
  </si>
  <si>
    <t>http://www.ghgprotocol.org/sites/default/files/ghgp/Global-Warming-Potential-Values%20%28Feb%2016%202016%29_1.pdf</t>
  </si>
  <si>
    <t>Compressor sites</t>
  </si>
  <si>
    <t>#</t>
  </si>
  <si>
    <t>CO2 equivalent savings</t>
  </si>
  <si>
    <t>Year</t>
  </si>
  <si>
    <t>Approx regulatory year</t>
  </si>
  <si>
    <t>Discount rate</t>
  </si>
  <si>
    <t>CO2 equivalent savings (t p.a.)</t>
  </si>
  <si>
    <t>Non-traded carbon price (£/tCO2)</t>
  </si>
  <si>
    <t>Value of avoided carbon equvalents p.a.</t>
  </si>
  <si>
    <t>Consumer benefit NPV in 2020/21</t>
  </si>
  <si>
    <t>Construction carbon offsetting</t>
  </si>
  <si>
    <t xml:space="preserve">Reduce carbon impact of construction activities and offset residual for major projects. NGGT is not asking for additional funding for this project. 
</t>
  </si>
  <si>
    <t>Carbon intensity proxy</t>
  </si>
  <si>
    <t>Project costs</t>
  </si>
  <si>
    <t>Carbon emissions</t>
  </si>
  <si>
    <t xml:space="preserve">tCO2/£m </t>
  </si>
  <si>
    <t>t CO2</t>
  </si>
  <si>
    <t>Projects considered</t>
  </si>
  <si>
    <t>Wormington (Compressor Build)</t>
  </si>
  <si>
    <t>Bacton</t>
  </si>
  <si>
    <t>CO2 emmission offset (T2)</t>
  </si>
  <si>
    <t>CO2 emmission offset</t>
  </si>
  <si>
    <t>Carbon offset price estimate</t>
  </si>
  <si>
    <t>£/tCO2</t>
  </si>
  <si>
    <t>Costs of CO2 offsetting</t>
  </si>
  <si>
    <t>£</t>
  </si>
  <si>
    <t>Carbon reduction from own energy use</t>
  </si>
  <si>
    <t>Purchase 100% renewable energy for own electricity use in office buildings.</t>
  </si>
  <si>
    <t>2020/21</t>
  </si>
  <si>
    <t>2021/22</t>
  </si>
  <si>
    <t>2022/23</t>
  </si>
  <si>
    <t>2023/24</t>
  </si>
  <si>
    <t>2024/25</t>
  </si>
  <si>
    <t>2025/26</t>
  </si>
  <si>
    <t>NPV</t>
  </si>
  <si>
    <t>Discount factor</t>
  </si>
  <si>
    <t>Baseline emissions (Tonnes of CO2e)</t>
  </si>
  <si>
    <t>Target emissions (Tonnes of CO2e)</t>
  </si>
  <si>
    <t>Assuming a straight-line path to 100% renewables</t>
  </si>
  <si>
    <t>Traded carbon price (£/tCO2)</t>
  </si>
  <si>
    <t>Benefit</t>
  </si>
  <si>
    <t xml:space="preserve">  Carbon baseline vs target</t>
  </si>
  <si>
    <t>Net CVP benefit (2018/19 prices)</t>
  </si>
  <si>
    <t>Natural capital enhancement</t>
  </si>
  <si>
    <t xml:space="preserve">Enhance the value of natural assets of NGGT's non-operational land by 10% </t>
  </si>
  <si>
    <t>Item</t>
  </si>
  <si>
    <t>Assumptions</t>
  </si>
  <si>
    <t>Natural capital per hectare (Baseline - Indicative Natural Capital value over 30 Years)</t>
  </si>
  <si>
    <t>£/ha</t>
  </si>
  <si>
    <t>GT land portfolio</t>
  </si>
  <si>
    <t>ha</t>
  </si>
  <si>
    <t>Total Baseline Value</t>
  </si>
  <si>
    <t>10% Increase</t>
  </si>
  <si>
    <t>Consumer benefit*</t>
  </si>
  <si>
    <t>* Indicative Natural Capital value over 30 Years (in present value terms)</t>
  </si>
  <si>
    <t>Community</t>
  </si>
  <si>
    <t xml:space="preserve">For T2 NGGT commits to support community initiatives with 0.3% of major project spend. NGGT will not without request additional funds for this. 
</t>
  </si>
  <si>
    <t>Input</t>
  </si>
  <si>
    <t>T2</t>
  </si>
  <si>
    <t>Project spend (projects &gt;£50m)</t>
  </si>
  <si>
    <t>Share that goes into community projects</t>
  </si>
  <si>
    <t>%</t>
  </si>
  <si>
    <t>Community support</t>
  </si>
  <si>
    <t>Investment volumes of relevant "major" projects</t>
  </si>
  <si>
    <t>Supporting evidence of social benefit</t>
  </si>
  <si>
    <t>Based on social return on invesment study</t>
  </si>
  <si>
    <t>Benefit to cost ratio</t>
  </si>
  <si>
    <t>Source: https://www.aurigaservices.co.uk/social-return-on-investment-study/</t>
  </si>
  <si>
    <t>Based on willingness to pay evidence</t>
  </si>
  <si>
    <t>WTP supporting local communities (domestic consumers)</t>
  </si>
  <si>
    <t>Source: NERA WTP report</t>
  </si>
  <si>
    <t>WTP supporting local communities (non-domestic consumers)</t>
  </si>
  <si>
    <t>Number of domestic consumers</t>
  </si>
  <si>
    <t>Note: Number of households with gas meter points in England and Wales in June 2018; Source: OFGEM p.17 , https://www.ofgem.gov.uk/system/files/docs/2018/10/state_of_the_energy_market_report_2018.pdf</t>
  </si>
  <si>
    <t>Number of non-domestic consumers</t>
  </si>
  <si>
    <t>Note: Number of private sector businesses in England and Wales in 2019; Source: BEIS, https://www.gov.uk/government/statistics/business-population-estimates-2019; Table 26</t>
  </si>
  <si>
    <t>Willingness to pay across all domestic consumers</t>
  </si>
  <si>
    <t>Willingness to pay across all non-domestic consumers</t>
  </si>
  <si>
    <t>Total willingness to pay (annual)</t>
  </si>
  <si>
    <t>Total willingness to pay</t>
  </si>
  <si>
    <t>Security innovation</t>
  </si>
  <si>
    <t>External Threats</t>
  </si>
  <si>
    <t>Bills / Affordability</t>
  </si>
  <si>
    <t xml:space="preserve">NGGT is committing to roll out an opensource SCADA innovation initiative (developed through NIA) on compressor sites, which will offset the full replacement of control systems from RIIO-2 to RIIO-3. This will ensure systems are security compliant in RIIO-2 while the replacement strategy is refreshed, helping to ensure greater cyber resilience across the NTS and helping to mitigate the risk of intended third party cyber interference; </t>
  </si>
  <si>
    <t>Environment / reduced wholesale prices</t>
  </si>
  <si>
    <t xml:space="preserve">Small and medium connections for less than £1m and in less than 12 months from initial enquiry to ‘gas on’. Following from CLoCC innovation project. Facilitate connection of smaller gas suppliers to the network (e.g. bio gas plants).
Benefits to consumers arise from reduced wholesale prices as cheaper gas supply can be connected to the grid. In addition, many of the small and medium gas suppliers are likely to be suppliers of green gases, i.e. suppliers of low-carbon or carbon neutral gas such as biomethane. </t>
  </si>
  <si>
    <t>Funding received</t>
  </si>
  <si>
    <t>£k</t>
  </si>
  <si>
    <t>Only benefit in T2 relevant, as offsetting and CO2 reduction is not guaranteed for future consumers</t>
  </si>
  <si>
    <t>Density of biomethane</t>
  </si>
  <si>
    <t>kg/m³</t>
  </si>
  <si>
    <t>tab 'Fuel properties', https://assets.publishing.service.gov.uk/government/uploads/system/uploads/attachment_data/file/715425/Conversion_Factors_2018_-_Condensed_set__for_most_users__v01-01.xls</t>
  </si>
  <si>
    <t>Share of additionally supplied green gas volumes because of CLoCC</t>
  </si>
  <si>
    <t>Production per biogas plant (notional)</t>
  </si>
  <si>
    <t>m m³ biogas p.a.</t>
  </si>
  <si>
    <t>https://eeagrants.org/archive/2009-2014/projects/HU02-0013</t>
  </si>
  <si>
    <t>Biogas to biomethane conversion factor</t>
  </si>
  <si>
    <t>m³ methane / m³ biogas</t>
  </si>
  <si>
    <t>p. 12, https://www.irena.org/-/media/Files/IRENA/Agency/Publication/2016/IRENA_Statistics_Measuring_small-scale_biogas_2016.pdf</t>
  </si>
  <si>
    <t>m m³ biomethane p.a.</t>
  </si>
  <si>
    <t>Green gas volumes forecast</t>
  </si>
  <si>
    <t>FES - Steady progression (counterfactual)</t>
  </si>
  <si>
    <t>bn m³ of methane</t>
  </si>
  <si>
    <t>FES - Two Degrees</t>
  </si>
  <si>
    <t>Additional green gas volumes</t>
  </si>
  <si>
    <t>Number of notional biogas plants needed to achieve production</t>
  </si>
  <si>
    <t>Impact through CLOCC</t>
  </si>
  <si>
    <t>Assumed impact attributed to CLoCC</t>
  </si>
  <si>
    <t>Additional gas volumes through CLOCC</t>
  </si>
  <si>
    <t>m m³ of methane</t>
  </si>
  <si>
    <t>kt of methane</t>
  </si>
  <si>
    <t>kt of CO2 equivalent</t>
  </si>
  <si>
    <t>CO2 price (non-traded)</t>
  </si>
  <si>
    <t>Value of additional gas volumes through CLOCC</t>
  </si>
  <si>
    <t>Whole Energy Systems</t>
  </si>
  <si>
    <t>STAKEHOLDER-LED PLAN</t>
  </si>
  <si>
    <t>Bills</t>
  </si>
  <si>
    <t>NGGT has an extensive whole systems strategy in place for T2.
Drive forward the development of whole systems options and solutions that benefit consumers:
the formation of gas markets plan framework;
whole systems options and solutions to achieve net zero;
options for gas transmission in relation to decarbonisation of heat, looking specifically at the options around hydrogen;
collaboration with GDNs, BEIS and others on an agreed H2 workplan.
Specific investments in T2:
investing in skilled people;
continuing to invest in IT systems, making sure they are fit for the future;
replacing the current balancing and capacity system ‘Gemini’, making sure it is adaptable for change;
£30m innovation spending scoping options to achieve net zero targets.
Project roll-outs in T2:
Improving open data sharing and governance across the energy industry and restricting access only in instances of security, privacy, legal or consumer risks;
collaborating and sharing data with network companies in order to build a wholistic system view.</t>
  </si>
  <si>
    <t>Total 2017/18 allowed expenditure in the gas distribution sector after sharing factor applied (17/18 prices)</t>
  </si>
  <si>
    <t>Assumed cost saving factor through WES</t>
  </si>
  <si>
    <t>WES efficiency estimated savings per year</t>
  </si>
  <si>
    <t>Sources:</t>
  </si>
  <si>
    <t>https://www.ofgem.gov.uk/publications-and-updates/riio-gas-distribution-annual-report-2017-18</t>
  </si>
  <si>
    <t>Green Book Supplementary Guidance</t>
  </si>
  <si>
    <t>Standard Discount Factors</t>
  </si>
  <si>
    <t>Discount Rate</t>
  </si>
  <si>
    <t>Discount 
Factor</t>
  </si>
  <si>
    <t>RPI conversion table</t>
  </si>
  <si>
    <t>2004/05</t>
  </si>
  <si>
    <t>2005/06</t>
  </si>
  <si>
    <t>2006/07</t>
  </si>
  <si>
    <t>2007/08</t>
  </si>
  <si>
    <t>2008/09</t>
  </si>
  <si>
    <t>2009/10</t>
  </si>
  <si>
    <t>2010/11</t>
  </si>
  <si>
    <t>2011/12</t>
  </si>
  <si>
    <t>2012/13</t>
  </si>
  <si>
    <t>2013/14</t>
  </si>
  <si>
    <t>2014/15</t>
  </si>
  <si>
    <t>2015/16</t>
  </si>
  <si>
    <t>2016/17</t>
  </si>
  <si>
    <t>2017/18</t>
  </si>
  <si>
    <t>2018/19</t>
  </si>
  <si>
    <t>2019/20</t>
  </si>
  <si>
    <t>Index</t>
  </si>
  <si>
    <t xml:space="preserve">     Convert to</t>
  </si>
  <si>
    <t>RPI Index</t>
  </si>
  <si>
    <t>Source: https://www.ons.gov.uk/economy/inflationandpriceindices/timeseries/chaw/mm23</t>
  </si>
  <si>
    <t>Period</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</si>
  <si>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</si>
  <si>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</si>
  <si>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</si>
  <si>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</si>
  <si>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</si>
  <si>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</si>
  <si>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</si>
  <si>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</si>
  <si>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</si>
  <si>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</si>
  <si>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</si>
  <si>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</si>
  <si>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</si>
  <si>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</si>
  <si>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</si>
  <si>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</si>
  <si>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</si>
  <si>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</si>
  <si>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</si>
  <si>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</si>
  <si>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</si>
  <si>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</si>
  <si>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</si>
  <si>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</si>
  <si>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</si>
  <si>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</si>
  <si>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</si>
  <si>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</si>
  <si>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</si>
  <si>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</si>
  <si>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</si>
  <si>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</si>
  <si>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1987 Q1</t>
  </si>
  <si>
    <t>1987 Q2</t>
  </si>
  <si>
    <t>1987 Q3</t>
  </si>
  <si>
    <t>1987 Q4</t>
  </si>
  <si>
    <t>1988 Q1</t>
  </si>
  <si>
    <t>1988 Q2</t>
  </si>
  <si>
    <t>1988 Q3</t>
  </si>
  <si>
    <t>1988 Q4</t>
  </si>
  <si>
    <t>1989 Q1</t>
  </si>
  <si>
    <t>1989 Q2</t>
  </si>
  <si>
    <t>1989 Q3</t>
  </si>
  <si>
    <t>1989 Q4</t>
  </si>
  <si>
    <t>1990 Q1</t>
  </si>
  <si>
    <t>1990 Q2</t>
  </si>
  <si>
    <t>1990 Q3</t>
  </si>
  <si>
    <t>1990 Q4</t>
  </si>
  <si>
    <t>1991 Q1</t>
  </si>
  <si>
    <t>1991 Q2</t>
  </si>
  <si>
    <t>1991 Q3</t>
  </si>
  <si>
    <t>1991 Q4</t>
  </si>
  <si>
    <t>1992 Q1</t>
  </si>
  <si>
    <t>1992 Q2</t>
  </si>
  <si>
    <t>1992 Q3</t>
  </si>
  <si>
    <t>1992 Q4</t>
  </si>
  <si>
    <t>1993 Q1</t>
  </si>
  <si>
    <t>1993 Q2</t>
  </si>
  <si>
    <t>1993 Q3</t>
  </si>
  <si>
    <t>1993 Q4</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</si>
  <si>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</si>
  <si>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</si>
  <si>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</si>
  <si>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</si>
  <si>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</si>
  <si>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</si>
  <si>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</si>
  <si>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</si>
  <si>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</si>
  <si>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</si>
  <si>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</si>
  <si>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</si>
  <si>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</si>
  <si>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</si>
  <si>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</si>
  <si>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</si>
  <si>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</si>
  <si>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</si>
  <si>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</si>
  <si>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</si>
  <si>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</si>
  <si>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</si>
  <si>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</si>
  <si>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</si>
  <si>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</si>
  <si>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</si>
  <si>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</si>
  <si>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</si>
  <si>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</si>
  <si>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</si>
  <si>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</si>
  <si>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</si>
  <si>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</si>
  <si>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</si>
  <si>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</si>
  <si>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</si>
  <si>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</si>
  <si>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</si>
  <si>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</si>
  <si>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</si>
  <si>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</si>
  <si>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</si>
  <si>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</si>
  <si>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</si>
  <si>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</si>
  <si>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</si>
  <si>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</si>
  <si>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</si>
  <si>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</si>
  <si>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</si>
  <si>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</si>
  <si>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</si>
  <si>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</si>
  <si>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</si>
  <si>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</si>
  <si>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</si>
  <si>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</si>
  <si>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</si>
  <si>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</si>
  <si>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</si>
  <si>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</si>
  <si>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</si>
  <si>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</si>
  <si>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</si>
  <si>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</si>
  <si>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</si>
  <si>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</si>
  <si>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</si>
  <si>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</si>
  <si>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</si>
  <si>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</si>
  <si>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</si>
  <si>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</si>
  <si>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</si>
  <si>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</si>
  <si>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</si>
  <si>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</si>
  <si>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</si>
  <si>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</si>
  <si>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</si>
  <si>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</si>
  <si>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</si>
  <si>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</si>
  <si>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</si>
  <si>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</si>
  <si>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</si>
  <si>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</si>
  <si>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</si>
  <si>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</si>
  <si>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</si>
  <si>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</si>
  <si>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</si>
  <si>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</si>
  <si>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</si>
  <si>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</si>
  <si>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</si>
  <si>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</si>
  <si>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</si>
  <si>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</si>
  <si>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</si>
  <si>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</si>
  <si>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</si>
  <si>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</si>
  <si>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1987 JAN</t>
  </si>
  <si>
    <t>1987 FEB</t>
  </si>
  <si>
    <t>1987 MAR</t>
  </si>
  <si>
    <t>1987 APR</t>
  </si>
  <si>
    <t>1987 MAY</t>
  </si>
  <si>
    <t>1987 JUN</t>
  </si>
  <si>
    <t>1987 JUL</t>
  </si>
  <si>
    <t>1987 AUG</t>
  </si>
  <si>
    <t>1987 SEP</t>
  </si>
  <si>
    <t>1987 OCT</t>
  </si>
  <si>
    <t>1987 NOV</t>
  </si>
  <si>
    <t>1987 DEC</t>
  </si>
  <si>
    <t>1988 JAN</t>
  </si>
  <si>
    <t>1988 FEB</t>
  </si>
  <si>
    <t>1988 MAR</t>
  </si>
  <si>
    <t>1988 APR</t>
  </si>
  <si>
    <t>1988 MAY</t>
  </si>
  <si>
    <t>1988 JUN</t>
  </si>
  <si>
    <t>1988 JUL</t>
  </si>
  <si>
    <t>1988 AUG</t>
  </si>
  <si>
    <t>1988 SEP</t>
  </si>
  <si>
    <t>1988 OCT</t>
  </si>
  <si>
    <t>1988 NOV</t>
  </si>
  <si>
    <t>1988 DEC</t>
  </si>
  <si>
    <t>1989 JAN</t>
  </si>
  <si>
    <t>1989 FEB</t>
  </si>
  <si>
    <t>1989 MAR</t>
  </si>
  <si>
    <t>1989 APR</t>
  </si>
  <si>
    <t>1989 MAY</t>
  </si>
  <si>
    <t>1989 JUN</t>
  </si>
  <si>
    <t>1989 JUL</t>
  </si>
  <si>
    <t>1989 AUG</t>
  </si>
  <si>
    <t>1989 SEP</t>
  </si>
  <si>
    <t>1989 OCT</t>
  </si>
  <si>
    <t>1989 NOV</t>
  </si>
  <si>
    <t>1989 DEC</t>
  </si>
  <si>
    <t>1990 JAN</t>
  </si>
  <si>
    <t>1990 FEB</t>
  </si>
  <si>
    <t>1990 MAR</t>
  </si>
  <si>
    <t>1990 APR</t>
  </si>
  <si>
    <t>1990 MAY</t>
  </si>
  <si>
    <t>1990 JUN</t>
  </si>
  <si>
    <t>1990 JUL</t>
  </si>
  <si>
    <t>1990 AUG</t>
  </si>
  <si>
    <t>1990 SEP</t>
  </si>
  <si>
    <t>1990 OCT</t>
  </si>
  <si>
    <t>1990 NOV</t>
  </si>
  <si>
    <t>1990 DEC</t>
  </si>
  <si>
    <t>1991 JAN</t>
  </si>
  <si>
    <t>1991 FEB</t>
  </si>
  <si>
    <t>1991 MAR</t>
  </si>
  <si>
    <t>1991 APR</t>
  </si>
  <si>
    <t>1991 MAY</t>
  </si>
  <si>
    <t>1991 JUN</t>
  </si>
  <si>
    <t>1991 JUL</t>
  </si>
  <si>
    <t>1991 AUG</t>
  </si>
  <si>
    <t>1991 SEP</t>
  </si>
  <si>
    <t>1991 OCT</t>
  </si>
  <si>
    <t>1991 NOV</t>
  </si>
  <si>
    <t>1991 DEC</t>
  </si>
  <si>
    <t>1992 JAN</t>
  </si>
  <si>
    <t>1992 FEB</t>
  </si>
  <si>
    <t>1992 MAR</t>
  </si>
  <si>
    <t>1992 APR</t>
  </si>
  <si>
    <t>1992 MAY</t>
  </si>
  <si>
    <t>1992 JUN</t>
  </si>
  <si>
    <t>1992 JUL</t>
  </si>
  <si>
    <t>1992 AUG</t>
  </si>
  <si>
    <t>1992 SEP</t>
  </si>
  <si>
    <t>1992 OCT</t>
  </si>
  <si>
    <t>1992 NOV</t>
  </si>
  <si>
    <t>1992 DEC</t>
  </si>
  <si>
    <t>1993 JAN</t>
  </si>
  <si>
    <t>1993 FEB</t>
  </si>
  <si>
    <t>1993 MAR</t>
  </si>
  <si>
    <t>1993 APR</t>
  </si>
  <si>
    <t>1993 MAY</t>
  </si>
  <si>
    <t>1993 JUN</t>
  </si>
  <si>
    <t>1993 JUL</t>
  </si>
  <si>
    <t>1993 AUG</t>
  </si>
  <si>
    <t>1993 SEP</t>
  </si>
  <si>
    <t>1993 OCT</t>
  </si>
  <si>
    <t>1993 NOV</t>
  </si>
  <si>
    <t>1993 DEC</t>
  </si>
  <si>
    <t>1994 JAN</t>
  </si>
  <si>
    <t>1994 FEB</t>
  </si>
  <si>
    <t>1994 MAR</t>
  </si>
  <si>
    <t>1994 APR</t>
  </si>
  <si>
    <t>1994 MAY</t>
  </si>
  <si>
    <t>1994 JUN</t>
  </si>
  <si>
    <t>1994 JUL</t>
  </si>
  <si>
    <t>1994 AUG</t>
  </si>
  <si>
    <t>1994 SEP</t>
  </si>
  <si>
    <t>1994 OCT</t>
  </si>
  <si>
    <t>1994 NOV</t>
  </si>
  <si>
    <t>1994 DEC</t>
  </si>
  <si>
    <t>1995 JAN</t>
  </si>
  <si>
    <t>1995 FEB</t>
  </si>
  <si>
    <t>1995 MAR</t>
  </si>
  <si>
    <t>1995 APR</t>
  </si>
  <si>
    <t>1995 MAY</t>
  </si>
  <si>
    <t>1995 JUN</t>
  </si>
  <si>
    <t>1995 JUL</t>
  </si>
  <si>
    <t>1995 AUG</t>
  </si>
  <si>
    <t>1995 SEP</t>
  </si>
  <si>
    <t>1995 OCT</t>
  </si>
  <si>
    <t>1995 NOV</t>
  </si>
  <si>
    <t>1995 DEC</t>
  </si>
  <si>
    <t>1996 JAN</t>
  </si>
  <si>
    <t>1996 FEB</t>
  </si>
  <si>
    <t>1996 MAR</t>
  </si>
  <si>
    <t>1996 APR</t>
  </si>
  <si>
    <t>1996 MAY</t>
  </si>
  <si>
    <t>1996 JUN</t>
  </si>
  <si>
    <t>1996 JUL</t>
  </si>
  <si>
    <t>1996 AUG</t>
  </si>
  <si>
    <t>1996 SEP</t>
  </si>
  <si>
    <t>1996 OCT</t>
  </si>
  <si>
    <t>1996 NOV</t>
  </si>
  <si>
    <t>1996 DEC</t>
  </si>
  <si>
    <t>1997 JAN</t>
  </si>
  <si>
    <t>1997 FEB</t>
  </si>
  <si>
    <t>1997 MAR</t>
  </si>
  <si>
    <t>1997 APR</t>
  </si>
  <si>
    <t>1997 MAY</t>
  </si>
  <si>
    <t>1997 JUN</t>
  </si>
  <si>
    <t>1997 JUL</t>
  </si>
  <si>
    <t>1997 AUG</t>
  </si>
  <si>
    <t>1997 SEP</t>
  </si>
  <si>
    <t>1997 OCT</t>
  </si>
  <si>
    <t>1997 NOV</t>
  </si>
  <si>
    <t>1997 DEC</t>
  </si>
  <si>
    <t>1998 JAN</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</si>
  <si>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</si>
  <si>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</si>
  <si>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</si>
  <si>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</si>
  <si>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</si>
  <si>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</si>
  <si>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</si>
  <si>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</si>
  <si>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</si>
  <si>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</si>
  <si>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</si>
  <si>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</si>
  <si>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</si>
  <si>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</si>
  <si>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</si>
  <si>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</si>
  <si>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</si>
  <si>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</si>
  <si>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</si>
  <si>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</si>
  <si>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</si>
  <si>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</si>
  <si>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</si>
  <si>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</si>
  <si>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</si>
  <si>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</si>
  <si>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</si>
  <si>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</si>
  <si>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</si>
  <si>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</si>
  <si>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</si>
  <si>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</si>
  <si>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</si>
  <si>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</si>
  <si>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</si>
  <si>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</si>
  <si>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</si>
  <si>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</si>
  <si>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</si>
  <si>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</si>
  <si>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</si>
  <si>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</si>
  <si>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</si>
  <si>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</si>
  <si>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</si>
  <si>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</si>
  <si>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</si>
  <si>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</si>
  <si>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</si>
  <si>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</si>
  <si>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</si>
  <si>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</si>
  <si>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</si>
  <si>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</si>
  <si>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</si>
  <si>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</si>
  <si>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</si>
  <si>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</si>
  <si>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</si>
  <si>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</si>
  <si>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</si>
  <si>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</si>
  <si>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</si>
  <si>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</si>
  <si>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</si>
  <si>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</si>
  <si>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</si>
  <si>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</si>
  <si>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</si>
  <si>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</si>
  <si>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</si>
  <si>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</si>
  <si>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</si>
  <si>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</si>
  <si>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</si>
  <si>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</si>
  <si>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</si>
  <si>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</si>
  <si>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</si>
  <si>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</si>
  <si>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</si>
  <si>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</si>
  <si>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</si>
  <si>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</si>
  <si>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</si>
  <si>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</si>
  <si>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</si>
  <si>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</si>
  <si>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</si>
  <si>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</si>
  <si>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</si>
  <si>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</si>
  <si>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</si>
  <si>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</si>
  <si>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</si>
  <si>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</si>
  <si>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</si>
  <si>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</si>
  <si>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</si>
  <si>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</si>
  <si>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</si>
  <si>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</si>
  <si>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</si>
  <si>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</si>
  <si>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</si>
  <si>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</si>
  <si>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</si>
  <si>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</si>
  <si>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</si>
  <si>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</si>
  <si>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</si>
  <si>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</si>
  <si>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</si>
  <si>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</si>
  <si>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</si>
  <si>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</si>
  <si>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</si>
  <si>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</si>
  <si>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</si>
  <si>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</si>
  <si>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</si>
  <si>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</si>
  <si>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</si>
  <si>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</si>
  <si>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</si>
  <si>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</si>
  <si>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</si>
  <si>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</si>
  <si>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</si>
  <si>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</si>
  <si>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</si>
  <si>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</si>
  <si>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</si>
  <si>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</si>
  <si>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</si>
  <si>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</si>
  <si>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</si>
  <si>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</si>
  <si>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</si>
  <si>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</si>
  <si>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</si>
  <si>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</si>
  <si>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</si>
  <si>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</si>
  <si>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</si>
  <si>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</si>
  <si>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</si>
  <si>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</si>
  <si>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</si>
  <si>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</si>
  <si>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</si>
  <si>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</si>
  <si>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</si>
  <si>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</si>
  <si>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</si>
  <si>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</si>
  <si>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</si>
  <si>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</si>
  <si>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</si>
  <si>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</si>
  <si>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</si>
  <si>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</si>
  <si>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</si>
  <si>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</si>
  <si>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</si>
  <si>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</si>
  <si>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</si>
  <si>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</si>
  <si>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</si>
  <si>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</si>
  <si>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</si>
  <si>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</si>
  <si>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</si>
  <si>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</si>
  <si>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</si>
  <si>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</si>
  <si>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</si>
  <si>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</si>
  <si>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</si>
  <si>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</si>
  <si>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</si>
  <si>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</si>
  <si>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</si>
  <si>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</si>
  <si>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</si>
  <si>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</si>
  <si>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</si>
  <si>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</si>
  <si>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</si>
  <si>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</si>
  <si>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</si>
  <si>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</si>
  <si>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</si>
  <si>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</si>
  <si>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</si>
  <si>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</si>
  <si>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</si>
  <si>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</si>
  <si>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</si>
  <si>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</si>
  <si>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</si>
  <si>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</si>
  <si>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</si>
  <si>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</si>
  <si>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</si>
  <si>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</si>
  <si>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</si>
  <si>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</si>
  <si>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</si>
  <si>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</si>
  <si>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</si>
  <si>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</si>
  <si>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</si>
  <si>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</si>
  <si>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</si>
  <si>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</si>
  <si>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</si>
  <si>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</si>
  <si>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</si>
  <si>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</si>
  <si>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</si>
  <si>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</si>
  <si>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</si>
  <si>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</si>
  <si>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</si>
  <si>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</si>
  <si>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</si>
  <si>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</si>
  <si>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</si>
  <si>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</si>
  <si>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</si>
  <si>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</si>
  <si>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</si>
  <si>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</si>
  <si>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</si>
  <si>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</si>
  <si>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</si>
  <si>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</si>
  <si>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</si>
  <si>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</si>
  <si>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</si>
  <si>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</si>
  <si>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</si>
  <si>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</si>
  <si>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</si>
  <si>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</si>
  <si>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</si>
  <si>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</si>
  <si>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</si>
  <si>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</si>
  <si>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</si>
  <si>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</si>
  <si>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</si>
  <si>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</si>
  <si>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</si>
  <si>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</si>
  <si>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</si>
  <si>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</si>
  <si>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</si>
  <si>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</si>
  <si>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source: https://assets.publishing.service.gov.uk/government/uploads/system/uploads/attachment_data/file/793632/data-tables-1-19.xlsx</t>
  </si>
  <si>
    <r>
      <t>Table 3: Carbon prices and sensitivities 2010-2100 for appraisal, 2018 £/tCO</t>
    </r>
    <r>
      <rPr>
        <b/>
        <vertAlign val="subscript"/>
        <sz val="12"/>
        <rFont val="Arial"/>
        <family val="2"/>
      </rPr>
      <t>2</t>
    </r>
    <r>
      <rPr>
        <b/>
        <sz val="12"/>
        <rFont val="Arial"/>
        <family val="2"/>
      </rPr>
      <t>e</t>
    </r>
  </si>
  <si>
    <t>Traded</t>
  </si>
  <si>
    <t>Non-traded</t>
  </si>
  <si>
    <t>Low</t>
  </si>
  <si>
    <t>Central</t>
  </si>
  <si>
    <t>High</t>
  </si>
  <si>
    <r>
      <rPr>
        <b/>
        <sz val="10"/>
        <color indexed="8"/>
        <rFont val="Arial"/>
        <family val="2"/>
      </rPr>
      <t>Source:</t>
    </r>
    <r>
      <rPr>
        <sz val="10"/>
        <rFont val="Arial"/>
        <family val="2"/>
      </rPr>
      <t xml:space="preserve"> BEIS</t>
    </r>
    <r>
      <rPr>
        <i/>
        <sz val="10"/>
        <color indexed="8"/>
        <rFont val="Arial"/>
        <family val="2"/>
      </rPr>
      <t xml:space="preserve"> modelling</t>
    </r>
  </si>
  <si>
    <t>Further guidance on the use of carbon values is available from the appraisal guidance (Chapter 3) which can be downloaded from the Green Book supplementary guidance section of GOV.UK webpage:</t>
  </si>
  <si>
    <t>For further details on carbon valuation, see:</t>
  </si>
  <si>
    <t>https://www.gov.uk/government/collections/carbon-valuation--2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</si>
</sst>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6" formatCode="&quot;£&quot;#,##0;[Red]\-&quot;£&quot;#,##0"/>
    <numFmt numFmtId="8" formatCode="&quot;£&quot;#,##0.00;[Red]\-&quot;£&quot;#,##0.00"/>
    <numFmt numFmtId="42" formatCode="_-&quot;£&quot;* #,##0_-;\-&quot;£&quot;* #,##0_-;_-&quot;£&quot;* &quot;-&quot;_-;_-@_-"/>
    <numFmt numFmtId="43" formatCode="_-* #,##0.00_-;\-* #,##0.00_-;_-* &quot;-&quot;??_-;_-@_-"/>
    <numFmt numFmtId="164" formatCode="_-* #,##0_-;\-* #,##0_-;_-* &quot;-&quot;??_-;_-@_-"/>
    <numFmt numFmtId="165" formatCode="0.0"/>
    <numFmt numFmtId="166" formatCode="0.000"/>
    <numFmt numFmtId="167" formatCode="0.0%"/>
    <numFmt numFmtId="168" formatCode="0.000%"/>
    <numFmt numFmtId="169" formatCode="0.0000"/>
    <numFmt numFmtId="170" formatCode="&quot;£&quot;#,##0"/>
    <numFmt numFmtId="171" formatCode="&quot;£&quot;#,##0.0;[Red]\-&quot;£&quot;#,##0.0"/>
    <numFmt numFmtId="172" formatCode="&quot;£&quot;#,##0.00"/>
    <numFmt numFmtId="173" formatCode="&quot;£&quot;#,##0.000"/>
    <numFmt numFmtId="174" formatCode="&quot;£&quot;#,##0.000;[Red]\-&quot;£&quot;#,##0.000"/>
    <numFmt numFmtId="175" formatCode="#,##0.0"/>
  </numFmts>
  <fonts count="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b/>
      <sz val="10"/>
      <name val="Arial"/>
      <family val="2"/>
    </font>
    <font>
      <sz val="10"/>
      <color indexed="12"/>
      <name val="Arial"/>
      <family val="2"/>
    </font>
    <font>
      <b/>
      <sz val="10"/>
      <color theme="6"/>
      <name val="Arial"/>
      <family val="2"/>
    </font>
    <font>
      <sz val="10"/>
      <color theme="3"/>
      <name val="Arial"/>
      <family val="2"/>
    </font>
    <font>
      <b/>
      <sz val="12"/>
      <color theme="1"/>
      <name val="Arial"/>
      <family val="2"/>
    </font>
    <font>
      <b/>
      <sz val="16"/>
      <color theme="0"/>
      <name val="Arial"/>
      <family val="2"/>
    </font>
    <font>
      <sz val="10"/>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0"/>
      <color theme="1"/>
      <name val="Arial"/>
      <family val="2"/>
    </font>
    <font>
      <sz val="10"/>
      <color theme="0"/>
      <name val="Arial"/>
      <family val="2"/>
    </font>
    <font>
      <sz val="11"/>
      <name val="Calibri"/>
      <family val="2"/>
    </font>
    <font>
      <u/>
      <sz val="10"/>
      <color theme="10"/>
      <name val="Arial"/>
      <family val="2"/>
    </font>
    <font>
      <b/>
      <i/>
      <sz val="16"/>
      <color theme="0" tint="-0.499984740745262"/>
      <name val="Arial"/>
      <family val="2"/>
    </font>
    <font>
      <i/>
      <sz val="10"/>
      <color theme="0" tint="-0.499984740745262"/>
      <name val="Arial"/>
      <family val="2"/>
    </font>
    <font>
      <b/>
      <i/>
      <sz val="10"/>
      <color theme="0" tint="-0.499984740745262"/>
      <name val="Arial"/>
      <family val="2"/>
    </font>
    <font>
      <sz val="10"/>
      <color theme="1"/>
      <name val="Arial"/>
      <family val="2"/>
    </font>
    <font>
      <b/>
      <sz val="10"/>
      <color indexed="8"/>
      <name val="Arial"/>
      <family val="2"/>
    </font>
    <font>
      <sz val="10"/>
      <color theme="0" tint="-0.499984740745262"/>
      <name val="Arial"/>
      <family val="2"/>
    </font>
    <font>
      <b/>
      <sz val="10"/>
      <color theme="0"/>
      <name val="Arial"/>
      <family val="2"/>
    </font>
    <font>
      <sz val="10"/>
      <color rgb="FF0000FF"/>
      <name val="Arial"/>
      <family val="2"/>
    </font>
    <font>
      <sz val="10"/>
      <color rgb="FF000000"/>
      <name val="Arial"/>
      <family val="2"/>
    </font>
    <font>
      <i/>
      <sz val="10"/>
      <color theme="0" tint="-0.249977111117893"/>
      <name val="Arial"/>
      <family val="2"/>
    </font>
    <font>
      <b/>
      <sz val="14"/>
      <color theme="1"/>
      <name val="Humnst777 Lt BT"/>
      <family val="2"/>
    </font>
    <font>
      <sz val="10"/>
      <color theme="0" tint="-0.34998626667073579"/>
      <name val="Arial"/>
      <family val="2"/>
    </font>
    <font>
      <sz val="11"/>
      <name val="Arial"/>
      <family val="2"/>
    </font>
    <font>
      <b/>
      <sz val="10"/>
      <color rgb="FF000000"/>
      <name val="Arial"/>
      <family val="2"/>
    </font>
    <font>
      <sz val="11"/>
      <color rgb="FF000000"/>
      <name val="Arial"/>
      <family val="2"/>
    </font>
    <font>
      <b/>
      <i/>
      <sz val="10"/>
      <color indexed="8"/>
      <name val="Arial"/>
      <family val="2"/>
    </font>
    <font>
      <i/>
      <sz val="10"/>
      <color indexed="8"/>
      <name val="Arial"/>
      <family val="2"/>
    </font>
    <font>
      <b/>
      <i/>
      <sz val="10"/>
      <color theme="0" tint="-0.249977111117893"/>
      <name val="Arial"/>
      <family val="2"/>
    </font>
    <font>
      <sz val="16"/>
      <color theme="0"/>
      <name val="Arial"/>
      <family val="2"/>
    </font>
    <font>
      <b/>
      <sz val="10"/>
      <color theme="0"/>
      <name val="Verdana"/>
      <family val="2"/>
    </font>
    <font>
      <sz val="10"/>
      <name val="Verdana"/>
      <family val="2"/>
    </font>
    <font>
      <b/>
      <sz val="10"/>
      <name val="Verdana"/>
      <family val="2"/>
    </font>
    <font>
      <i/>
      <sz val="10"/>
      <name val="Arial"/>
      <family val="2"/>
    </font>
    <font>
      <b/>
      <sz val="12"/>
      <name val="Arial"/>
      <family val="2"/>
    </font>
    <font>
      <b/>
      <vertAlign val="subscript"/>
      <sz val="12"/>
      <name val="Arial"/>
      <family val="2"/>
    </font>
    <font>
      <sz val="10"/>
      <name val="Times New Roman"/>
      <family val="1"/>
    </font>
    <font>
      <sz val="10"/>
      <color rgb="FF000000"/>
      <name val="Segoe UI"/>
      <family val="2"/>
    </font>
    <font>
      <sz val="10"/>
      <color rgb="FFFF0000"/>
      <name val="Arial"/>
      <family val="2"/>
    </font>
    <font>
      <b/>
      <sz val="14"/>
      <color rgb="FF00B050"/>
      <name val="Wingdings"/>
      <charset val="2"/>
    </font>
    <font>
      <sz val="14"/>
      <color indexed="8"/>
      <name val="Arial"/>
      <family val="2"/>
    </font>
    <font>
      <sz val="10"/>
      <name val="Arial"/>
      <family val="2"/>
    </font>
    <font>
      <sz val="16"/>
      <name val="Arial"/>
      <family val="2"/>
    </font>
    <font>
      <sz val="10"/>
      <color theme="0" tint="-0.249977111117893"/>
      <name val="Arial"/>
      <family val="2"/>
    </font>
    <font>
      <b/>
      <sz val="11"/>
      <name val="Calibri"/>
      <family val="2"/>
      <scheme val="minor"/>
    </font>
    <font>
      <b/>
      <sz val="11"/>
      <color rgb="FFFF0000"/>
      <name val="Arial"/>
      <family val="2"/>
    </font>
    <font>
      <sz val="11"/>
      <color rgb="FFFF0000"/>
      <name val="Arial"/>
      <family val="2"/>
    </font>
    <font>
      <i/>
      <sz val="9"/>
      <name val="Arial"/>
      <family val="2"/>
    </font>
    <font>
      <b/>
      <i/>
      <sz val="9"/>
      <name val="Arial"/>
      <family val="2"/>
    </font>
    <font>
      <i/>
      <sz val="9"/>
      <color theme="0" tint="-0.249977111117893"/>
      <name val="Arial"/>
      <family val="2"/>
    </font>
    <font>
      <u/>
      <sz val="10"/>
      <color indexed="12"/>
      <name val="Arial"/>
      <family val="2"/>
    </font>
    <font>
      <sz val="12"/>
      <name val="Arial"/>
      <family val="2"/>
    </font>
    <font>
      <sz val="11"/>
      <color indexed="8"/>
      <name val="Calibri"/>
      <family val="2"/>
    </font>
    <font>
      <u/>
      <sz val="11"/>
      <color theme="10"/>
      <name val="Calibri"/>
      <family val="2"/>
    </font>
  </fonts>
  <fills count="23">
    <fill>
      <patternFill patternType="none"/>
    </fill>
    <fill>
      <patternFill patternType="gray125"/>
    </fill>
    <fill>
      <patternFill patternType="solid">
        <fgColor theme="2"/>
        <bgColor indexed="64"/>
      </patternFill>
    </fill>
    <fill>
      <patternFill patternType="solid">
        <fgColor theme="4"/>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6"/>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1D7D4C"/>
        <bgColor indexed="64"/>
      </patternFill>
    </fill>
    <fill>
      <patternFill patternType="solid">
        <fgColor indexed="65"/>
        <bgColor indexed="64"/>
      </patternFill>
    </fill>
    <fill>
      <patternFill patternType="solid">
        <fgColor theme="0"/>
        <bgColor indexed="64"/>
      </patternFill>
    </fill>
    <fill>
      <patternFill patternType="solid">
        <fgColor theme="3"/>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indexed="9"/>
        <bgColor indexed="64"/>
      </patternFill>
    </fill>
  </fills>
  <borders count="38">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thin">
        <color theme="4"/>
      </bottom>
      <diagonal/>
    </border>
    <border>
      <left/>
      <right/>
      <top/>
      <bottom style="medium">
        <color indexed="64"/>
      </bottom>
      <diagonal/>
    </border>
    <border>
      <left/>
      <right/>
      <top/>
      <bottom style="thin">
        <color indexed="64"/>
      </bottom>
      <diagonal/>
    </border>
    <border>
      <left/>
      <right/>
      <top/>
      <bottom style="thick">
        <color rgb="FF1D7D4C"/>
      </bottom>
      <diagonal/>
    </border>
    <border>
      <left style="double">
        <color rgb="FF1D7D4C"/>
      </left>
      <right/>
      <top style="double">
        <color rgb="FF1D7D4C"/>
      </top>
      <bottom/>
      <diagonal/>
    </border>
    <border>
      <left/>
      <right/>
      <top style="double">
        <color rgb="FF1D7D4C"/>
      </top>
      <bottom/>
      <diagonal/>
    </border>
    <border>
      <left/>
      <right style="double">
        <color rgb="FF1D7D4C"/>
      </right>
      <top style="double">
        <color rgb="FF1D7D4C"/>
      </top>
      <bottom/>
      <diagonal/>
    </border>
    <border>
      <left style="double">
        <color rgb="FF1D7D4C"/>
      </left>
      <right/>
      <top/>
      <bottom/>
      <diagonal/>
    </border>
    <border>
      <left/>
      <right style="double">
        <color rgb="FF1D7D4C"/>
      </right>
      <top/>
      <bottom/>
      <diagonal/>
    </border>
    <border>
      <left style="double">
        <color rgb="FF1D7D4C"/>
      </left>
      <right/>
      <top/>
      <bottom style="double">
        <color rgb="FF1D7D4C"/>
      </bottom>
      <diagonal/>
    </border>
    <border>
      <left/>
      <right/>
      <top/>
      <bottom style="double">
        <color rgb="FF1D7D4C"/>
      </bottom>
      <diagonal/>
    </border>
    <border>
      <left/>
      <right style="double">
        <color rgb="FF1D7D4C"/>
      </right>
      <top/>
      <bottom style="double">
        <color rgb="FF1D7D4C"/>
      </bottom>
      <diagonal/>
    </border>
    <border>
      <left/>
      <right/>
      <top style="medium">
        <color indexed="64"/>
      </top>
      <bottom/>
      <diagonal/>
    </border>
    <border>
      <left/>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top style="thin">
        <color indexed="64"/>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s>
  <cellStyleXfs count="47">
    <xf numFmtId="0" fontId="0" fillId="0" borderId="0"/>
    <xf numFmtId="43" fontId="5" fillId="0" borderId="0" applyFont="0" applyFill="0" applyBorder="0" applyAlignment="0" applyProtection="0"/>
    <xf numFmtId="0" fontId="12" fillId="3" borderId="0" applyNumberFormat="0" applyAlignment="0" applyProtection="0"/>
    <xf numFmtId="0" fontId="12" fillId="3" borderId="0" applyNumberFormat="0" applyAlignment="0" applyProtection="0"/>
    <xf numFmtId="0" fontId="11" fillId="2" borderId="1" applyNumberFormat="0" applyAlignment="0" applyProtection="0"/>
    <xf numFmtId="0" fontId="24" fillId="2" borderId="7" applyNumberFormat="0" applyAlignment="0" applyProtection="0"/>
    <xf numFmtId="0" fontId="24" fillId="0" borderId="8" applyNumberFormat="0" applyAlignment="0" applyProtection="0"/>
    <xf numFmtId="0" fontId="14" fillId="5" borderId="0" applyNumberFormat="0" applyBorder="0" applyAlignment="0" applyProtection="0"/>
    <xf numFmtId="0" fontId="15" fillId="6" borderId="0" applyNumberFormat="0" applyBorder="0" applyAlignment="0" applyProtection="0"/>
    <xf numFmtId="0" fontId="16" fillId="7" borderId="0" applyNumberFormat="0" applyBorder="0" applyAlignment="0" applyProtection="0"/>
    <xf numFmtId="0" fontId="17" fillId="8" borderId="2" applyNumberFormat="0" applyAlignment="0" applyProtection="0"/>
    <xf numFmtId="0" fontId="18" fillId="9" borderId="3" applyNumberFormat="0" applyAlignment="0" applyProtection="0"/>
    <xf numFmtId="0" fontId="19" fillId="9" borderId="2" applyNumberFormat="0" applyAlignment="0" applyProtection="0"/>
    <xf numFmtId="0" fontId="20" fillId="0" borderId="4" applyNumberFormat="0" applyFill="0" applyAlignment="0" applyProtection="0"/>
    <xf numFmtId="0" fontId="21" fillId="10" borderId="5" applyNumberFormat="0" applyAlignment="0" applyProtection="0"/>
    <xf numFmtId="0" fontId="22" fillId="0" borderId="0" applyNumberFormat="0" applyFill="0" applyBorder="0" applyAlignment="0" applyProtection="0"/>
    <xf numFmtId="0" fontId="13" fillId="11" borderId="6" applyNumberFormat="0" applyFont="0" applyAlignment="0" applyProtection="0"/>
    <xf numFmtId="0" fontId="23" fillId="0" borderId="0" applyNumberFormat="0" applyFill="0" applyBorder="0" applyAlignment="0" applyProtection="0"/>
    <xf numFmtId="43" fontId="8" fillId="4" borderId="0"/>
    <xf numFmtId="43" fontId="9" fillId="0" borderId="0"/>
    <xf numFmtId="43" fontId="10" fillId="0" borderId="0"/>
    <xf numFmtId="43" fontId="5" fillId="0" borderId="0"/>
    <xf numFmtId="42" fontId="8" fillId="0" borderId="0"/>
    <xf numFmtId="0" fontId="27" fillId="0" borderId="0" applyNumberFormat="0" applyFill="0" applyBorder="0" applyAlignment="0" applyProtection="0"/>
    <xf numFmtId="9" fontId="5" fillId="0" borderId="0" applyFont="0" applyFill="0" applyBorder="0" applyAlignment="0" applyProtection="0"/>
    <xf numFmtId="0" fontId="4" fillId="0" borderId="0"/>
    <xf numFmtId="9" fontId="4" fillId="0" borderId="0" applyFont="0" applyFill="0" applyBorder="0" applyAlignment="0" applyProtection="0"/>
    <xf numFmtId="0" fontId="5" fillId="0" borderId="0"/>
    <xf numFmtId="0" fontId="3" fillId="0" borderId="0"/>
    <xf numFmtId="43" fontId="3" fillId="0" borderId="0" applyFont="0" applyFill="0" applyBorder="0" applyAlignment="0" applyProtection="0"/>
    <xf numFmtId="0" fontId="26" fillId="0" borderId="0"/>
    <xf numFmtId="0" fontId="5" fillId="0" borderId="0"/>
    <xf numFmtId="0" fontId="5" fillId="0" borderId="0"/>
    <xf numFmtId="0" fontId="31" fillId="0" borderId="0"/>
    <xf numFmtId="0" fontId="27" fillId="0" borderId="0" applyNumberFormat="0" applyFill="0" applyBorder="0" applyAlignment="0" applyProtection="0">
      <alignment vertical="top"/>
      <protection locked="0"/>
    </xf>
    <xf numFmtId="9" fontId="58" fillId="0" borderId="0" applyFont="0" applyFill="0" applyBorder="0" applyAlignment="0" applyProtection="0"/>
    <xf numFmtId="0" fontId="5" fillId="0" borderId="0"/>
    <xf numFmtId="0" fontId="5" fillId="0" borderId="0"/>
    <xf numFmtId="0" fontId="2" fillId="0" borderId="0"/>
    <xf numFmtId="0" fontId="1" fillId="0" borderId="0"/>
    <xf numFmtId="0" fontId="67" fillId="0" borderId="0" applyNumberFormat="0" applyFill="0" applyBorder="0" applyAlignment="0" applyProtection="0">
      <alignment vertical="top"/>
      <protection locked="0"/>
    </xf>
    <xf numFmtId="0" fontId="68" fillId="0" borderId="0"/>
    <xf numFmtId="0" fontId="69" fillId="0" borderId="0"/>
    <xf numFmtId="43" fontId="68" fillId="0" borderId="0" applyFont="0" applyFill="0" applyBorder="0" applyAlignment="0" applyProtection="0"/>
    <xf numFmtId="0" fontId="1" fillId="0" borderId="0"/>
    <xf numFmtId="43" fontId="1" fillId="0" borderId="0" applyFont="0" applyFill="0" applyBorder="0" applyAlignment="0" applyProtection="0"/>
    <xf numFmtId="0" fontId="70" fillId="0" borderId="0" applyNumberFormat="0" applyFill="0" applyBorder="0" applyAlignment="0" applyProtection="0">
      <alignment vertical="top"/>
      <protection locked="0"/>
    </xf>
  </cellStyleXfs>
  <cellXfs count="256">
    <xf numFmtId="0" fontId="0" fillId="0" borderId="0" xfId="0"/>
    <xf numFmtId="0" fontId="6" fillId="0" borderId="0" xfId="0" applyFont="1" applyFill="1"/>
    <xf numFmtId="0" fontId="12" fillId="3" borderId="0" xfId="0" applyFont="1" applyFill="1" applyBorder="1"/>
    <xf numFmtId="0" fontId="12" fillId="3" borderId="0" xfId="3"/>
    <xf numFmtId="0" fontId="25" fillId="12" borderId="0" xfId="0" applyFont="1" applyFill="1" applyAlignment="1">
      <alignment vertical="center"/>
    </xf>
    <xf numFmtId="0" fontId="6" fillId="2" borderId="0" xfId="0" applyFont="1" applyFill="1"/>
    <xf numFmtId="0" fontId="28" fillId="3" borderId="0" xfId="3" applyFont="1" applyAlignment="1">
      <alignment horizontal="right"/>
    </xf>
    <xf numFmtId="0" fontId="5" fillId="0" borderId="0" xfId="0" applyFont="1"/>
    <xf numFmtId="0" fontId="27" fillId="0" borderId="0" xfId="23"/>
    <xf numFmtId="0" fontId="30" fillId="0" borderId="0" xfId="0" applyFont="1" applyFill="1" applyAlignment="1">
      <alignment horizontal="right"/>
    </xf>
    <xf numFmtId="0" fontId="0" fillId="13" borderId="0" xfId="0" applyFill="1"/>
    <xf numFmtId="0" fontId="32" fillId="13" borderId="0" xfId="0" applyFont="1" applyFill="1"/>
    <xf numFmtId="0" fontId="32" fillId="13" borderId="0" xfId="0" applyFont="1" applyFill="1" applyAlignment="1">
      <alignment horizontal="center"/>
    </xf>
    <xf numFmtId="0" fontId="33" fillId="0" borderId="0" xfId="0" applyFont="1" applyFill="1"/>
    <xf numFmtId="0" fontId="32" fillId="0" borderId="0" xfId="0" applyFont="1" applyFill="1"/>
    <xf numFmtId="165" fontId="32" fillId="0" borderId="0" xfId="0" applyNumberFormat="1" applyFont="1" applyFill="1"/>
    <xf numFmtId="2" fontId="6" fillId="0" borderId="0" xfId="0" applyNumberFormat="1" applyFont="1" applyFill="1"/>
    <xf numFmtId="0" fontId="34" fillId="12" borderId="0" xfId="0" applyFont="1" applyFill="1"/>
    <xf numFmtId="0" fontId="6" fillId="0" borderId="0" xfId="0" applyFont="1" applyFill="1" applyAlignment="1">
      <alignment vertical="top"/>
    </xf>
    <xf numFmtId="0" fontId="32" fillId="0" borderId="0" xfId="0" applyFont="1" applyFill="1" applyAlignment="1">
      <alignment horizontal="left" vertical="top"/>
    </xf>
    <xf numFmtId="0" fontId="6" fillId="0" borderId="0" xfId="0" applyFont="1" applyFill="1" applyAlignment="1">
      <alignment horizontal="left"/>
    </xf>
    <xf numFmtId="0" fontId="35" fillId="0" borderId="0" xfId="0" applyFont="1" applyFill="1"/>
    <xf numFmtId="43" fontId="6" fillId="0" borderId="0" xfId="0" applyNumberFormat="1" applyFont="1" applyFill="1"/>
    <xf numFmtId="0" fontId="6" fillId="0" borderId="0" xfId="0" applyFont="1" applyFill="1" applyBorder="1"/>
    <xf numFmtId="0" fontId="33" fillId="0" borderId="0" xfId="0" applyFont="1" applyFill="1" applyAlignment="1">
      <alignment horizontal="right"/>
    </xf>
    <xf numFmtId="0" fontId="6" fillId="0" borderId="0" xfId="0" applyFont="1" applyFill="1" applyAlignment="1">
      <alignment horizontal="left" indent="1"/>
    </xf>
    <xf numFmtId="1" fontId="6" fillId="0" borderId="0" xfId="0" applyNumberFormat="1" applyFont="1" applyFill="1"/>
    <xf numFmtId="0" fontId="6" fillId="0" borderId="0" xfId="0" applyFont="1" applyFill="1" applyAlignment="1">
      <alignment horizontal="right"/>
    </xf>
    <xf numFmtId="0" fontId="32" fillId="14" borderId="0" xfId="0" applyFont="1" applyFill="1"/>
    <xf numFmtId="0" fontId="6" fillId="14" borderId="0" xfId="0" applyFont="1" applyFill="1"/>
    <xf numFmtId="0" fontId="4" fillId="0" borderId="11" xfId="25" applyBorder="1"/>
    <xf numFmtId="0" fontId="4" fillId="0" borderId="0" xfId="25"/>
    <xf numFmtId="0" fontId="38" fillId="0" borderId="0" xfId="25" applyFont="1"/>
    <xf numFmtId="0" fontId="21" fillId="15" borderId="12" xfId="25" applyFont="1" applyFill="1" applyBorder="1" applyAlignment="1">
      <alignment horizontal="center" vertical="center" wrapText="1"/>
    </xf>
    <xf numFmtId="0" fontId="21" fillId="15" borderId="13" xfId="25" applyFont="1" applyFill="1" applyBorder="1" applyAlignment="1">
      <alignment horizontal="center" vertical="center" wrapText="1"/>
    </xf>
    <xf numFmtId="0" fontId="21" fillId="15" borderId="14" xfId="25" applyFont="1" applyFill="1" applyBorder="1" applyAlignment="1">
      <alignment horizontal="center" vertical="center" wrapText="1"/>
    </xf>
    <xf numFmtId="0" fontId="4" fillId="0" borderId="15" xfId="25" applyBorder="1" applyAlignment="1">
      <alignment horizontal="center" vertical="center"/>
    </xf>
    <xf numFmtId="167" fontId="0" fillId="0" borderId="0" xfId="26" applyNumberFormat="1" applyFont="1" applyBorder="1" applyAlignment="1">
      <alignment horizontal="center" vertical="center"/>
    </xf>
    <xf numFmtId="0" fontId="4" fillId="0" borderId="16" xfId="25" applyBorder="1" applyAlignment="1">
      <alignment horizontal="center" vertical="center"/>
    </xf>
    <xf numFmtId="168" fontId="0" fillId="0" borderId="0" xfId="26" applyNumberFormat="1" applyFont="1" applyBorder="1" applyAlignment="1">
      <alignment horizontal="center" vertical="center"/>
    </xf>
    <xf numFmtId="169" fontId="4" fillId="0" borderId="16" xfId="25" applyNumberFormat="1" applyBorder="1" applyAlignment="1">
      <alignment horizontal="center" vertical="center"/>
    </xf>
    <xf numFmtId="0" fontId="4" fillId="0" borderId="17" xfId="25" applyBorder="1" applyAlignment="1">
      <alignment horizontal="center" vertical="center"/>
    </xf>
    <xf numFmtId="168" fontId="0" fillId="0" borderId="18" xfId="26" applyNumberFormat="1" applyFont="1" applyBorder="1" applyAlignment="1">
      <alignment horizontal="center" vertical="center"/>
    </xf>
    <xf numFmtId="169" fontId="4" fillId="0" borderId="19" xfId="25" applyNumberFormat="1" applyBorder="1" applyAlignment="1">
      <alignment horizontal="center" vertical="center"/>
    </xf>
    <xf numFmtId="0" fontId="39" fillId="0" borderId="0" xfId="0" applyFont="1" applyFill="1" applyAlignment="1">
      <alignment horizontal="right"/>
    </xf>
    <xf numFmtId="0" fontId="39" fillId="0" borderId="0" xfId="0" applyFont="1" applyFill="1" applyAlignment="1">
      <alignment horizontal="left"/>
    </xf>
    <xf numFmtId="0" fontId="39" fillId="0" borderId="0" xfId="0" applyFont="1" applyFill="1" applyAlignment="1">
      <alignment horizontal="center"/>
    </xf>
    <xf numFmtId="43" fontId="6" fillId="0" borderId="0" xfId="1" applyFont="1" applyFill="1" applyAlignment="1">
      <alignment horizontal="center"/>
    </xf>
    <xf numFmtId="0" fontId="12" fillId="3" borderId="0" xfId="3" applyFont="1"/>
    <xf numFmtId="0" fontId="12" fillId="3" borderId="0" xfId="3" applyFont="1" applyAlignment="1">
      <alignment horizontal="right"/>
    </xf>
    <xf numFmtId="0" fontId="5" fillId="0" borderId="0" xfId="27" applyFont="1"/>
    <xf numFmtId="0" fontId="5" fillId="0" borderId="0" xfId="27" applyFont="1" applyAlignment="1">
      <alignment horizontal="right"/>
    </xf>
    <xf numFmtId="0" fontId="41" fillId="0" borderId="0" xfId="27" applyFont="1" applyBorder="1" applyAlignment="1">
      <alignment vertical="center"/>
    </xf>
    <xf numFmtId="6" fontId="36" fillId="0" borderId="0" xfId="27" applyNumberFormat="1" applyFont="1" applyBorder="1" applyAlignment="1">
      <alignment horizontal="right" vertical="center"/>
    </xf>
    <xf numFmtId="6" fontId="42" fillId="0" borderId="0" xfId="27" applyNumberFormat="1" applyFont="1" applyAlignment="1">
      <alignment horizontal="center" vertical="center"/>
    </xf>
    <xf numFmtId="0" fontId="7" fillId="0" borderId="0" xfId="27" applyFont="1" applyBorder="1"/>
    <xf numFmtId="0" fontId="5" fillId="0" borderId="0" xfId="27" applyFont="1" applyBorder="1" applyAlignment="1">
      <alignment horizontal="right"/>
    </xf>
    <xf numFmtId="3" fontId="35" fillId="0" borderId="0" xfId="27" applyNumberFormat="1" applyFont="1" applyBorder="1" applyAlignment="1">
      <alignment horizontal="right" vertical="center"/>
    </xf>
    <xf numFmtId="0" fontId="41" fillId="0" borderId="9" xfId="27" applyFont="1" applyBorder="1" applyAlignment="1">
      <alignment vertical="center"/>
    </xf>
    <xf numFmtId="6" fontId="36" fillId="0" borderId="9" xfId="27" applyNumberFormat="1" applyFont="1" applyBorder="1" applyAlignment="1">
      <alignment horizontal="right" vertical="center"/>
    </xf>
    <xf numFmtId="6" fontId="7" fillId="0" borderId="0" xfId="27" applyNumberFormat="1" applyFont="1" applyBorder="1" applyAlignment="1">
      <alignment horizontal="right"/>
    </xf>
    <xf numFmtId="0" fontId="40" fillId="0" borderId="0" xfId="27" applyFont="1" applyBorder="1" applyAlignment="1">
      <alignment vertical="center"/>
    </xf>
    <xf numFmtId="8" fontId="5" fillId="0" borderId="0" xfId="27" applyNumberFormat="1" applyFont="1"/>
    <xf numFmtId="0" fontId="7" fillId="0" borderId="0" xfId="27" applyFont="1"/>
    <xf numFmtId="0" fontId="36" fillId="0" borderId="0" xfId="27" applyFont="1" applyBorder="1" applyAlignment="1">
      <alignment vertical="center"/>
    </xf>
    <xf numFmtId="0" fontId="36" fillId="0" borderId="0" xfId="27" applyFont="1" applyBorder="1" applyAlignment="1">
      <alignment vertical="center" wrapText="1"/>
    </xf>
    <xf numFmtId="0" fontId="35" fillId="0" borderId="0" xfId="0" applyFont="1" applyFill="1" applyAlignment="1">
      <alignment horizontal="right"/>
    </xf>
    <xf numFmtId="165" fontId="35" fillId="0" borderId="0" xfId="0" applyNumberFormat="1" applyFont="1" applyFill="1" applyAlignment="1">
      <alignment horizontal="right"/>
    </xf>
    <xf numFmtId="0" fontId="31" fillId="0" borderId="0" xfId="0" applyFont="1" applyFill="1" applyAlignment="1">
      <alignment horizontal="right"/>
    </xf>
    <xf numFmtId="167" fontId="35" fillId="0" borderId="0" xfId="0" applyNumberFormat="1" applyFont="1" applyFill="1"/>
    <xf numFmtId="2" fontId="31" fillId="0" borderId="0" xfId="0" applyNumberFormat="1" applyFont="1" applyFill="1" applyAlignment="1">
      <alignment horizontal="right"/>
    </xf>
    <xf numFmtId="2" fontId="6" fillId="0" borderId="0" xfId="0" applyNumberFormat="1" applyFont="1" applyFill="1" applyAlignment="1">
      <alignment horizontal="right"/>
    </xf>
    <xf numFmtId="2" fontId="32" fillId="0" borderId="0" xfId="0" applyNumberFormat="1" applyFont="1" applyFill="1"/>
    <xf numFmtId="3" fontId="32" fillId="0" borderId="0" xfId="0" applyNumberFormat="1" applyFont="1" applyFill="1"/>
    <xf numFmtId="0" fontId="32" fillId="13" borderId="0" xfId="0" applyFont="1" applyFill="1" applyAlignment="1">
      <alignment horizontal="left"/>
    </xf>
    <xf numFmtId="0" fontId="32" fillId="13" borderId="0" xfId="0" applyFont="1" applyFill="1" applyAlignment="1"/>
    <xf numFmtId="3" fontId="6" fillId="0" borderId="0" xfId="1" applyNumberFormat="1" applyFont="1" applyFill="1" applyAlignment="1">
      <alignment horizontal="right"/>
    </xf>
    <xf numFmtId="1" fontId="35" fillId="0" borderId="0" xfId="1" applyNumberFormat="1" applyFont="1" applyFill="1" applyAlignment="1">
      <alignment horizontal="right"/>
    </xf>
    <xf numFmtId="3" fontId="6" fillId="0" borderId="0" xfId="1" applyNumberFormat="1" applyFont="1" applyFill="1" applyAlignment="1"/>
    <xf numFmtId="3" fontId="35" fillId="0" borderId="0" xfId="0" applyNumberFormat="1" applyFont="1" applyFill="1"/>
    <xf numFmtId="3" fontId="35" fillId="0" borderId="0" xfId="0" applyNumberFormat="1" applyFont="1" applyFill="1" applyBorder="1"/>
    <xf numFmtId="0" fontId="43" fillId="14" borderId="0" xfId="0" applyFont="1" applyFill="1" applyAlignment="1">
      <alignment horizontal="center"/>
    </xf>
    <xf numFmtId="0" fontId="35" fillId="0" borderId="0" xfId="28" applyFont="1"/>
    <xf numFmtId="0" fontId="6" fillId="0" borderId="9" xfId="0" applyFont="1" applyFill="1" applyBorder="1"/>
    <xf numFmtId="0" fontId="0" fillId="0" borderId="0" xfId="0" applyFill="1" applyBorder="1"/>
    <xf numFmtId="0" fontId="5" fillId="0" borderId="0" xfId="0" applyFont="1" applyFill="1" applyBorder="1"/>
    <xf numFmtId="6" fontId="0" fillId="0" borderId="0" xfId="0" applyNumberFormat="1" applyFill="1" applyBorder="1"/>
    <xf numFmtId="6" fontId="35" fillId="0" borderId="0" xfId="0" applyNumberFormat="1" applyFont="1" applyFill="1" applyBorder="1"/>
    <xf numFmtId="0" fontId="5" fillId="0" borderId="9" xfId="0" applyFont="1" applyFill="1" applyBorder="1"/>
    <xf numFmtId="167" fontId="35" fillId="0" borderId="9" xfId="0" applyNumberFormat="1" applyFont="1" applyFill="1" applyBorder="1"/>
    <xf numFmtId="0" fontId="6" fillId="0" borderId="10" xfId="0" applyFont="1" applyFill="1" applyBorder="1"/>
    <xf numFmtId="0" fontId="32" fillId="0" borderId="10" xfId="0" applyFont="1" applyFill="1" applyBorder="1"/>
    <xf numFmtId="2" fontId="6" fillId="0" borderId="10" xfId="0" applyNumberFormat="1" applyFont="1" applyFill="1" applyBorder="1"/>
    <xf numFmtId="165" fontId="6" fillId="0" borderId="10" xfId="0" applyNumberFormat="1" applyFont="1" applyFill="1" applyBorder="1"/>
    <xf numFmtId="2" fontId="35" fillId="0" borderId="10" xfId="0" applyNumberFormat="1" applyFont="1" applyFill="1" applyBorder="1"/>
    <xf numFmtId="0" fontId="45" fillId="0" borderId="0" xfId="0" applyFont="1" applyFill="1"/>
    <xf numFmtId="0" fontId="37" fillId="0" borderId="0" xfId="0" applyFont="1" applyFill="1"/>
    <xf numFmtId="0" fontId="46" fillId="3" borderId="0" xfId="31" applyFont="1" applyFill="1"/>
    <xf numFmtId="0" fontId="12" fillId="3" borderId="0" xfId="31" applyFont="1" applyFill="1"/>
    <xf numFmtId="0" fontId="5" fillId="0" borderId="0" xfId="31"/>
    <xf numFmtId="0" fontId="47" fillId="12" borderId="22" xfId="32" applyFont="1" applyFill="1" applyBorder="1" applyAlignment="1">
      <alignment horizontal="center"/>
    </xf>
    <xf numFmtId="0" fontId="5" fillId="0" borderId="0" xfId="31" applyFill="1"/>
    <xf numFmtId="0" fontId="48" fillId="16" borderId="0" xfId="32" applyFont="1" applyFill="1"/>
    <xf numFmtId="0" fontId="49" fillId="2" borderId="22" xfId="32" applyFont="1" applyFill="1" applyBorder="1" applyAlignment="1"/>
    <xf numFmtId="2" fontId="5" fillId="0" borderId="22" xfId="31" applyNumberFormat="1" applyBorder="1"/>
    <xf numFmtId="2" fontId="5" fillId="0" borderId="22" xfId="31" applyNumberFormat="1" applyFill="1" applyBorder="1"/>
    <xf numFmtId="0" fontId="49" fillId="2" borderId="22" xfId="32" applyFont="1" applyFill="1" applyBorder="1" applyAlignment="1">
      <alignment horizontal="left"/>
    </xf>
    <xf numFmtId="169" fontId="5" fillId="0" borderId="22" xfId="31" applyNumberFormat="1" applyBorder="1"/>
    <xf numFmtId="169" fontId="5" fillId="0" borderId="22" xfId="31" applyNumberFormat="1" applyFill="1" applyBorder="1"/>
    <xf numFmtId="49" fontId="49" fillId="16" borderId="0" xfId="32" quotePrefix="1" applyNumberFormat="1" applyFont="1" applyFill="1" applyBorder="1"/>
    <xf numFmtId="0" fontId="49" fillId="0" borderId="0" xfId="32" applyFont="1" applyFill="1" applyBorder="1" applyAlignment="1">
      <alignment horizontal="left"/>
    </xf>
    <xf numFmtId="0" fontId="50" fillId="0" borderId="0" xfId="31" applyFont="1"/>
    <xf numFmtId="0" fontId="34" fillId="12" borderId="22" xfId="31" applyFont="1" applyFill="1" applyBorder="1"/>
    <xf numFmtId="0" fontId="5" fillId="0" borderId="22" xfId="31" applyBorder="1"/>
    <xf numFmtId="165" fontId="5" fillId="0" borderId="22" xfId="31" applyNumberFormat="1" applyBorder="1"/>
    <xf numFmtId="0" fontId="31" fillId="17" borderId="0" xfId="33" applyFill="1"/>
    <xf numFmtId="166" fontId="53" fillId="17" borderId="0" xfId="33" applyNumberFormat="1" applyFont="1" applyFill="1" applyAlignment="1">
      <alignment horizontal="right"/>
    </xf>
    <xf numFmtId="0" fontId="34" fillId="19" borderId="28" xfId="33" applyFont="1" applyFill="1" applyBorder="1" applyAlignment="1">
      <alignment horizontal="center"/>
    </xf>
    <xf numFmtId="0" fontId="7" fillId="19" borderId="29" xfId="33" applyFont="1" applyFill="1" applyBorder="1" applyAlignment="1">
      <alignment horizontal="center"/>
    </xf>
    <xf numFmtId="0" fontId="7" fillId="19" borderId="20" xfId="33" applyFont="1" applyFill="1" applyBorder="1" applyAlignment="1">
      <alignment horizontal="center"/>
    </xf>
    <xf numFmtId="0" fontId="7" fillId="19" borderId="30" xfId="33" applyFont="1" applyFill="1" applyBorder="1" applyAlignment="1">
      <alignment horizontal="center"/>
    </xf>
    <xf numFmtId="0" fontId="7" fillId="19" borderId="0" xfId="33" applyFont="1" applyFill="1" applyAlignment="1">
      <alignment horizontal="center"/>
    </xf>
    <xf numFmtId="0" fontId="7" fillId="19" borderId="31" xfId="33" applyFont="1" applyFill="1" applyBorder="1" applyAlignment="1">
      <alignment horizontal="center"/>
    </xf>
    <xf numFmtId="0" fontId="24" fillId="20" borderId="32" xfId="33" applyFont="1" applyFill="1" applyBorder="1" applyAlignment="1">
      <alignment horizontal="center" vertical="top" wrapText="1"/>
    </xf>
    <xf numFmtId="1" fontId="31" fillId="17" borderId="29" xfId="33" applyNumberFormat="1" applyFill="1" applyBorder="1" applyAlignment="1">
      <alignment horizontal="center" wrapText="1"/>
    </xf>
    <xf numFmtId="1" fontId="31" fillId="17" borderId="20" xfId="33" applyNumberFormat="1" applyFill="1" applyBorder="1" applyAlignment="1">
      <alignment horizontal="center" wrapText="1"/>
    </xf>
    <xf numFmtId="1" fontId="31" fillId="17" borderId="29" xfId="33" applyNumberFormat="1" applyFill="1" applyBorder="1" applyAlignment="1">
      <alignment horizontal="center" vertical="center"/>
    </xf>
    <xf numFmtId="1" fontId="31" fillId="17" borderId="20" xfId="33" applyNumberFormat="1" applyFill="1" applyBorder="1" applyAlignment="1">
      <alignment horizontal="center" vertical="center"/>
    </xf>
    <xf numFmtId="1" fontId="31" fillId="17" borderId="30" xfId="33" applyNumberFormat="1" applyFill="1" applyBorder="1" applyAlignment="1">
      <alignment horizontal="center" vertical="center"/>
    </xf>
    <xf numFmtId="0" fontId="36" fillId="17" borderId="0" xfId="33" applyFont="1" applyFill="1" applyAlignment="1">
      <alignment horizontal="right"/>
    </xf>
    <xf numFmtId="1" fontId="31" fillId="17" borderId="32" xfId="33" applyNumberFormat="1" applyFill="1" applyBorder="1" applyAlignment="1">
      <alignment horizontal="center" wrapText="1"/>
    </xf>
    <xf numFmtId="1" fontId="31" fillId="17" borderId="0" xfId="33" applyNumberFormat="1" applyFill="1" applyAlignment="1">
      <alignment horizontal="center" wrapText="1"/>
    </xf>
    <xf numFmtId="1" fontId="31" fillId="17" borderId="32" xfId="33" applyNumberFormat="1" applyFill="1" applyBorder="1" applyAlignment="1">
      <alignment horizontal="center" vertical="center"/>
    </xf>
    <xf numFmtId="1" fontId="31" fillId="17" borderId="0" xfId="33" applyNumberFormat="1" applyFill="1" applyAlignment="1">
      <alignment horizontal="center" vertical="center"/>
    </xf>
    <xf numFmtId="1" fontId="31" fillId="17" borderId="31" xfId="33" applyNumberFormat="1" applyFill="1" applyBorder="1" applyAlignment="1">
      <alignment horizontal="center" vertical="center"/>
    </xf>
    <xf numFmtId="1" fontId="54" fillId="17" borderId="0" xfId="33" applyNumberFormat="1" applyFont="1" applyFill="1" applyAlignment="1">
      <alignment horizontal="center"/>
    </xf>
    <xf numFmtId="0" fontId="24" fillId="20" borderId="32" xfId="33" applyFont="1" applyFill="1" applyBorder="1" applyAlignment="1">
      <alignment horizontal="center" wrapText="1"/>
    </xf>
    <xf numFmtId="0" fontId="24" fillId="20" borderId="28" xfId="33" applyFont="1" applyFill="1" applyBorder="1" applyAlignment="1">
      <alignment horizontal="center" wrapText="1"/>
    </xf>
    <xf numFmtId="1" fontId="31" fillId="17" borderId="28" xfId="33" applyNumberFormat="1" applyFill="1" applyBorder="1" applyAlignment="1">
      <alignment horizontal="center" vertical="center"/>
    </xf>
    <xf numFmtId="1" fontId="31" fillId="17" borderId="9" xfId="33" applyNumberFormat="1" applyFill="1" applyBorder="1" applyAlignment="1">
      <alignment horizontal="center" vertical="center"/>
    </xf>
    <xf numFmtId="1" fontId="31" fillId="17" borderId="33" xfId="33" applyNumberFormat="1" applyFill="1" applyBorder="1" applyAlignment="1">
      <alignment horizontal="center" vertical="center"/>
    </xf>
    <xf numFmtId="0" fontId="24" fillId="17" borderId="0" xfId="33" applyFont="1" applyFill="1" applyAlignment="1">
      <alignment horizontal="center" wrapText="1"/>
    </xf>
    <xf numFmtId="0" fontId="27" fillId="17" borderId="0" xfId="34" applyFill="1" applyAlignment="1" applyProtection="1"/>
    <xf numFmtId="0" fontId="32" fillId="0" borderId="34" xfId="0" applyFont="1" applyFill="1" applyBorder="1" applyAlignment="1">
      <alignment horizontal="left"/>
    </xf>
    <xf numFmtId="0" fontId="32" fillId="0" borderId="34" xfId="0" applyFont="1" applyFill="1" applyBorder="1"/>
    <xf numFmtId="43" fontId="32" fillId="0" borderId="34" xfId="1" applyFont="1" applyFill="1" applyBorder="1" applyAlignment="1">
      <alignment horizontal="center"/>
    </xf>
    <xf numFmtId="0" fontId="6" fillId="0" borderId="0" xfId="0" applyFont="1" applyFill="1" applyAlignment="1">
      <alignment vertical="center"/>
    </xf>
    <xf numFmtId="0" fontId="6" fillId="0" borderId="0" xfId="0" applyFont="1" applyFill="1" applyAlignment="1">
      <alignment horizontal="center" vertical="center"/>
    </xf>
    <xf numFmtId="0" fontId="25" fillId="12" borderId="0" xfId="0" applyFont="1" applyFill="1" applyAlignment="1">
      <alignment horizontal="right" vertical="center" wrapText="1"/>
    </xf>
    <xf numFmtId="0" fontId="25" fillId="12" borderId="0" xfId="0" applyFont="1" applyFill="1" applyAlignment="1">
      <alignment horizontal="center" vertical="center" wrapText="1"/>
    </xf>
    <xf numFmtId="0" fontId="25" fillId="12" borderId="0" xfId="0" applyFont="1" applyFill="1" applyAlignment="1">
      <alignment horizontal="center" vertical="center"/>
    </xf>
    <xf numFmtId="0" fontId="29" fillId="0" borderId="0" xfId="0" applyFont="1" applyFill="1" applyAlignment="1">
      <alignment horizontal="right" vertical="center"/>
    </xf>
    <xf numFmtId="0" fontId="6" fillId="0" borderId="35" xfId="0" applyFont="1" applyFill="1" applyBorder="1" applyAlignment="1">
      <alignment vertical="center"/>
    </xf>
    <xf numFmtId="0" fontId="56" fillId="0" borderId="35" xfId="0" applyFont="1" applyFill="1" applyBorder="1" applyAlignment="1">
      <alignment horizontal="center" vertical="center"/>
    </xf>
    <xf numFmtId="0" fontId="57" fillId="0" borderId="35" xfId="0" applyFont="1" applyFill="1" applyBorder="1" applyAlignment="1">
      <alignment vertical="center"/>
    </xf>
    <xf numFmtId="165" fontId="31" fillId="0" borderId="35" xfId="0" applyNumberFormat="1" applyFont="1" applyFill="1" applyBorder="1" applyAlignment="1">
      <alignment vertical="center"/>
    </xf>
    <xf numFmtId="0" fontId="6" fillId="0" borderId="36" xfId="0" applyFont="1" applyFill="1" applyBorder="1" applyAlignment="1">
      <alignment vertical="center"/>
    </xf>
    <xf numFmtId="0" fontId="57" fillId="0" borderId="36" xfId="0" applyFont="1" applyFill="1" applyBorder="1" applyAlignment="1">
      <alignment vertical="center"/>
    </xf>
    <xf numFmtId="0" fontId="56" fillId="0" borderId="36" xfId="0" applyFont="1" applyFill="1" applyBorder="1" applyAlignment="1">
      <alignment horizontal="center" vertical="center"/>
    </xf>
    <xf numFmtId="165" fontId="31" fillId="0" borderId="36" xfId="0" applyNumberFormat="1" applyFont="1" applyFill="1" applyBorder="1" applyAlignment="1">
      <alignment vertical="center"/>
    </xf>
    <xf numFmtId="0" fontId="44" fillId="0" borderId="0" xfId="0" applyFont="1" applyFill="1" applyAlignment="1">
      <alignment vertical="center"/>
    </xf>
    <xf numFmtId="0" fontId="32" fillId="0" borderId="0" xfId="0" applyFont="1" applyFill="1" applyAlignment="1">
      <alignment vertical="center"/>
    </xf>
    <xf numFmtId="0" fontId="6" fillId="0" borderId="37" xfId="0" applyFont="1" applyFill="1" applyBorder="1" applyAlignment="1">
      <alignment vertical="center"/>
    </xf>
    <xf numFmtId="0" fontId="57" fillId="0" borderId="37" xfId="0" applyFont="1" applyFill="1" applyBorder="1" applyAlignment="1">
      <alignment vertical="center"/>
    </xf>
    <xf numFmtId="0" fontId="6" fillId="0" borderId="9" xfId="0" applyFont="1" applyFill="1" applyBorder="1" applyAlignment="1">
      <alignment vertical="center"/>
    </xf>
    <xf numFmtId="0" fontId="57" fillId="0" borderId="9" xfId="0" applyFont="1" applyFill="1" applyBorder="1" applyAlignment="1">
      <alignment vertical="center"/>
    </xf>
    <xf numFmtId="0" fontId="32" fillId="0" borderId="21" xfId="0" applyFont="1" applyFill="1" applyBorder="1" applyAlignment="1">
      <alignment vertical="center"/>
    </xf>
    <xf numFmtId="171" fontId="32" fillId="0" borderId="21" xfId="0" applyNumberFormat="1" applyFont="1" applyFill="1" applyBorder="1" applyAlignment="1">
      <alignment vertical="center"/>
    </xf>
    <xf numFmtId="164" fontId="6" fillId="0" borderId="0" xfId="1" applyNumberFormat="1" applyFont="1" applyFill="1" applyAlignment="1">
      <alignment vertical="center"/>
    </xf>
    <xf numFmtId="0" fontId="32" fillId="0" borderId="9" xfId="0" applyFont="1" applyFill="1" applyBorder="1" applyAlignment="1">
      <alignment vertical="center"/>
    </xf>
    <xf numFmtId="0" fontId="43" fillId="0" borderId="0" xfId="0" applyFont="1" applyFill="1" applyAlignment="1">
      <alignment horizontal="left" indent="1"/>
    </xf>
    <xf numFmtId="165" fontId="6" fillId="0" borderId="0" xfId="0" applyNumberFormat="1" applyFont="1" applyFill="1"/>
    <xf numFmtId="2" fontId="35" fillId="0" borderId="0" xfId="0" applyNumberFormat="1" applyFont="1" applyFill="1"/>
    <xf numFmtId="2" fontId="5" fillId="0" borderId="0" xfId="0" applyNumberFormat="1" applyFont="1" applyFill="1"/>
    <xf numFmtId="10" fontId="6" fillId="0" borderId="0" xfId="35" applyNumberFormat="1" applyFont="1" applyFill="1"/>
    <xf numFmtId="10" fontId="35" fillId="0" borderId="0" xfId="35" applyNumberFormat="1" applyFont="1" applyFill="1"/>
    <xf numFmtId="0" fontId="12" fillId="3" borderId="0" xfId="0" applyFont="1" applyFill="1"/>
    <xf numFmtId="0" fontId="59" fillId="3" borderId="0" xfId="0" applyFont="1" applyFill="1"/>
    <xf numFmtId="0" fontId="12" fillId="0" borderId="0" xfId="0" applyFont="1" applyFill="1"/>
    <xf numFmtId="0" fontId="59" fillId="0" borderId="0" xfId="0" applyFont="1" applyFill="1"/>
    <xf numFmtId="0" fontId="50" fillId="0" borderId="0" xfId="0" applyFont="1"/>
    <xf numFmtId="0" fontId="5" fillId="0" borderId="0" xfId="0" applyFont="1" applyBorder="1"/>
    <xf numFmtId="0" fontId="60" fillId="0" borderId="0" xfId="0" applyFont="1" applyFill="1" applyAlignment="1">
      <alignment horizontal="left"/>
    </xf>
    <xf numFmtId="0" fontId="0" fillId="0" borderId="0" xfId="0" applyFill="1"/>
    <xf numFmtId="0" fontId="0" fillId="0" borderId="0" xfId="0" applyBorder="1"/>
    <xf numFmtId="0" fontId="60" fillId="0" borderId="0" xfId="0" applyFont="1" applyBorder="1"/>
    <xf numFmtId="0" fontId="21" fillId="0" borderId="0" xfId="0" applyFont="1" applyFill="1" applyBorder="1" applyAlignment="1">
      <alignment horizontal="right" vertical="center"/>
    </xf>
    <xf numFmtId="2" fontId="0" fillId="0" borderId="0" xfId="0" applyNumberFormat="1" applyBorder="1"/>
    <xf numFmtId="3" fontId="0" fillId="0" borderId="0" xfId="0" applyNumberFormat="1" applyBorder="1"/>
    <xf numFmtId="3" fontId="0" fillId="0" borderId="0" xfId="0" applyNumberFormat="1" applyFill="1" applyBorder="1"/>
    <xf numFmtId="0" fontId="35" fillId="0" borderId="0" xfId="0" applyFont="1" applyBorder="1"/>
    <xf numFmtId="172" fontId="0" fillId="0" borderId="0" xfId="0" applyNumberFormat="1" applyBorder="1"/>
    <xf numFmtId="170" fontId="0" fillId="0" borderId="0" xfId="0" applyNumberFormat="1" applyBorder="1"/>
    <xf numFmtId="170" fontId="0" fillId="0" borderId="0" xfId="0" applyNumberFormat="1" applyFill="1" applyBorder="1"/>
    <xf numFmtId="43" fontId="0" fillId="0" borderId="0" xfId="0" applyNumberFormat="1"/>
    <xf numFmtId="0" fontId="5" fillId="0" borderId="9" xfId="0" applyFont="1" applyBorder="1"/>
    <xf numFmtId="173" fontId="0" fillId="0" borderId="0" xfId="0" applyNumberFormat="1"/>
    <xf numFmtId="0" fontId="7" fillId="0" borderId="0" xfId="0" applyFont="1" applyBorder="1"/>
    <xf numFmtId="0" fontId="54" fillId="0" borderId="0" xfId="0" applyFont="1" applyAlignment="1">
      <alignment vertical="center"/>
    </xf>
    <xf numFmtId="0" fontId="0" fillId="21" borderId="0" xfId="0" applyFont="1" applyFill="1" applyBorder="1"/>
    <xf numFmtId="0" fontId="7" fillId="21" borderId="0" xfId="31" applyFont="1" applyFill="1" applyAlignment="1">
      <alignment vertical="center"/>
    </xf>
    <xf numFmtId="0" fontId="61" fillId="21" borderId="0" xfId="0" applyFont="1" applyFill="1" applyBorder="1" applyAlignment="1">
      <alignment horizontal="right" vertical="center"/>
    </xf>
    <xf numFmtId="2" fontId="6" fillId="0" borderId="0" xfId="0" applyNumberFormat="1" applyFont="1" applyFill="1" applyBorder="1"/>
    <xf numFmtId="0" fontId="5" fillId="0" borderId="0" xfId="31" applyFont="1"/>
    <xf numFmtId="0" fontId="7" fillId="0" borderId="21" xfId="31" applyFont="1" applyBorder="1"/>
    <xf numFmtId="0" fontId="5" fillId="2" borderId="0" xfId="31" applyFont="1" applyFill="1"/>
    <xf numFmtId="0" fontId="5" fillId="2" borderId="0" xfId="31" applyFill="1"/>
    <xf numFmtId="0" fontId="35" fillId="0" borderId="0" xfId="31" applyFont="1"/>
    <xf numFmtId="8" fontId="35" fillId="0" borderId="0" xfId="31" applyNumberFormat="1" applyFont="1"/>
    <xf numFmtId="3" fontId="35" fillId="0" borderId="0" xfId="31" applyNumberFormat="1" applyFont="1"/>
    <xf numFmtId="3" fontId="5" fillId="0" borderId="0" xfId="31" applyNumberFormat="1"/>
    <xf numFmtId="3" fontId="35" fillId="22" borderId="0" xfId="37" applyNumberFormat="1" applyFont="1" applyFill="1" applyAlignment="1">
      <alignment horizontal="right"/>
    </xf>
    <xf numFmtId="3" fontId="5" fillId="22" borderId="0" xfId="37" applyNumberFormat="1" applyFill="1" applyAlignment="1">
      <alignment horizontal="right"/>
    </xf>
    <xf numFmtId="0" fontId="5" fillId="0" borderId="9" xfId="31" applyFont="1" applyBorder="1"/>
    <xf numFmtId="6" fontId="5" fillId="0" borderId="9" xfId="31" applyNumberFormat="1" applyBorder="1"/>
    <xf numFmtId="0" fontId="7" fillId="0" borderId="21" xfId="31" applyFont="1" applyFill="1" applyBorder="1"/>
    <xf numFmtId="6" fontId="7" fillId="0" borderId="21" xfId="31" applyNumberFormat="1" applyFont="1" applyFill="1" applyBorder="1"/>
    <xf numFmtId="0" fontId="65" fillId="0" borderId="0" xfId="31" applyFont="1" applyFill="1"/>
    <xf numFmtId="0" fontId="66" fillId="0" borderId="0" xfId="31" applyFont="1" applyFill="1" applyBorder="1"/>
    <xf numFmtId="0" fontId="64" fillId="0" borderId="0" xfId="31" applyFont="1" applyFill="1"/>
    <xf numFmtId="43" fontId="32" fillId="0" borderId="34" xfId="1" applyNumberFormat="1" applyFont="1" applyFill="1" applyBorder="1"/>
    <xf numFmtId="43" fontId="7" fillId="0" borderId="21" xfId="1" applyFont="1" applyBorder="1"/>
    <xf numFmtId="174" fontId="5" fillId="0" borderId="0" xfId="31" applyNumberFormat="1" applyFont="1"/>
    <xf numFmtId="174" fontId="5" fillId="0" borderId="0" xfId="31" applyNumberFormat="1"/>
    <xf numFmtId="174" fontId="5" fillId="0" borderId="0" xfId="31" applyNumberFormat="1" applyFont="1" applyAlignment="1">
      <alignment horizontal="left"/>
    </xf>
    <xf numFmtId="174" fontId="5" fillId="22" borderId="0" xfId="37" applyNumberFormat="1" applyFont="1" applyFill="1" applyAlignment="1">
      <alignment horizontal="left"/>
    </xf>
    <xf numFmtId="174" fontId="5" fillId="22" borderId="0" xfId="37" applyNumberFormat="1" applyFill="1" applyAlignment="1">
      <alignment horizontal="left"/>
    </xf>
    <xf numFmtId="3" fontId="5" fillId="0" borderId="9" xfId="31" applyNumberFormat="1" applyBorder="1"/>
    <xf numFmtId="3" fontId="7" fillId="0" borderId="21" xfId="31" applyNumberFormat="1" applyFont="1" applyFill="1" applyBorder="1"/>
    <xf numFmtId="165" fontId="5" fillId="0" borderId="0" xfId="0" applyNumberFormat="1" applyFont="1" applyFill="1"/>
    <xf numFmtId="0" fontId="32" fillId="0" borderId="0" xfId="0" applyFont="1" applyFill="1" applyBorder="1" applyAlignment="1">
      <alignment horizontal="left"/>
    </xf>
    <xf numFmtId="0" fontId="32" fillId="0" borderId="0" xfId="0" applyFont="1" applyFill="1" applyBorder="1"/>
    <xf numFmtId="43" fontId="32" fillId="0" borderId="0" xfId="1" applyFont="1" applyFill="1" applyBorder="1" applyAlignment="1">
      <alignment horizontal="center"/>
    </xf>
    <xf numFmtId="0" fontId="44" fillId="0" borderId="0" xfId="0" applyFont="1" applyFill="1"/>
    <xf numFmtId="2" fontId="35" fillId="0" borderId="0" xfId="35" applyNumberFormat="1" applyFont="1" applyFill="1"/>
    <xf numFmtId="2" fontId="5" fillId="0" borderId="0" xfId="35" applyNumberFormat="1" applyFont="1" applyFill="1"/>
    <xf numFmtId="1" fontId="5" fillId="0" borderId="0" xfId="0" applyNumberFormat="1" applyFont="1" applyFill="1"/>
    <xf numFmtId="3" fontId="35" fillId="0" borderId="0" xfId="0" applyNumberFormat="1" applyFont="1" applyBorder="1"/>
    <xf numFmtId="2" fontId="32" fillId="0" borderId="34" xfId="0" applyNumberFormat="1" applyFont="1" applyFill="1" applyBorder="1"/>
    <xf numFmtId="0" fontId="50" fillId="0" borderId="0" xfId="0" applyFont="1" applyFill="1"/>
    <xf numFmtId="175" fontId="6" fillId="0" borderId="9" xfId="0" applyNumberFormat="1" applyFont="1" applyFill="1" applyBorder="1"/>
    <xf numFmtId="8" fontId="7" fillId="0" borderId="20" xfId="0" applyNumberFormat="1" applyFont="1" applyBorder="1"/>
    <xf numFmtId="0" fontId="34" fillId="18" borderId="26" xfId="33" applyFont="1" applyFill="1" applyBorder="1" applyAlignment="1">
      <alignment horizontal="center"/>
    </xf>
    <xf numFmtId="0" fontId="31" fillId="17" borderId="0" xfId="33" applyFill="1" applyAlignment="1">
      <alignment horizontal="left" wrapText="1"/>
    </xf>
    <xf numFmtId="0" fontId="62" fillId="0" borderId="0" xfId="0" applyFont="1" applyAlignment="1">
      <alignment horizontal="left" vertical="center" wrapText="1" readingOrder="1"/>
    </xf>
    <xf numFmtId="0" fontId="6" fillId="0" borderId="0" xfId="0" applyFont="1" applyFill="1" applyAlignment="1">
      <alignment horizontal="left" vertical="top" wrapText="1"/>
    </xf>
    <xf numFmtId="0" fontId="47" fillId="12" borderId="23" xfId="32" applyFont="1" applyFill="1" applyBorder="1" applyAlignment="1">
      <alignment horizontal="center" vertical="center" wrapText="1"/>
    </xf>
    <xf numFmtId="0" fontId="47" fillId="12" borderId="24" xfId="32" applyFont="1" applyFill="1" applyBorder="1" applyAlignment="1">
      <alignment horizontal="center" vertical="center" wrapText="1"/>
    </xf>
    <xf numFmtId="0" fontId="47" fillId="12" borderId="25" xfId="32" applyFont="1" applyFill="1" applyBorder="1" applyAlignment="1">
      <alignment horizontal="center" vertical="center" wrapText="1"/>
    </xf>
    <xf numFmtId="0" fontId="55" fillId="17" borderId="0" xfId="33" applyFont="1" applyFill="1" applyAlignment="1">
      <alignment horizontal="left" vertical="top" wrapText="1"/>
    </xf>
    <xf numFmtId="0" fontId="51" fillId="17" borderId="0" xfId="33" applyFont="1" applyFill="1" applyAlignment="1">
      <alignment horizontal="left" wrapText="1"/>
    </xf>
    <xf numFmtId="0" fontId="34" fillId="18" borderId="26" xfId="33" applyFont="1" applyFill="1" applyBorder="1" applyAlignment="1">
      <alignment horizontal="center"/>
    </xf>
    <xf numFmtId="0" fontId="34" fillId="18" borderId="21" xfId="33" applyFont="1" applyFill="1" applyBorder="1" applyAlignment="1">
      <alignment horizontal="center"/>
    </xf>
    <xf numFmtId="0" fontId="34" fillId="18" borderId="27" xfId="33" applyFont="1" applyFill="1" applyBorder="1" applyAlignment="1">
      <alignment horizontal="center"/>
    </xf>
    <xf numFmtId="0" fontId="31" fillId="17" borderId="0" xfId="33" applyFill="1" applyAlignment="1">
      <alignment horizontal="left" wrapText="1"/>
    </xf>
    <xf numFmtId="0" fontId="5" fillId="17" borderId="0" xfId="33" applyFont="1" applyFill="1" applyAlignment="1">
      <alignment horizontal="left" wrapText="1"/>
    </xf>
  </cellXfs>
  <cellStyles count="47">
    <cellStyle name="=C:\WINNT\SYSTEM32\COMMAND.COM" xfId="32"/>
    <cellStyle name="Bad" xfId="8" builtinId="27" hidden="1"/>
    <cellStyle name="Calculation" xfId="12" builtinId="22" hidden="1"/>
    <cellStyle name="Calculation cell" xfId="21"/>
    <cellStyle name="Check Cell" xfId="14" builtinId="23" hidden="1"/>
    <cellStyle name="Comma" xfId="1" builtinId="3"/>
    <cellStyle name="Comma 2" xfId="29"/>
    <cellStyle name="Comma 2 2" xfId="43"/>
    <cellStyle name="Comma 5" xfId="45"/>
    <cellStyle name="Explanatory Text" xfId="17" builtinId="53" hidden="1"/>
    <cellStyle name="Good" xfId="7" builtinId="26" hidden="1"/>
    <cellStyle name="Heading 1" xfId="3" builtinId="16" customBuiltin="1"/>
    <cellStyle name="Heading 2" xfId="4" builtinId="17" customBuiltin="1"/>
    <cellStyle name="Heading 3" xfId="5" builtinId="18" customBuiltin="1"/>
    <cellStyle name="Heading 4" xfId="6" builtinId="19" customBuiltin="1"/>
    <cellStyle name="Help cell" xfId="20"/>
    <cellStyle name="Hyperlink" xfId="23" builtinId="8"/>
    <cellStyle name="Hyperlink 2" xfId="40"/>
    <cellStyle name="Hyperlink 3" xfId="46"/>
    <cellStyle name="Hyperlink 4" xfId="34"/>
    <cellStyle name="Input" xfId="10" builtinId="20" hidden="1"/>
    <cellStyle name="Input cell" xfId="22"/>
    <cellStyle name="Linked Cell" xfId="13" builtinId="24" hidden="1"/>
    <cellStyle name="Neutral" xfId="9" builtinId="28" hidden="1"/>
    <cellStyle name="Normal" xfId="0" builtinId="0"/>
    <cellStyle name="Normal 2" xfId="25"/>
    <cellStyle name="Normal 2 2" xfId="38"/>
    <cellStyle name="Normal 2 2 2" xfId="42"/>
    <cellStyle name="Normal 2 3" xfId="31"/>
    <cellStyle name="Normal 2 4" xfId="33"/>
    <cellStyle name="Normal 2 5" xfId="39"/>
    <cellStyle name="Normal 3" xfId="27"/>
    <cellStyle name="Normal 4" xfId="28"/>
    <cellStyle name="Normal 5" xfId="30"/>
    <cellStyle name="Normal 8" xfId="41"/>
    <cellStyle name="Normal 83" xfId="36"/>
    <cellStyle name="Normal 9" xfId="44"/>
    <cellStyle name="Normal_Small and Medium Enterprise (SME) Statistics for the UK 2001 - UPDATED TABLE 1 - Final Version of Bulletin" xfId="37"/>
    <cellStyle name="Note" xfId="16" builtinId="10" hidden="1"/>
    <cellStyle name="Output" xfId="11" builtinId="21" hidden="1"/>
    <cellStyle name="Percent" xfId="35" builtinId="5"/>
    <cellStyle name="Percent 2" xfId="24"/>
    <cellStyle name="Percent 3" xfId="26"/>
    <cellStyle name="Result" xfId="19"/>
    <cellStyle name="Title" xfId="2" builtinId="15" customBuiltin="1"/>
    <cellStyle name="User input" xfId="18"/>
    <cellStyle name="Warning Text" xfId="15" builtinId="11" hidde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83F35"/>
      <rgbColor rgb="0099BFC2"/>
      <rgbColor rgb="00156570"/>
      <rgbColor rgb="00B4A76C"/>
      <rgbColor rgb="00782327"/>
      <rgbColor rgb="00A5ACAF"/>
      <rgbColor rgb="0037424A"/>
      <rgbColor rgb="00E83F35"/>
      <rgbColor rgb="00E83F35"/>
      <rgbColor rgb="0099BFC2"/>
      <rgbColor rgb="00156570"/>
      <rgbColor rgb="00B4A76C"/>
      <rgbColor rgb="00782327"/>
      <rgbColor rgb="00A5ACAF"/>
      <rgbColor rgb="0037424A"/>
      <rgbColor rgb="00E83F35"/>
      <rgbColor rgb="0000CCFF"/>
      <rgbColor rgb="00CCFFFF"/>
      <rgbColor rgb="00CCFFCC"/>
      <rgbColor rgb="00FFFF99"/>
      <rgbColor rgb="0099CCFF"/>
      <rgbColor rgb="00E83F35"/>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E83F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61592300962382E-2"/>
          <c:y val="0.1701399825021872"/>
          <c:w val="0.87868285214348207"/>
          <c:h val="0.62665062700495766"/>
        </c:manualLayout>
      </c:layout>
      <c:lineChart>
        <c:grouping val="standard"/>
        <c:varyColors val="0"/>
        <c:ser>
          <c:idx val="0"/>
          <c:order val="0"/>
          <c:tx>
            <c:strRef>
              <c:f>'Standard Discount Factors'!$C$9</c:f>
              <c:strCache>
                <c:ptCount val="1"/>
                <c:pt idx="0">
                  <c:v>Discount Rate</c:v>
                </c:pt>
              </c:strCache>
            </c:strRef>
          </c:tx>
          <c:spPr>
            <a:ln w="28575" cap="rnd">
              <a:solidFill>
                <a:schemeClr val="accent1"/>
              </a:solidFill>
              <a:round/>
            </a:ln>
            <a:effectLst/>
          </c:spPr>
          <c:marker>
            <c:symbol val="none"/>
          </c:marker>
          <c:cat>
            <c:numRef>
              <c:f>'Standard Discount Factors'!$B$10:$B$135</c:f>
              <c:numCache>
                <c:formatCode>General</c:formatCode>
                <c:ptCount val="1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numCache>
            </c:numRef>
          </c:cat>
          <c:val>
            <c:numRef>
              <c:f>'Standard Discount Factors'!$C$10:$C$135</c:f>
              <c:numCache>
                <c:formatCode>0.000%</c:formatCode>
                <c:ptCount val="126"/>
                <c:pt idx="1">
                  <c:v>3.5000000000000003E-2</c:v>
                </c:pt>
                <c:pt idx="2">
                  <c:v>3.5000000000000003E-2</c:v>
                </c:pt>
                <c:pt idx="3">
                  <c:v>3.5000000000000003E-2</c:v>
                </c:pt>
                <c:pt idx="4">
                  <c:v>3.5000000000000003E-2</c:v>
                </c:pt>
                <c:pt idx="5">
                  <c:v>3.5000000000000003E-2</c:v>
                </c:pt>
                <c:pt idx="6">
                  <c:v>3.5000000000000003E-2</c:v>
                </c:pt>
                <c:pt idx="7">
                  <c:v>3.5000000000000003E-2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3.5000000000000003E-2</c:v>
                </c:pt>
                <c:pt idx="18">
                  <c:v>3.5000000000000003E-2</c:v>
                </c:pt>
                <c:pt idx="19">
                  <c:v>3.5000000000000003E-2</c:v>
                </c:pt>
                <c:pt idx="20">
                  <c:v>3.5000000000000003E-2</c:v>
                </c:pt>
                <c:pt idx="21">
                  <c:v>3.5000000000000003E-2</c:v>
                </c:pt>
                <c:pt idx="22">
                  <c:v>3.5000000000000003E-2</c:v>
                </c:pt>
                <c:pt idx="23">
                  <c:v>3.5000000000000003E-2</c:v>
                </c:pt>
                <c:pt idx="24">
                  <c:v>3.5000000000000003E-2</c:v>
                </c:pt>
                <c:pt idx="25">
                  <c:v>3.5000000000000003E-2</c:v>
                </c:pt>
                <c:pt idx="26">
                  <c:v>3.5000000000000003E-2</c:v>
                </c:pt>
                <c:pt idx="27">
                  <c:v>3.5000000000000003E-2</c:v>
                </c:pt>
                <c:pt idx="28">
                  <c:v>3.5000000000000003E-2</c:v>
                </c:pt>
                <c:pt idx="29">
                  <c:v>3.5000000000000003E-2</c:v>
                </c:pt>
                <c:pt idx="30">
                  <c:v>3.5000000000000003E-2</c:v>
                </c:pt>
                <c:pt idx="31">
                  <c:v>0.03</c:v>
                </c:pt>
                <c:pt idx="32">
                  <c:v>0.03</c:v>
                </c:pt>
                <c:pt idx="33">
                  <c:v>0.03</c:v>
                </c:pt>
                <c:pt idx="34">
                  <c:v>0.03</c:v>
                </c:pt>
                <c:pt idx="35">
                  <c:v>0.03</c:v>
                </c:pt>
                <c:pt idx="36">
                  <c:v>0.03</c:v>
                </c:pt>
                <c:pt idx="37">
                  <c:v>0.03</c:v>
                </c:pt>
                <c:pt idx="38">
                  <c:v>0.03</c:v>
                </c:pt>
                <c:pt idx="39">
                  <c:v>0.03</c:v>
                </c:pt>
                <c:pt idx="40">
                  <c:v>0.03</c:v>
                </c:pt>
                <c:pt idx="41">
                  <c:v>0.03</c:v>
                </c:pt>
                <c:pt idx="42">
                  <c:v>0.03</c:v>
                </c:pt>
                <c:pt idx="43">
                  <c:v>0.03</c:v>
                </c:pt>
                <c:pt idx="44">
                  <c:v>0.03</c:v>
                </c:pt>
                <c:pt idx="45">
                  <c:v>0.03</c:v>
                </c:pt>
                <c:pt idx="46">
                  <c:v>0.03</c:v>
                </c:pt>
                <c:pt idx="47">
                  <c:v>0.03</c:v>
                </c:pt>
                <c:pt idx="48">
                  <c:v>0.03</c:v>
                </c:pt>
                <c:pt idx="49">
                  <c:v>0.03</c:v>
                </c:pt>
                <c:pt idx="50">
                  <c:v>0.03</c:v>
                </c:pt>
                <c:pt idx="51">
                  <c:v>0.03</c:v>
                </c:pt>
                <c:pt idx="52">
                  <c:v>0.03</c:v>
                </c:pt>
                <c:pt idx="53">
                  <c:v>0.03</c:v>
                </c:pt>
                <c:pt idx="54">
                  <c:v>0.03</c:v>
                </c:pt>
                <c:pt idx="55">
                  <c:v>0.03</c:v>
                </c:pt>
                <c:pt idx="56">
                  <c:v>0.03</c:v>
                </c:pt>
                <c:pt idx="57">
                  <c:v>0.03</c:v>
                </c:pt>
                <c:pt idx="58">
                  <c:v>0.03</c:v>
                </c:pt>
                <c:pt idx="59">
                  <c:v>0.03</c:v>
                </c:pt>
                <c:pt idx="60">
                  <c:v>0.03</c:v>
                </c:pt>
                <c:pt idx="61">
                  <c:v>0.03</c:v>
                </c:pt>
                <c:pt idx="62">
                  <c:v>0.03</c:v>
                </c:pt>
                <c:pt idx="63">
                  <c:v>0.03</c:v>
                </c:pt>
                <c:pt idx="64">
                  <c:v>0.03</c:v>
                </c:pt>
                <c:pt idx="65">
                  <c:v>0.03</c:v>
                </c:pt>
                <c:pt idx="66">
                  <c:v>0.03</c:v>
                </c:pt>
                <c:pt idx="67">
                  <c:v>0.03</c:v>
                </c:pt>
                <c:pt idx="68">
                  <c:v>0.03</c:v>
                </c:pt>
                <c:pt idx="69">
                  <c:v>0.03</c:v>
                </c:pt>
                <c:pt idx="70">
                  <c:v>0.03</c:v>
                </c:pt>
                <c:pt idx="71">
                  <c:v>0.03</c:v>
                </c:pt>
                <c:pt idx="72">
                  <c:v>0.03</c:v>
                </c:pt>
                <c:pt idx="73">
                  <c:v>0.03</c:v>
                </c:pt>
                <c:pt idx="74">
                  <c:v>0.03</c:v>
                </c:pt>
                <c:pt idx="75">
                  <c:v>0.03</c:v>
                </c:pt>
                <c:pt idx="76">
                  <c:v>2.5000000000000001E-2</c:v>
                </c:pt>
                <c:pt idx="77">
                  <c:v>2.5000000000000001E-2</c:v>
                </c:pt>
                <c:pt idx="78">
                  <c:v>2.5000000000000001E-2</c:v>
                </c:pt>
                <c:pt idx="79">
                  <c:v>2.5000000000000001E-2</c:v>
                </c:pt>
                <c:pt idx="80">
                  <c:v>2.5000000000000001E-2</c:v>
                </c:pt>
                <c:pt idx="81">
                  <c:v>2.5000000000000001E-2</c:v>
                </c:pt>
                <c:pt idx="82">
                  <c:v>2.5000000000000001E-2</c:v>
                </c:pt>
                <c:pt idx="83">
                  <c:v>2.5000000000000001E-2</c:v>
                </c:pt>
                <c:pt idx="84">
                  <c:v>2.5000000000000001E-2</c:v>
                </c:pt>
                <c:pt idx="85">
                  <c:v>2.5000000000000001E-2</c:v>
                </c:pt>
                <c:pt idx="86">
                  <c:v>2.5000000000000001E-2</c:v>
                </c:pt>
                <c:pt idx="87">
                  <c:v>2.5000000000000001E-2</c:v>
                </c:pt>
                <c:pt idx="88">
                  <c:v>2.5000000000000001E-2</c:v>
                </c:pt>
                <c:pt idx="89">
                  <c:v>2.5000000000000001E-2</c:v>
                </c:pt>
                <c:pt idx="90">
                  <c:v>2.5000000000000001E-2</c:v>
                </c:pt>
                <c:pt idx="91">
                  <c:v>2.5000000000000001E-2</c:v>
                </c:pt>
                <c:pt idx="92">
                  <c:v>2.5000000000000001E-2</c:v>
                </c:pt>
                <c:pt idx="93">
                  <c:v>2.5000000000000001E-2</c:v>
                </c:pt>
                <c:pt idx="94">
                  <c:v>2.5000000000000001E-2</c:v>
                </c:pt>
                <c:pt idx="95">
                  <c:v>2.5000000000000001E-2</c:v>
                </c:pt>
                <c:pt idx="96">
                  <c:v>2.5000000000000001E-2</c:v>
                </c:pt>
                <c:pt idx="97">
                  <c:v>2.5000000000000001E-2</c:v>
                </c:pt>
                <c:pt idx="98">
                  <c:v>2.5000000000000001E-2</c:v>
                </c:pt>
                <c:pt idx="99">
                  <c:v>2.5000000000000001E-2</c:v>
                </c:pt>
                <c:pt idx="100">
                  <c:v>2.5000000000000001E-2</c:v>
                </c:pt>
                <c:pt idx="101">
                  <c:v>2.5000000000000001E-2</c:v>
                </c:pt>
                <c:pt idx="102">
                  <c:v>2.5000000000000001E-2</c:v>
                </c:pt>
                <c:pt idx="103">
                  <c:v>2.5000000000000001E-2</c:v>
                </c:pt>
                <c:pt idx="104">
                  <c:v>2.5000000000000001E-2</c:v>
                </c:pt>
                <c:pt idx="105">
                  <c:v>2.5000000000000001E-2</c:v>
                </c:pt>
                <c:pt idx="106">
                  <c:v>2.5000000000000001E-2</c:v>
                </c:pt>
                <c:pt idx="107">
                  <c:v>2.5000000000000001E-2</c:v>
                </c:pt>
                <c:pt idx="108">
                  <c:v>2.5000000000000001E-2</c:v>
                </c:pt>
                <c:pt idx="109">
                  <c:v>2.5000000000000001E-2</c:v>
                </c:pt>
                <c:pt idx="110">
                  <c:v>2.5000000000000001E-2</c:v>
                </c:pt>
                <c:pt idx="111">
                  <c:v>2.5000000000000001E-2</c:v>
                </c:pt>
                <c:pt idx="112">
                  <c:v>2.5000000000000001E-2</c:v>
                </c:pt>
                <c:pt idx="113">
                  <c:v>2.5000000000000001E-2</c:v>
                </c:pt>
                <c:pt idx="114">
                  <c:v>2.5000000000000001E-2</c:v>
                </c:pt>
                <c:pt idx="115">
                  <c:v>2.5000000000000001E-2</c:v>
                </c:pt>
                <c:pt idx="116">
                  <c:v>2.5000000000000001E-2</c:v>
                </c:pt>
                <c:pt idx="117">
                  <c:v>2.5000000000000001E-2</c:v>
                </c:pt>
                <c:pt idx="118">
                  <c:v>2.5000000000000001E-2</c:v>
                </c:pt>
                <c:pt idx="119">
                  <c:v>2.5000000000000001E-2</c:v>
                </c:pt>
                <c:pt idx="120">
                  <c:v>2.5000000000000001E-2</c:v>
                </c:pt>
                <c:pt idx="121">
                  <c:v>2.5000000000000001E-2</c:v>
                </c:pt>
                <c:pt idx="122">
                  <c:v>2.5000000000000001E-2</c:v>
                </c:pt>
                <c:pt idx="123">
                  <c:v>2.5000000000000001E-2</c:v>
                </c:pt>
                <c:pt idx="124">
                  <c:v>2.5000000000000001E-2</c:v>
                </c:pt>
                <c:pt idx="125">
                  <c:v>2.5000000000000001E-2</c:v>
                </c:pt>
              </c:numCache>
            </c:numRef>
          </c:val>
          <c:smooth val="0"/>
          <c:extLst>
            <c:ext xmlns:c16="http://schemas.microsoft.com/office/drawing/2014/chart" uri="{C3380CC4-5D6E-409C-BE32-E72D297353CC}">
              <c16:uniqueId val="{00000000-7211-40E4-941D-E848158D89DE}"/>
            </c:ext>
          </c:extLst>
        </c:ser>
        <c:dLbls>
          <c:showLegendKey val="0"/>
          <c:showVal val="0"/>
          <c:showCatName val="0"/>
          <c:showSerName val="0"/>
          <c:showPercent val="0"/>
          <c:showBubbleSize val="0"/>
        </c:dLbls>
        <c:smooth val="0"/>
        <c:axId val="1673947599"/>
        <c:axId val="1371214783"/>
      </c:lineChart>
      <c:catAx>
        <c:axId val="167394759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1214783"/>
        <c:crosses val="autoZero"/>
        <c:auto val="1"/>
        <c:lblAlgn val="ctr"/>
        <c:lblOffset val="100"/>
        <c:noMultiLvlLbl val="0"/>
      </c:catAx>
      <c:valAx>
        <c:axId val="137121478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3947599"/>
        <c:crosses val="autoZero"/>
        <c:crossBetween val="between"/>
      </c:valAx>
      <c:spPr>
        <a:noFill/>
        <a:ln>
          <a:noFill/>
        </a:ln>
        <a:effectLst/>
      </c:spPr>
    </c:plotArea>
    <c:legend>
      <c:legendPos val="t"/>
      <c:layout>
        <c:manualLayout>
          <c:xMode val="edge"/>
          <c:yMode val="edge"/>
          <c:x val="0.1286469816272966"/>
          <c:y val="2.7777777777777776E-2"/>
          <c:w val="0.73437270341207339"/>
          <c:h val="0.128473315835520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990600</xdr:colOff>
      <xdr:row>9</xdr:row>
      <xdr:rowOff>133350</xdr:rowOff>
    </xdr:from>
    <xdr:to>
      <xdr:col>2</xdr:col>
      <xdr:colOff>3276600</xdr:colOff>
      <xdr:row>11</xdr:row>
      <xdr:rowOff>95250</xdr:rowOff>
    </xdr:to>
    <xdr:sp macro="" textlink="">
      <xdr:nvSpPr>
        <xdr:cNvPr id="2" name="Rectangle 1">
          <a:extLst>
            <a:ext uri="{FF2B5EF4-FFF2-40B4-BE49-F238E27FC236}">
              <a16:creationId xmlns:a16="http://schemas.microsoft.com/office/drawing/2014/main" id="{4F2DF040-D39B-43B7-9E18-AB656BF98598}"/>
            </a:ext>
          </a:extLst>
        </xdr:cNvPr>
        <xdr:cNvSpPr/>
      </xdr:nvSpPr>
      <xdr:spPr>
        <a:xfrm>
          <a:off x="1600200" y="1685925"/>
          <a:ext cx="3381375" cy="981075"/>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2781300</xdr:colOff>
      <xdr:row>12</xdr:row>
      <xdr:rowOff>28575</xdr:rowOff>
    </xdr:from>
    <xdr:to>
      <xdr:col>3</xdr:col>
      <xdr:colOff>0</xdr:colOff>
      <xdr:row>13</xdr:row>
      <xdr:rowOff>142875</xdr:rowOff>
    </xdr:to>
    <xdr:sp macro="" textlink="">
      <xdr:nvSpPr>
        <xdr:cNvPr id="3" name="Rectangle 2">
          <a:extLst>
            <a:ext uri="{FF2B5EF4-FFF2-40B4-BE49-F238E27FC236}">
              <a16:creationId xmlns:a16="http://schemas.microsoft.com/office/drawing/2014/main" id="{1916E833-7DC0-4CF2-A047-C84D6E68C965}"/>
            </a:ext>
          </a:extLst>
        </xdr:cNvPr>
        <xdr:cNvSpPr/>
      </xdr:nvSpPr>
      <xdr:spPr>
        <a:xfrm>
          <a:off x="4486275" y="2819400"/>
          <a:ext cx="504825" cy="276225"/>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19050</xdr:colOff>
      <xdr:row>17</xdr:row>
      <xdr:rowOff>133350</xdr:rowOff>
    </xdr:from>
    <xdr:to>
      <xdr:col>56</xdr:col>
      <xdr:colOff>495301</xdr:colOff>
      <xdr:row>53</xdr:row>
      <xdr:rowOff>133350</xdr:rowOff>
    </xdr:to>
    <xdr:sp macro="" textlink="">
      <xdr:nvSpPr>
        <xdr:cNvPr id="5" name="Rectangle 4">
          <a:extLst>
            <a:ext uri="{FF2B5EF4-FFF2-40B4-BE49-F238E27FC236}">
              <a16:creationId xmlns:a16="http://schemas.microsoft.com/office/drawing/2014/main" id="{E9C8367F-734B-4EAA-994F-713CA2C4B1E2}"/>
            </a:ext>
          </a:extLst>
        </xdr:cNvPr>
        <xdr:cNvSpPr/>
      </xdr:nvSpPr>
      <xdr:spPr>
        <a:xfrm>
          <a:off x="628650" y="3733800"/>
          <a:ext cx="38261926" cy="582930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17</xdr:row>
      <xdr:rowOff>123825</xdr:rowOff>
    </xdr:from>
    <xdr:to>
      <xdr:col>10</xdr:col>
      <xdr:colOff>85725</xdr:colOff>
      <xdr:row>56</xdr:row>
      <xdr:rowOff>114301</xdr:rowOff>
    </xdr:to>
    <xdr:sp macro="" textlink="">
      <xdr:nvSpPr>
        <xdr:cNvPr id="5" name="Rectangle 4">
          <a:extLst>
            <a:ext uri="{FF2B5EF4-FFF2-40B4-BE49-F238E27FC236}">
              <a16:creationId xmlns:a16="http://schemas.microsoft.com/office/drawing/2014/main" id="{46A33E70-A079-46E3-9207-94663E1884AB}"/>
            </a:ext>
          </a:extLst>
        </xdr:cNvPr>
        <xdr:cNvSpPr/>
      </xdr:nvSpPr>
      <xdr:spPr>
        <a:xfrm>
          <a:off x="647700" y="4105275"/>
          <a:ext cx="10115550" cy="6305551"/>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0</xdr:rowOff>
    </xdr:from>
    <xdr:to>
      <xdr:col>1</xdr:col>
      <xdr:colOff>857250</xdr:colOff>
      <xdr:row>4</xdr:row>
      <xdr:rowOff>90170</xdr:rowOff>
    </xdr:to>
    <xdr:pic>
      <xdr:nvPicPr>
        <xdr:cNvPr id="2" name="Picture 1" descr="HM Treasury">
          <a:extLst>
            <a:ext uri="{FF2B5EF4-FFF2-40B4-BE49-F238E27FC236}">
              <a16:creationId xmlns:a16="http://schemas.microsoft.com/office/drawing/2014/main" id="{E424473F-A174-44D7-BF44-1145AEBD7BCC}"/>
            </a:ext>
          </a:extLst>
        </xdr:cNvPr>
        <xdr:cNvPicPr/>
      </xdr:nvPicPr>
      <xdr:blipFill>
        <a:blip xmlns:r="http://schemas.openxmlformats.org/officeDocument/2006/relationships" r:embed="rId1" cstate="print"/>
        <a:srcRect/>
        <a:stretch>
          <a:fillRect/>
        </a:stretch>
      </xdr:blipFill>
      <xdr:spPr bwMode="auto">
        <a:xfrm>
          <a:off x="9525" y="190500"/>
          <a:ext cx="1457325" cy="661670"/>
        </a:xfrm>
        <a:prstGeom prst="rect">
          <a:avLst/>
        </a:prstGeom>
        <a:noFill/>
        <a:ln w="9525">
          <a:noFill/>
          <a:miter lim="800000"/>
          <a:headEnd/>
          <a:tailEnd/>
        </a:ln>
      </xdr:spPr>
    </xdr:pic>
    <xdr:clientData/>
  </xdr:twoCellAnchor>
  <xdr:twoCellAnchor>
    <xdr:from>
      <xdr:col>8</xdr:col>
      <xdr:colOff>581025</xdr:colOff>
      <xdr:row>11</xdr:row>
      <xdr:rowOff>66675</xdr:rowOff>
    </xdr:from>
    <xdr:to>
      <xdr:col>16</xdr:col>
      <xdr:colOff>276225</xdr:colOff>
      <xdr:row>24</xdr:row>
      <xdr:rowOff>142875</xdr:rowOff>
    </xdr:to>
    <xdr:graphicFrame macro="">
      <xdr:nvGraphicFramePr>
        <xdr:cNvPr id="3" name="Chart 2">
          <a:extLst>
            <a:ext uri="{FF2B5EF4-FFF2-40B4-BE49-F238E27FC236}">
              <a16:creationId xmlns:a16="http://schemas.microsoft.com/office/drawing/2014/main" id="{7F8A2C09-1153-467D-ACF3-473DCFE39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457199</xdr:colOff>
      <xdr:row>2</xdr:row>
      <xdr:rowOff>85724</xdr:rowOff>
    </xdr:from>
    <xdr:to>
      <xdr:col>10</xdr:col>
      <xdr:colOff>85724</xdr:colOff>
      <xdr:row>36</xdr:row>
      <xdr:rowOff>50078</xdr:rowOff>
    </xdr:to>
    <xdr:pic>
      <xdr:nvPicPr>
        <xdr:cNvPr id="2" name="Picture 1">
          <a:extLst>
            <a:ext uri="{FF2B5EF4-FFF2-40B4-BE49-F238E27FC236}">
              <a16:creationId xmlns:a16="http://schemas.microsoft.com/office/drawing/2014/main" id="{230D0010-805A-4917-9F57-ED885806ADB6}"/>
            </a:ext>
          </a:extLst>
        </xdr:cNvPr>
        <xdr:cNvPicPr>
          <a:picLocks noChangeAspect="1"/>
        </xdr:cNvPicPr>
      </xdr:nvPicPr>
      <xdr:blipFill rotWithShape="1">
        <a:blip xmlns:r="http://schemas.openxmlformats.org/officeDocument/2006/relationships" r:embed="rId1"/>
        <a:srcRect l="33368" t="17565" r="31012" b="21929"/>
        <a:stretch/>
      </xdr:blipFill>
      <xdr:spPr>
        <a:xfrm>
          <a:off x="457199" y="409574"/>
          <a:ext cx="5724525" cy="5469804"/>
        </a:xfrm>
        <a:prstGeom prst="rect">
          <a:avLst/>
        </a:prstGeom>
      </xdr:spPr>
    </xdr:pic>
    <xdr:clientData/>
  </xdr:twoCellAnchor>
  <xdr:twoCellAnchor editAs="oneCell">
    <xdr:from>
      <xdr:col>10</xdr:col>
      <xdr:colOff>104774</xdr:colOff>
      <xdr:row>2</xdr:row>
      <xdr:rowOff>85725</xdr:rowOff>
    </xdr:from>
    <xdr:to>
      <xdr:col>19</xdr:col>
      <xdr:colOff>133349</xdr:colOff>
      <xdr:row>22</xdr:row>
      <xdr:rowOff>97349</xdr:rowOff>
    </xdr:to>
    <xdr:pic>
      <xdr:nvPicPr>
        <xdr:cNvPr id="3" name="Picture 2">
          <a:extLst>
            <a:ext uri="{FF2B5EF4-FFF2-40B4-BE49-F238E27FC236}">
              <a16:creationId xmlns:a16="http://schemas.microsoft.com/office/drawing/2014/main" id="{D4014848-75BA-43AA-A64B-CC973059640D}"/>
            </a:ext>
          </a:extLst>
        </xdr:cNvPr>
        <xdr:cNvPicPr>
          <a:picLocks noChangeAspect="1"/>
        </xdr:cNvPicPr>
      </xdr:nvPicPr>
      <xdr:blipFill rotWithShape="1">
        <a:blip xmlns:r="http://schemas.openxmlformats.org/officeDocument/2006/relationships" r:embed="rId2"/>
        <a:srcRect l="32496" t="25989" r="30000" b="34718"/>
        <a:stretch/>
      </xdr:blipFill>
      <xdr:spPr>
        <a:xfrm>
          <a:off x="6200774" y="409575"/>
          <a:ext cx="5514975" cy="3250124"/>
        </a:xfrm>
        <a:prstGeom prst="rect">
          <a:avLst/>
        </a:prstGeom>
      </xdr:spPr>
    </xdr:pic>
    <xdr:clientData/>
  </xdr:twoCellAnchor>
  <xdr:twoCellAnchor editAs="oneCell">
    <xdr:from>
      <xdr:col>0</xdr:col>
      <xdr:colOff>514351</xdr:colOff>
      <xdr:row>37</xdr:row>
      <xdr:rowOff>133350</xdr:rowOff>
    </xdr:from>
    <xdr:to>
      <xdr:col>9</xdr:col>
      <xdr:colOff>523717</xdr:colOff>
      <xdr:row>68</xdr:row>
      <xdr:rowOff>123825</xdr:rowOff>
    </xdr:to>
    <xdr:pic>
      <xdr:nvPicPr>
        <xdr:cNvPr id="4" name="Picture 3">
          <a:extLst>
            <a:ext uri="{FF2B5EF4-FFF2-40B4-BE49-F238E27FC236}">
              <a16:creationId xmlns:a16="http://schemas.microsoft.com/office/drawing/2014/main" id="{CC4C08A7-C2C0-4B31-949B-44F19742B257}"/>
            </a:ext>
          </a:extLst>
        </xdr:cNvPr>
        <xdr:cNvPicPr>
          <a:picLocks noChangeAspect="1"/>
        </xdr:cNvPicPr>
      </xdr:nvPicPr>
      <xdr:blipFill rotWithShape="1">
        <a:blip xmlns:r="http://schemas.openxmlformats.org/officeDocument/2006/relationships" r:embed="rId3"/>
        <a:srcRect l="31572" t="15879" r="29696" b="21349"/>
        <a:stretch/>
      </xdr:blipFill>
      <xdr:spPr>
        <a:xfrm>
          <a:off x="514351" y="6124575"/>
          <a:ext cx="5495766" cy="5010150"/>
        </a:xfrm>
        <a:prstGeom prst="rect">
          <a:avLst/>
        </a:prstGeom>
      </xdr:spPr>
    </xdr:pic>
    <xdr:clientData/>
  </xdr:twoCellAnchor>
  <xdr:twoCellAnchor editAs="oneCell">
    <xdr:from>
      <xdr:col>10</xdr:col>
      <xdr:colOff>171449</xdr:colOff>
      <xdr:row>38</xdr:row>
      <xdr:rowOff>47625</xdr:rowOff>
    </xdr:from>
    <xdr:to>
      <xdr:col>19</xdr:col>
      <xdr:colOff>207658</xdr:colOff>
      <xdr:row>58</xdr:row>
      <xdr:rowOff>47625</xdr:rowOff>
    </xdr:to>
    <xdr:pic>
      <xdr:nvPicPr>
        <xdr:cNvPr id="5" name="Picture 4">
          <a:extLst>
            <a:ext uri="{FF2B5EF4-FFF2-40B4-BE49-F238E27FC236}">
              <a16:creationId xmlns:a16="http://schemas.microsoft.com/office/drawing/2014/main" id="{B516FB83-7812-463B-B7CC-144D15949F1E}"/>
            </a:ext>
          </a:extLst>
        </xdr:cNvPr>
        <xdr:cNvPicPr>
          <a:picLocks noChangeAspect="1"/>
        </xdr:cNvPicPr>
      </xdr:nvPicPr>
      <xdr:blipFill rotWithShape="1">
        <a:blip xmlns:r="http://schemas.openxmlformats.org/officeDocument/2006/relationships" r:embed="rId4"/>
        <a:srcRect l="30745" t="25583" r="29835" b="33321"/>
        <a:stretch/>
      </xdr:blipFill>
      <xdr:spPr>
        <a:xfrm>
          <a:off x="6267449" y="6200775"/>
          <a:ext cx="5522609" cy="3238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JH\DECC_DDM\SourceCode\Live\Version%201.0\Resources\LCPAssumptionFile.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LeeA\AppData\Local\Microsoft\Windows\Temporary%20Internet%20Files\Content.Outlook\NUVH17MC\Coal%20Product%20Prices%20Data%20and%20Calculations%20for%20UEP2014%20%20IAG2014%20v14%201%2013-Aug-20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NT\Profiles\mbehull\Local%20Settings\Temporary%20Internet%20Files\Content.Outlook\QV89OZPY\Deterministic_20120718_10-07-28_flat_20%25.xlsm"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book2"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Environment\UK%20RENEWABLE%20HEAT%202008%20LDN%20(P414)\Data\Model\NERA%20Renewable%20Heat%20Model%20080501%20v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EnVision\Output\Stephen\Output%20files\Deterministic_USER_20130520_10-42-03\Input%20-%20Reference%20v2_62.24.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nVision\Testing\Output\Deterministic_TWP_20120318_09-59-01\EnVisionInputFile_testing.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2.%20QA\QA%20template%20v0.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Dispatch%20model\Output\08.%20May-Jul%202013\06.%20Including%20NI\NI%20CBA_1.%20Ref%20cas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eraldn\work\Documents%20and%20Settings\stewart.carter\Local%20Settings\Temporary%20Internet%20Files\OLK79\070918%20Defra%20agriculture%20CB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6957/ghg-conversion-factors-2016update_MASTER__links_removed__DECC_Standard_Se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nVision\Output\Deterministic_TWP_20120401_21-38-22\EnVisionInputFile.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Fuels\GHG%20CF_Fuels_2016_MASTE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nVision\Output\Stephen\Output%20files\Deterministic_USER_20120720_10-39-16\Deterministic_USER_20120702_13-16-20\EnvisionDeterministicTemplate%20BASELINE%20v1_78m%20with%20CBA.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rontier.local\home\Projects\Projects-20\P20-4063\Work\4.%20Framework\spd%20-%20CVP%20assessment%20-%2010.1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ghusr04\EnVision\Output\Stephen\Output%20files\Deterministic_USER_20121219_18-35-42\Input%20-%20BASELINE%20v2_59.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MI\Energy%20Economics%20and%20Analysis%20Division\Dispatch%20Model\Output\12.%20December%20EMR%20delivery%20plan\02.%20DDM%20Files\03.%20Reference%20Case%20&amp;%20QA\1%20Reference%20case%20input_with%20log_v4_feedback.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hief%20Economist\Modelling%20Team\CHP\07.%202013\Updated%20Projections\Model%20Runs\CHP%20Model%20v3.5_UpdatedGrowth.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ystem%20Files\Excel\Variable%20costs\120828%20-%20CCI%20model%20NEW%20BASELIN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jdzansi\AppData\Local\Microsoft\Windows\Temporary%20Internet%20Files\Content.Outlook\VCOK9GPA\Model%20runs\Scenario%201a\No%20adjustment%20-%20Deterministic_USER_20140806_12-30-52\Deterministic_20140806_12-30-5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Transport\hgvs\GHG%20CF_HGVs_2016_MASTE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ghusr04\EnVision\Output\Stephen\Output%20files\Deterministic_USER_20121004_10-05-42\EnVisionInputFile%20v2_50%20UEP%20baselin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olicy Overview"/>
      <sheetName val="Feed-in tariff 1"/>
      <sheetName val="Val Feed-in tariff 1"/>
      <sheetName val="CfD 1"/>
      <sheetName val="Val CfD 1"/>
      <sheetName val="Regulated Asset Base 1"/>
      <sheetName val="Val Regulated Asset Base 1"/>
      <sheetName val="Capacity Payment 1"/>
      <sheetName val="Val Capacity Payment 1"/>
      <sheetName val="CO2 limits 1"/>
      <sheetName val="Val CO2 limits 1"/>
      <sheetName val="Strategic Reserve"/>
      <sheetName val="Val Strategic Reserve"/>
      <sheetName val="Carbon Price Floor"/>
      <sheetName val="Tax on Profit"/>
      <sheetName val="Tax on CO2"/>
      <sheetName val="Tax on Fuel"/>
      <sheetName val="Policy billing"/>
      <sheetName val="Val Policy billing"/>
      <sheetName val="Existing Policies"/>
      <sheetName val="Pricing Mark-up"/>
      <sheetName val="Val Pricing Mark-up"/>
      <sheetName val="EDF Pricing Assumptions"/>
      <sheetName val="Val EDF Pricing Assumptions"/>
      <sheetName val="Demand Projections"/>
      <sheetName val="Val Demand"/>
      <sheetName val="Capacity Margin Derating"/>
      <sheetName val="Val Capacity Margin Derating"/>
      <sheetName val="Daily Load Curves"/>
      <sheetName val="Val Daily Load Curves"/>
      <sheetName val="Policy Demand Reduction"/>
      <sheetName val="Val Policy Demand Reduction"/>
      <sheetName val="Load Curve Adjustment Domestic"/>
      <sheetName val="Load Curve Adjustment Smart Dom"/>
      <sheetName val="Load Curve Adjustment NonDom"/>
      <sheetName val="Smart meters"/>
      <sheetName val="Reserve"/>
      <sheetName val="Val Reserve"/>
      <sheetName val="Autogeneration"/>
      <sheetName val="Val Autogeneration"/>
      <sheetName val="Interconnectors"/>
      <sheetName val="Val Interconnectors"/>
      <sheetName val="Hydro and Pumped Storage"/>
      <sheetName val="Val Hydro and Pumped Storage"/>
      <sheetName val="VIU Assumptions"/>
      <sheetName val="Val VIU Assumptions"/>
      <sheetName val="VIU limit"/>
      <sheetName val="Val VIU limit"/>
      <sheetName val="Merchant Assumptions"/>
      <sheetName val="Val Merchant Assumptions"/>
      <sheetName val="Plant Available for New Build"/>
      <sheetName val="Val Plant Available for New Bui"/>
      <sheetName val="Maximum Build Limits"/>
      <sheetName val="Cumulative Max Build Limits"/>
      <sheetName val="Minimum Build Limits"/>
      <sheetName val="New Plant"/>
      <sheetName val="Val New Plant"/>
      <sheetName val="Outage rates (new and existing)"/>
      <sheetName val="Val Outage Rates"/>
      <sheetName val="Losses"/>
      <sheetName val="Val Losses"/>
      <sheetName val="Efficiency rates"/>
      <sheetName val="Technology Assumptions"/>
      <sheetName val="Val Tech Assumptions"/>
      <sheetName val="Fuel Assumptions"/>
      <sheetName val="Val Fuel Assumptions"/>
      <sheetName val="Spark and Dark Spreads"/>
      <sheetName val="Val Spark and Dark Spreads"/>
      <sheetName val="Existing Plant"/>
      <sheetName val="Val Existing Plant"/>
      <sheetName val="Pipeline"/>
      <sheetName val="Val Pipeline"/>
      <sheetName val="TheoreticalPlant"/>
      <sheetName val="Wind"/>
      <sheetName val="Val Wind"/>
      <sheetName val="Model Settings"/>
      <sheetName val="Val Build &amp; Retirement Assumpti"/>
      <sheetName val="SheetManager"/>
      <sheetName val="LISTS"/>
      <sheetName val="Policy_Overview1"/>
      <sheetName val="Feed-in_tariff_11"/>
      <sheetName val="Val_Feed-in_tariff_11"/>
      <sheetName val="CfD_11"/>
      <sheetName val="Val_CfD_11"/>
      <sheetName val="Regulated_Asset_Base_11"/>
      <sheetName val="Val_Regulated_Asset_Base_11"/>
      <sheetName val="Capacity_Payment_11"/>
      <sheetName val="Val_Capacity_Payment_11"/>
      <sheetName val="CO2_limits_11"/>
      <sheetName val="Val_CO2_limits_11"/>
      <sheetName val="Strategic_Reserve1"/>
      <sheetName val="Val_Strategic_Reserve1"/>
      <sheetName val="Carbon_Price_Floor1"/>
      <sheetName val="Tax_on_Profit1"/>
      <sheetName val="Tax_on_CO21"/>
      <sheetName val="Tax_on_Fuel1"/>
      <sheetName val="Policy_billing1"/>
      <sheetName val="Val_Policy_billing1"/>
      <sheetName val="Existing_Policies1"/>
      <sheetName val="Pricing_Mark-up1"/>
      <sheetName val="Val_Pricing_Mark-up1"/>
      <sheetName val="EDF_Pricing_Assumptions1"/>
      <sheetName val="Val_EDF_Pricing_Assumptions1"/>
      <sheetName val="Demand_Projections1"/>
      <sheetName val="Val_Demand1"/>
      <sheetName val="Capacity_Margin_Derating1"/>
      <sheetName val="Val_Capacity_Margin_Derating1"/>
      <sheetName val="Daily_Load_Curves1"/>
      <sheetName val="Val_Daily_Load_Curves1"/>
      <sheetName val="Policy_Demand_Reduction1"/>
      <sheetName val="Val_Policy_Demand_Reduction1"/>
      <sheetName val="Load_Curve_Adjustment_Domestic1"/>
      <sheetName val="Load_Curve_Adjustment_Smart_Do1"/>
      <sheetName val="Load_Curve_Adjustment_NonDom1"/>
      <sheetName val="Smart_meters1"/>
      <sheetName val="Val_Reserve1"/>
      <sheetName val="Val_Autogeneration1"/>
      <sheetName val="Val_Interconnectors1"/>
      <sheetName val="Hydro_and_Pumped_Storage1"/>
      <sheetName val="Val_Hydro_and_Pumped_Storage1"/>
      <sheetName val="VIU_Assumptions1"/>
      <sheetName val="Val_VIU_Assumptions1"/>
      <sheetName val="VIU_limit1"/>
      <sheetName val="Val_VIU_limit1"/>
      <sheetName val="Merchant_Assumptions1"/>
      <sheetName val="Val_Merchant_Assumptions1"/>
      <sheetName val="Plant_Available_for_New_Build1"/>
      <sheetName val="Val_Plant_Available_for_New_Bu1"/>
      <sheetName val="Maximum_Build_Limits1"/>
      <sheetName val="Cumulative_Max_Build_Limits1"/>
      <sheetName val="Minimum_Build_Limits1"/>
      <sheetName val="New_Plant1"/>
      <sheetName val="Val_New_Plant1"/>
      <sheetName val="Outage_rates_(new_and_existing1"/>
      <sheetName val="Val_Outage_Rates1"/>
      <sheetName val="Val_Losses1"/>
      <sheetName val="Efficiency_rates1"/>
      <sheetName val="Technology_Assumptions1"/>
      <sheetName val="Val_Tech_Assumptions1"/>
      <sheetName val="Fuel_Assumptions1"/>
      <sheetName val="Val_Fuel_Assumptions1"/>
      <sheetName val="Spark_and_Dark_Spreads1"/>
      <sheetName val="Val_Spark_and_Dark_Spreads1"/>
      <sheetName val="Existing_Plant1"/>
      <sheetName val="Val_Existing_Plant1"/>
      <sheetName val="Val_Pipeline1"/>
      <sheetName val="Val_Wind1"/>
      <sheetName val="Model_Settings1"/>
      <sheetName val="Val_Build_&amp;_Retirement_Assumpt1"/>
      <sheetName val="Policy_Overview"/>
      <sheetName val="Feed-in_tariff_1"/>
      <sheetName val="Val_Feed-in_tariff_1"/>
      <sheetName val="CfD_1"/>
      <sheetName val="Val_CfD_1"/>
      <sheetName val="Regulated_Asset_Base_1"/>
      <sheetName val="Val_Regulated_Asset_Base_1"/>
      <sheetName val="Capacity_Payment_1"/>
      <sheetName val="Val_Capacity_Payment_1"/>
      <sheetName val="CO2_limits_1"/>
      <sheetName val="Val_CO2_limits_1"/>
      <sheetName val="Strategic_Reserve"/>
      <sheetName val="Val_Strategic_Reserve"/>
      <sheetName val="Carbon_Price_Floor"/>
      <sheetName val="Tax_on_Profit"/>
      <sheetName val="Tax_on_CO2"/>
      <sheetName val="Tax_on_Fuel"/>
      <sheetName val="Policy_billing"/>
      <sheetName val="Val_Policy_billing"/>
      <sheetName val="Existing_Policies"/>
      <sheetName val="Pricing_Mark-up"/>
      <sheetName val="Val_Pricing_Mark-up"/>
      <sheetName val="EDF_Pricing_Assumptions"/>
      <sheetName val="Val_EDF_Pricing_Assumptions"/>
      <sheetName val="Demand_Projections"/>
      <sheetName val="Val_Demand"/>
      <sheetName val="Capacity_Margin_Derating"/>
      <sheetName val="Val_Capacity_Margin_Derating"/>
      <sheetName val="Daily_Load_Curves"/>
      <sheetName val="Val_Daily_Load_Curves"/>
      <sheetName val="Policy_Demand_Reduction"/>
      <sheetName val="Val_Policy_Demand_Reduction"/>
      <sheetName val="Load_Curve_Adjustment_Domestic"/>
      <sheetName val="Load_Curve_Adjustment_Smart_Dom"/>
      <sheetName val="Load_Curve_Adjustment_NonDom"/>
      <sheetName val="Smart_meters"/>
      <sheetName val="Val_Reserve"/>
      <sheetName val="Val_Autogeneration"/>
      <sheetName val="Val_Interconnectors"/>
      <sheetName val="Hydro_and_Pumped_Storage"/>
      <sheetName val="Val_Hydro_and_Pumped_Storage"/>
      <sheetName val="VIU_Assumptions"/>
      <sheetName val="Val_VIU_Assumptions"/>
      <sheetName val="VIU_limit"/>
      <sheetName val="Val_VIU_limit"/>
      <sheetName val="Merchant_Assumptions"/>
      <sheetName val="Val_Merchant_Assumptions"/>
      <sheetName val="Plant_Available_for_New_Build"/>
      <sheetName val="Val_Plant_Available_for_New_Bui"/>
      <sheetName val="Maximum_Build_Limits"/>
      <sheetName val="Cumulative_Max_Build_Limits"/>
      <sheetName val="Minimum_Build_Limits"/>
      <sheetName val="New_Plant"/>
      <sheetName val="Val_New_Plant"/>
      <sheetName val="Outage_rates_(new_and_existing)"/>
      <sheetName val="Val_Outage_Rates"/>
      <sheetName val="Val_Losses"/>
      <sheetName val="Efficiency_rates"/>
      <sheetName val="Technology_Assumptions"/>
      <sheetName val="Val_Tech_Assumptions"/>
      <sheetName val="Fuel_Assumptions"/>
      <sheetName val="Val_Fuel_Assumptions"/>
      <sheetName val="Spark_and_Dark_Spreads"/>
      <sheetName val="Val_Spark_and_Dark_Spreads"/>
      <sheetName val="Existing_Plant"/>
      <sheetName val="Val_Existing_Plant"/>
      <sheetName val="Val_Pipeline"/>
      <sheetName val="Val_Wind"/>
      <sheetName val="Model_Settings"/>
      <sheetName val="Val_Build_&amp;_Retirement_Assump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ow r="4">
          <cell r="C4">
            <v>2010</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ow r="4">
          <cell r="C4">
            <v>2010</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row r="4">
          <cell r="C4">
            <v>2010</v>
          </cell>
        </row>
      </sheetData>
      <sheetData sheetId="2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s &amp; Parameters"/>
      <sheetName val="FF Prices"/>
      <sheetName val="QEP 2.2.1 (Domestic Coal)"/>
      <sheetName val="QEP 3.1.4 (ND Coal)"/>
      <sheetName val="CCL"/>
      <sheetName val="Deflators"/>
      <sheetName val="Calculation &amp; Results"/>
      <sheetName val="Distribution costs plot"/>
      <sheetName val="IAG Tables"/>
      <sheetName val="UEP Template"/>
      <sheetName val="Constants_&amp;_Parameters1"/>
      <sheetName val="FF_Prices1"/>
      <sheetName val="QEP_2_2_1_(Domestic_Coal)1"/>
      <sheetName val="QEP_3_1_4_(ND_Coal)1"/>
      <sheetName val="Calculation_&amp;_Results1"/>
      <sheetName val="Distribution_costs_plot1"/>
      <sheetName val="IAG_Tables1"/>
      <sheetName val="UEP_Template1"/>
      <sheetName val="Constants_&amp;_Parameters"/>
      <sheetName val="FF_Prices"/>
      <sheetName val="QEP_2_2_1_(Domestic_Coal)"/>
      <sheetName val="QEP_3_1_4_(ND_Coal)"/>
      <sheetName val="Calculation_&amp;_Results"/>
      <sheetName val="Distribution_costs_plot"/>
      <sheetName val="IAG_Tables"/>
      <sheetName val="UEP_Template"/>
    </sheetNames>
    <sheetDataSet>
      <sheetData sheetId="0">
        <row r="16">
          <cell r="C16" t="str">
            <v>Central</v>
          </cell>
        </row>
      </sheetData>
      <sheetData sheetId="1"/>
      <sheetData sheetId="2"/>
      <sheetData sheetId="3"/>
      <sheetData sheetId="4"/>
      <sheetData sheetId="5"/>
      <sheetData sheetId="6"/>
      <sheetData sheetId="7" refreshError="1"/>
      <sheetData sheetId="8"/>
      <sheetData sheetId="9"/>
      <sheetData sheetId="10">
        <row r="16">
          <cell r="C16" t="str">
            <v>Central</v>
          </cell>
        </row>
      </sheetData>
      <sheetData sheetId="11"/>
      <sheetData sheetId="12"/>
      <sheetData sheetId="13"/>
      <sheetData sheetId="14"/>
      <sheetData sheetId="15"/>
      <sheetData sheetId="16"/>
      <sheetData sheetId="17"/>
      <sheetData sheetId="18">
        <row r="16">
          <cell r="C16" t="str">
            <v>Central</v>
          </cell>
        </row>
      </sheetData>
      <sheetData sheetId="19"/>
      <sheetData sheetId="20"/>
      <sheetData sheetId="21"/>
      <sheetData sheetId="22"/>
      <sheetData sheetId="23"/>
      <sheetData sheetId="24"/>
      <sheetData sheetId="2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A control"/>
      <sheetName val="CBA"/>
      <sheetName val="Generation data"/>
      <sheetName val="Generation costs"/>
      <sheetName val="Financing costs - 2"/>
      <sheetName val="Pipeline plant"/>
      <sheetName val="Hurdle rates"/>
      <sheetName val="Policy"/>
      <sheetName val="Carbon costs"/>
      <sheetName val="Unserved Energy cost"/>
      <sheetName val="Wholesale costs"/>
      <sheetName val="unservedenergy"/>
      <sheetName val="DECC Summary"/>
      <sheetName val="Summary assumptions"/>
      <sheetName val="baseline results"/>
      <sheetName val="Operating Capacity Pivot"/>
      <sheetName val="Installed Capacity Pivot"/>
      <sheetName val="New Build Pivot"/>
      <sheetName val="InstalledCapacitySummary"/>
      <sheetName val="Decommissioned Pivot"/>
      <sheetName val="Generation Summary"/>
      <sheetName val="UnservedEnergySummary"/>
      <sheetName val="Capacity Margin"/>
      <sheetName val="Prices Summary"/>
      <sheetName val="IRR summary"/>
      <sheetName val="CO2 summary"/>
      <sheetName val="CO2"/>
      <sheetName val="Load Factors"/>
      <sheetName val="SRMC summary"/>
      <sheetName val="Policy Summary"/>
      <sheetName val="Spread Summary"/>
      <sheetName val="FuelSummary"/>
      <sheetName val="Demand Summary"/>
      <sheetName val="Fuel Price Summary"/>
      <sheetName val="Carbon Price Summary"/>
      <sheetName val="Individual Plant Data"/>
      <sheetName val="CASHFLOW Profit"/>
      <sheetName val="CASHFLOW LoadFactor"/>
      <sheetName val="CASHFLOW Income"/>
      <sheetName val="OperatingCapacitySummary"/>
      <sheetName val="InstalledCapacity"/>
      <sheetName val="OperatingCapacity"/>
      <sheetName val="Generation"/>
      <sheetName val="Fuel"/>
      <sheetName val="IRRs"/>
      <sheetName val="Prices"/>
      <sheetName val="Costs"/>
      <sheetName val="PolicyCosts"/>
      <sheetName val="Demand"/>
      <sheetName val="Carbon Price"/>
      <sheetName val="Fuel Prices"/>
      <sheetName val="Spreads"/>
      <sheetName val="ReservePayments"/>
      <sheetName val="Control"/>
      <sheetName val="DeratedCapacities"/>
      <sheetName val="CASHFLOW IRRS"/>
      <sheetName val="CASHFLOW Spread"/>
      <sheetName val="DemandExtreme"/>
      <sheetName val="CASHFLOW SRMC"/>
      <sheetName val="CASHFLOW Capacity"/>
      <sheetName val="CASHFLOW Max capacity"/>
      <sheetName val="CASHFLOW strike price"/>
      <sheetName val="CASHFLOW CM payments"/>
      <sheetName val="CASHFLOW CM penalty"/>
      <sheetName val="CM Auction"/>
      <sheetName val="CM Clearing prices"/>
      <sheetName val="CM Contract payments"/>
      <sheetName val="CapacityMechanism"/>
      <sheetName val="CMcurveCapacity"/>
      <sheetName val="CMcurveNames"/>
      <sheetName val="CMperfectCompBids"/>
      <sheetName val="CMactualBids"/>
      <sheetName val="CM Payments"/>
      <sheetName val="CM Penalties"/>
      <sheetName val="Duration Curves"/>
      <sheetName val="Load curve"/>
      <sheetName val="Wholesale curve"/>
      <sheetName val="SystemSRMC curve"/>
      <sheetName val="Intra day summary"/>
      <sheetName val="Lists"/>
      <sheetName val="IntraDayGeneration"/>
      <sheetName val="CASHFLOW generation"/>
      <sheetName val="IntraDay analysis"/>
      <sheetName val="intraday check"/>
      <sheetName val="Investor decisions"/>
      <sheetName val="Technology Assumptions"/>
      <sheetName val="VIU assumptions"/>
      <sheetName val="Carbon Price Floor"/>
      <sheetName val="Daily Load Curves (new)"/>
      <sheetName val="New Plant"/>
      <sheetName val="Existing Plant"/>
      <sheetName val="CBA_control1"/>
      <sheetName val="Generation_data1"/>
      <sheetName val="Generation_costs1"/>
      <sheetName val="Financing_costs_-_21"/>
      <sheetName val="Pipeline_plant1"/>
      <sheetName val="Hurdle_rates1"/>
      <sheetName val="Carbon_costs1"/>
      <sheetName val="Unserved_Energy_cost1"/>
      <sheetName val="Wholesale_costs1"/>
      <sheetName val="DECC_Summary1"/>
      <sheetName val="Summary_assumptions1"/>
      <sheetName val="baseline_results1"/>
      <sheetName val="Operating_Capacity_Pivot1"/>
      <sheetName val="Installed_Capacity_Pivot1"/>
      <sheetName val="New_Build_Pivot1"/>
      <sheetName val="Decommissioned_Pivot1"/>
      <sheetName val="Generation_Summary1"/>
      <sheetName val="Capacity_Margin1"/>
      <sheetName val="Prices_Summary1"/>
      <sheetName val="IRR_summary1"/>
      <sheetName val="CO2_summary1"/>
      <sheetName val="Load_Factors1"/>
      <sheetName val="SRMC_summary1"/>
      <sheetName val="Policy_Summary1"/>
      <sheetName val="Spread_Summary1"/>
      <sheetName val="Demand_Summary1"/>
      <sheetName val="Fuel_Price_Summary1"/>
      <sheetName val="Carbon_Price_Summary1"/>
      <sheetName val="Individual_Plant_Data1"/>
      <sheetName val="CASHFLOW_Profit1"/>
      <sheetName val="CASHFLOW_LoadFactor1"/>
      <sheetName val="CASHFLOW_Income1"/>
      <sheetName val="Carbon_Price1"/>
      <sheetName val="Fuel_Prices1"/>
      <sheetName val="CASHFLOW_IRRS1"/>
      <sheetName val="CASHFLOW_Spread1"/>
      <sheetName val="CASHFLOW_SRMC1"/>
      <sheetName val="CASHFLOW_Capacity1"/>
      <sheetName val="CASHFLOW_Max_capacity1"/>
      <sheetName val="CASHFLOW_strike_price1"/>
      <sheetName val="CASHFLOW_CM_payments1"/>
      <sheetName val="CASHFLOW_CM_penalty1"/>
      <sheetName val="CM_Auction1"/>
      <sheetName val="CM_Clearing_prices1"/>
      <sheetName val="CM_Contract_payments1"/>
      <sheetName val="CM_Payments1"/>
      <sheetName val="CM_Penalties1"/>
      <sheetName val="Duration_Curves1"/>
      <sheetName val="Load_curve1"/>
      <sheetName val="Wholesale_curve1"/>
      <sheetName val="SystemSRMC_curve1"/>
      <sheetName val="Intra_day_summary1"/>
      <sheetName val="CASHFLOW_generation1"/>
      <sheetName val="IntraDay_analysis1"/>
      <sheetName val="intraday_check1"/>
      <sheetName val="Investor_decisions1"/>
      <sheetName val="Technology_Assumptions1"/>
      <sheetName val="VIU_assumptions1"/>
      <sheetName val="Carbon_Price_Floor1"/>
      <sheetName val="Daily_Load_Curves_(new)1"/>
      <sheetName val="New_Plant1"/>
      <sheetName val="Existing_Plant1"/>
      <sheetName val="CBA_control"/>
      <sheetName val="Generation_data"/>
      <sheetName val="Generation_costs"/>
      <sheetName val="Financing_costs_-_2"/>
      <sheetName val="Pipeline_plant"/>
      <sheetName val="Hurdle_rates"/>
      <sheetName val="Carbon_costs"/>
      <sheetName val="Unserved_Energy_cost"/>
      <sheetName val="Wholesale_costs"/>
      <sheetName val="DECC_Summary"/>
      <sheetName val="Summary_assumptions"/>
      <sheetName val="baseline_results"/>
      <sheetName val="Operating_Capacity_Pivot"/>
      <sheetName val="Installed_Capacity_Pivot"/>
      <sheetName val="New_Build_Pivot"/>
      <sheetName val="Decommissioned_Pivot"/>
      <sheetName val="Generation_Summary"/>
      <sheetName val="Capacity_Margin"/>
      <sheetName val="Prices_Summary"/>
      <sheetName val="IRR_summary"/>
      <sheetName val="CO2_summary"/>
      <sheetName val="Load_Factors"/>
      <sheetName val="SRMC_summary"/>
      <sheetName val="Policy_Summary"/>
      <sheetName val="Spread_Summary"/>
      <sheetName val="Demand_Summary"/>
      <sheetName val="Fuel_Price_Summary"/>
      <sheetName val="Carbon_Price_Summary"/>
      <sheetName val="Individual_Plant_Data"/>
      <sheetName val="CASHFLOW_Profit"/>
      <sheetName val="CASHFLOW_LoadFactor"/>
      <sheetName val="CASHFLOW_Income"/>
      <sheetName val="Carbon_Price"/>
      <sheetName val="Fuel_Prices"/>
      <sheetName val="CASHFLOW_IRRS"/>
      <sheetName val="CASHFLOW_Spread"/>
      <sheetName val="CASHFLOW_SRMC"/>
      <sheetName val="CASHFLOW_Capacity"/>
      <sheetName val="CASHFLOW_Max_capacity"/>
      <sheetName val="CASHFLOW_strike_price"/>
      <sheetName val="CASHFLOW_CM_payments"/>
      <sheetName val="CASHFLOW_CM_penalty"/>
      <sheetName val="CM_Auction"/>
      <sheetName val="CM_Clearing_prices"/>
      <sheetName val="CM_Contract_payments"/>
      <sheetName val="CM_Payments"/>
      <sheetName val="CM_Penalties"/>
      <sheetName val="Duration_Curves"/>
      <sheetName val="Load_curve"/>
      <sheetName val="Wholesale_curve"/>
      <sheetName val="SystemSRMC_curve"/>
      <sheetName val="Intra_day_summary"/>
      <sheetName val="CASHFLOW_generation"/>
      <sheetName val="IntraDay_analysis"/>
      <sheetName val="intraday_check"/>
      <sheetName val="Investor_decisions"/>
      <sheetName val="Technology_Assumptions"/>
      <sheetName val="VIU_assumptions"/>
      <sheetName val="Carbon_Price_Floor"/>
      <sheetName val="Daily_Load_Curves_(new)"/>
      <sheetName val="New_Plant"/>
      <sheetName val="Existing_Plant"/>
    </sheetNames>
    <sheetDataSet>
      <sheetData sheetId="0">
        <row r="28">
          <cell r="C28" t="str">
            <v>Yes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4">
          <cell r="C4">
            <v>2010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54">
          <cell r="C54">
            <v>2010</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28">
          <cell r="C28" t="str">
            <v>Yes</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ow r="54">
          <cell r="C54">
            <v>2010</v>
          </cell>
        </row>
      </sheetData>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ow r="28">
          <cell r="C28" t="str">
            <v>Yes</v>
          </cell>
        </row>
      </sheetData>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ow r="54">
          <cell r="C54">
            <v>2010</v>
          </cell>
        </row>
      </sheetData>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Raw data"/>
      <sheetName val="Spreadsheet information"/>
    </sheetNames>
    <sheetDataSet>
      <sheetData sheetId="0"/>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ssues Log"/>
      <sheetName val="TODO"/>
      <sheetName val="Control"/>
      <sheetName val="Find target"/>
      <sheetName val="Scenarios"/>
      <sheetName val="Lists"/>
      <sheetName val="Targets"/>
      <sheetName val="Deeming"/>
      <sheetName val="Discounting"/>
      <sheetName val="Time cost"/>
      <sheetName val="Fuel split"/>
      <sheetName val="Capex indices"/>
      <sheetName val="Metering"/>
      <sheetName val="Installation cost"/>
      <sheetName val="Depreciation"/>
      <sheetName val="Admin cost"/>
      <sheetName val="Demand Barriers"/>
      <sheetName val="Supply chain fixed"/>
      <sheetName val="Supply Barriers"/>
      <sheetName val="Potentials"/>
      <sheetName val="CCL"/>
      <sheetName val="Conversion factors"/>
      <sheetName val="Carbon SPC"/>
      <sheetName val="Fuel price weights"/>
      <sheetName val="Carbon cost"/>
      <sheetName val="Biomass prices"/>
      <sheetName val="Fuel Prices"/>
      <sheetName val="Deeming inputs"/>
      <sheetName val="Counterfactuals data"/>
      <sheetName val="Counterfactuals"/>
      <sheetName val="Sheet1"/>
      <sheetName val="Renewables"/>
      <sheetName val="Main"/>
      <sheetName val="Costs"/>
      <sheetName val="Results"/>
      <sheetName val="BERR CBA"/>
      <sheetName val="Lifetime"/>
      <sheetName val="Cost curve figure"/>
      <sheetName val="BERR MACC summary"/>
      <sheetName val="Issues_Log1"/>
      <sheetName val="Find_target1"/>
      <sheetName val="Time_cost1"/>
      <sheetName val="Fuel_split1"/>
      <sheetName val="Capex_indices1"/>
      <sheetName val="Installation_cost1"/>
      <sheetName val="Admin_cost1"/>
      <sheetName val="Demand_Barriers1"/>
      <sheetName val="Supply_chain_fixed1"/>
      <sheetName val="Supply_Barriers1"/>
      <sheetName val="Conversion_factors1"/>
      <sheetName val="Carbon_SPC1"/>
      <sheetName val="Fuel_price_weights1"/>
      <sheetName val="Carbon_cost1"/>
      <sheetName val="Biomass_prices1"/>
      <sheetName val="Fuel_Prices1"/>
      <sheetName val="Deeming_inputs1"/>
      <sheetName val="Counterfactuals_data1"/>
      <sheetName val="BERR_CBA1"/>
      <sheetName val="Cost_curve_figure1"/>
      <sheetName val="BERR_MACC_summary1"/>
      <sheetName val="Issues_Log"/>
      <sheetName val="Find_target"/>
      <sheetName val="Time_cost"/>
      <sheetName val="Fuel_split"/>
      <sheetName val="Capex_indices"/>
      <sheetName val="Installation_cost"/>
      <sheetName val="Admin_cost"/>
      <sheetName val="Demand_Barriers"/>
      <sheetName val="Supply_chain_fixed"/>
      <sheetName val="Supply_Barriers"/>
      <sheetName val="Conversion_factors"/>
      <sheetName val="Carbon_SPC"/>
      <sheetName val="Fuel_price_weights"/>
      <sheetName val="Carbon_cost"/>
      <sheetName val="Biomass_prices"/>
      <sheetName val="Fuel_Prices"/>
      <sheetName val="Deeming_inputs"/>
      <sheetName val="Counterfactuals_data"/>
      <sheetName val="BERR_CBA"/>
      <sheetName val="Cost_curve_figure"/>
      <sheetName val="BERR_MACC_summary"/>
    </sheetNames>
    <sheetDataSet>
      <sheetData sheetId="0">
        <row r="7">
          <cell r="C7" t="str">
            <v>[NERA model results 080501.xls]</v>
          </cell>
        </row>
      </sheetData>
      <sheetData sheetId="1"/>
      <sheetData sheetId="2"/>
      <sheetData sheetId="3">
        <row r="3">
          <cell r="C3" t="str">
            <v>Scenario</v>
          </cell>
        </row>
      </sheetData>
      <sheetData sheetId="4">
        <row r="6">
          <cell r="D6">
            <v>35.322356468792229</v>
          </cell>
        </row>
      </sheetData>
      <sheetData sheetId="5">
        <row r="1">
          <cell r="A1" t="str">
            <v>Scenario definitions</v>
          </cell>
        </row>
      </sheetData>
      <sheetData sheetId="6">
        <row r="1">
          <cell r="A1" t="str">
            <v>Lists of quantities used in model</v>
          </cell>
        </row>
        <row r="2">
          <cell r="A2" t="str">
            <v>Technologies</v>
          </cell>
          <cell r="B2" t="str">
            <v>Sectors</v>
          </cell>
          <cell r="C2" t="str">
            <v>Fuels</v>
          </cell>
          <cell r="D2" t="str">
            <v>Scenario levels</v>
          </cell>
          <cell r="E2" t="str">
            <v>Policy category</v>
          </cell>
        </row>
        <row r="3">
          <cell r="A3" t="str">
            <v>Biomass Heat Grid Connected</v>
          </cell>
          <cell r="B3" t="str">
            <v>Commercial large</v>
          </cell>
          <cell r="C3" t="str">
            <v>Electricity</v>
          </cell>
          <cell r="D3" t="str">
            <v>Low</v>
          </cell>
          <cell r="E3" t="str">
            <v>RHI</v>
          </cell>
        </row>
        <row r="4">
          <cell r="A4" t="str">
            <v>Biogas</v>
          </cell>
          <cell r="B4" t="str">
            <v>Commercial small</v>
          </cell>
          <cell r="C4" t="str">
            <v>Gas</v>
          </cell>
          <cell r="D4" t="str">
            <v>Central</v>
          </cell>
          <cell r="E4" t="str">
            <v>RHO</v>
          </cell>
        </row>
        <row r="5">
          <cell r="A5" t="str">
            <v>Biomass Heat Non Grid</v>
          </cell>
          <cell r="B5" t="str">
            <v>Domestic</v>
          </cell>
          <cell r="C5" t="str">
            <v>Non net-bound</v>
          </cell>
          <cell r="D5" t="str">
            <v>High</v>
          </cell>
        </row>
        <row r="6">
          <cell r="A6" t="str">
            <v>Heat Pumps</v>
          </cell>
          <cell r="B6" t="str">
            <v>Industry</v>
          </cell>
          <cell r="D6" t="str">
            <v>High High</v>
          </cell>
        </row>
        <row r="7">
          <cell r="A7" t="str">
            <v>Solar Heat</v>
          </cell>
        </row>
      </sheetData>
      <sheetData sheetId="7">
        <row r="3">
          <cell r="B3" t="str">
            <v>Scenario name</v>
          </cell>
        </row>
      </sheetData>
      <sheetData sheetId="8">
        <row r="6">
          <cell r="E6" t="str">
            <v>No deeming</v>
          </cell>
        </row>
      </sheetData>
      <sheetData sheetId="9">
        <row r="4">
          <cell r="B4" t="str">
            <v>Modelling sector</v>
          </cell>
        </row>
      </sheetData>
      <sheetData sheetId="10">
        <row r="5">
          <cell r="B5" t="str">
            <v>Modelling sector</v>
          </cell>
        </row>
      </sheetData>
      <sheetData sheetId="11">
        <row r="5">
          <cell r="B5" t="str">
            <v>Modelling sector</v>
          </cell>
        </row>
      </sheetData>
      <sheetData sheetId="12">
        <row r="7">
          <cell r="B7" t="str">
            <v>Year</v>
          </cell>
        </row>
      </sheetData>
      <sheetData sheetId="13"/>
      <sheetData sheetId="14"/>
      <sheetData sheetId="15"/>
      <sheetData sheetId="16"/>
      <sheetData sheetId="17"/>
      <sheetData sheetId="18"/>
      <sheetData sheetId="19">
        <row r="9">
          <cell r="A9" t="str">
            <v>ID</v>
          </cell>
          <cell r="B9" t="str">
            <v>Technology</v>
          </cell>
          <cell r="C9" t="str">
            <v>Technology</v>
          </cell>
          <cell r="D9" t="str">
            <v>Year</v>
          </cell>
          <cell r="E9" t="str">
            <v>Scenario 1</v>
          </cell>
          <cell r="F9" t="str">
            <v>Scenario 1</v>
          </cell>
          <cell r="G9" t="str">
            <v>Scenario 1</v>
          </cell>
          <cell r="H9" t="str">
            <v>Scenario 2</v>
          </cell>
          <cell r="I9" t="str">
            <v>Scenario 2</v>
          </cell>
          <cell r="J9" t="str">
            <v>Scenario 2</v>
          </cell>
          <cell r="K9" t="str">
            <v>Scenario 3</v>
          </cell>
          <cell r="L9" t="str">
            <v>Scenario 3</v>
          </cell>
          <cell r="M9" t="str">
            <v>Scenario 3</v>
          </cell>
          <cell r="N9" t="str">
            <v>Scenario 4</v>
          </cell>
          <cell r="O9" t="str">
            <v>Scenario 4</v>
          </cell>
          <cell r="P9" t="str">
            <v>Scenario 4</v>
          </cell>
          <cell r="Q9" t="str">
            <v>Tranche_1</v>
          </cell>
          <cell r="R9" t="str">
            <v>Tranche_2</v>
          </cell>
          <cell r="S9" t="str">
            <v>Tranche_3</v>
          </cell>
          <cell r="T9" t="str">
            <v>Tranche_4</v>
          </cell>
        </row>
      </sheetData>
      <sheetData sheetId="20">
        <row r="5">
          <cell r="X5" t="str">
            <v>ID</v>
          </cell>
        </row>
      </sheetData>
      <sheetData sheetId="21">
        <row r="3">
          <cell r="C3">
            <v>4.5599999999999996</v>
          </cell>
        </row>
      </sheetData>
      <sheetData sheetId="22">
        <row r="3">
          <cell r="B3" t="str">
            <v>ID</v>
          </cell>
        </row>
      </sheetData>
      <sheetData sheetId="23"/>
      <sheetData sheetId="24">
        <row r="5">
          <cell r="C5">
            <v>15</v>
          </cell>
        </row>
      </sheetData>
      <sheetData sheetId="25">
        <row r="2">
          <cell r="B2" t="str">
            <v>ID</v>
          </cell>
        </row>
      </sheetData>
      <sheetData sheetId="26">
        <row r="4">
          <cell r="B4" t="str">
            <v>Modelling sector</v>
          </cell>
        </row>
      </sheetData>
      <sheetData sheetId="27">
        <row r="4">
          <cell r="A4" t="str">
            <v>ID</v>
          </cell>
        </row>
      </sheetData>
      <sheetData sheetId="28">
        <row r="3">
          <cell r="A3" t="str">
            <v>Ratio measured to actual output</v>
          </cell>
        </row>
      </sheetData>
      <sheetData sheetId="29">
        <row r="3">
          <cell r="A3" t="str">
            <v>ID</v>
          </cell>
        </row>
      </sheetData>
      <sheetData sheetId="30"/>
      <sheetData sheetId="31"/>
      <sheetData sheetId="32">
        <row r="3">
          <cell r="A3" t="str">
            <v>Ref.</v>
          </cell>
        </row>
      </sheetData>
      <sheetData sheetId="33"/>
      <sheetData sheetId="34"/>
      <sheetData sheetId="35"/>
      <sheetData sheetId="36"/>
      <sheetData sheetId="37"/>
      <sheetData sheetId="38"/>
      <sheetData sheetId="39"/>
      <sheetData sheetId="40"/>
      <sheetData sheetId="41">
        <row r="6">
          <cell r="D6">
            <v>35.322356468792229</v>
          </cell>
        </row>
      </sheetData>
      <sheetData sheetId="42">
        <row r="5">
          <cell r="B5" t="str">
            <v>Modelling sector</v>
          </cell>
        </row>
      </sheetData>
      <sheetData sheetId="43">
        <row r="5">
          <cell r="B5" t="str">
            <v>Modelling sector</v>
          </cell>
        </row>
      </sheetData>
      <sheetData sheetId="44">
        <row r="7">
          <cell r="B7" t="str">
            <v>Year</v>
          </cell>
        </row>
      </sheetData>
      <sheetData sheetId="45"/>
      <sheetData sheetId="46"/>
      <sheetData sheetId="47"/>
      <sheetData sheetId="48"/>
      <sheetData sheetId="49">
        <row r="9">
          <cell r="A9" t="str">
            <v>ID</v>
          </cell>
        </row>
      </sheetData>
      <sheetData sheetId="50">
        <row r="3">
          <cell r="B3" t="str">
            <v>ID</v>
          </cell>
        </row>
      </sheetData>
      <sheetData sheetId="51"/>
      <sheetData sheetId="52">
        <row r="5">
          <cell r="C5">
            <v>15</v>
          </cell>
        </row>
      </sheetData>
      <sheetData sheetId="53">
        <row r="2">
          <cell r="B2" t="str">
            <v>ID</v>
          </cell>
        </row>
      </sheetData>
      <sheetData sheetId="54">
        <row r="4">
          <cell r="B4" t="str">
            <v>Modelling sector</v>
          </cell>
        </row>
      </sheetData>
      <sheetData sheetId="55">
        <row r="4">
          <cell r="A4" t="str">
            <v>ID</v>
          </cell>
        </row>
      </sheetData>
      <sheetData sheetId="56">
        <row r="3">
          <cell r="A3" t="str">
            <v>Ratio measured to actual output</v>
          </cell>
        </row>
      </sheetData>
      <sheetData sheetId="57">
        <row r="3">
          <cell r="A3" t="str">
            <v>ID</v>
          </cell>
        </row>
      </sheetData>
      <sheetData sheetId="58"/>
      <sheetData sheetId="59"/>
      <sheetData sheetId="60"/>
      <sheetData sheetId="61"/>
      <sheetData sheetId="62">
        <row r="6">
          <cell r="D6">
            <v>35.322356468792229</v>
          </cell>
        </row>
      </sheetData>
      <sheetData sheetId="63">
        <row r="5">
          <cell r="B5" t="str">
            <v>Modelling sector</v>
          </cell>
        </row>
      </sheetData>
      <sheetData sheetId="64">
        <row r="5">
          <cell r="B5" t="str">
            <v>Modelling sector</v>
          </cell>
        </row>
      </sheetData>
      <sheetData sheetId="65">
        <row r="7">
          <cell r="B7" t="str">
            <v>Year</v>
          </cell>
        </row>
      </sheetData>
      <sheetData sheetId="66"/>
      <sheetData sheetId="67"/>
      <sheetData sheetId="68"/>
      <sheetData sheetId="69"/>
      <sheetData sheetId="70">
        <row r="9">
          <cell r="A9" t="str">
            <v>ID</v>
          </cell>
        </row>
      </sheetData>
      <sheetData sheetId="71">
        <row r="3">
          <cell r="B3" t="str">
            <v>ID</v>
          </cell>
        </row>
      </sheetData>
      <sheetData sheetId="72"/>
      <sheetData sheetId="73">
        <row r="5">
          <cell r="C5">
            <v>15</v>
          </cell>
        </row>
      </sheetData>
      <sheetData sheetId="74">
        <row r="2">
          <cell r="B2" t="str">
            <v>ID</v>
          </cell>
        </row>
      </sheetData>
      <sheetData sheetId="75">
        <row r="4">
          <cell r="B4" t="str">
            <v>Modelling sector</v>
          </cell>
        </row>
      </sheetData>
      <sheetData sheetId="76">
        <row r="4">
          <cell r="A4" t="str">
            <v>ID</v>
          </cell>
        </row>
      </sheetData>
      <sheetData sheetId="77">
        <row r="3">
          <cell r="A3" t="str">
            <v>Ratio measured to actual output</v>
          </cell>
        </row>
      </sheetData>
      <sheetData sheetId="78">
        <row r="3">
          <cell r="A3" t="str">
            <v>ID</v>
          </cell>
        </row>
      </sheetData>
      <sheetData sheetId="79"/>
      <sheetData sheetId="80"/>
      <sheetData sheetId="8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Index"/>
      <sheetName val="UEM inputs"/>
      <sheetName val="Version Control"/>
      <sheetName val="DATA"/>
      <sheetName val="QA"/>
      <sheetName val="&gt; DDM INPUTS"/>
      <sheetName val="&gt;&gt;Policies"/>
      <sheetName val="Policy Overview"/>
      <sheetName val="Existing Policies"/>
      <sheetName val="Strike prices"/>
      <sheetName val="Heat revenues"/>
      <sheetName val="Feed-in tariff 1"/>
      <sheetName val="Feed-in tariff 2"/>
      <sheetName val="Feed-in tariff 3"/>
      <sheetName val="Feed-in tariff 4"/>
      <sheetName val="Feed-in tariff 5"/>
      <sheetName val="Feed-in tariff 6"/>
      <sheetName val="Feed-in tariff 7"/>
      <sheetName val="CfD Network losses adjustment"/>
      <sheetName val="CfD 1"/>
      <sheetName val="CfD 2"/>
      <sheetName val="CfD 3"/>
      <sheetName val="CfD 4"/>
      <sheetName val="CfD 5"/>
      <sheetName val="CfD 6"/>
      <sheetName val="CfD 7"/>
      <sheetName val="CfD 8"/>
      <sheetName val="CfD 9"/>
      <sheetName val="CfD 10"/>
      <sheetName val="CfD 11"/>
      <sheetName val="CfD 12"/>
      <sheetName val="CfD 13"/>
      <sheetName val="CfD 14"/>
      <sheetName val="CfD 15"/>
      <sheetName val="CfD 16"/>
      <sheetName val="CfD 17"/>
      <sheetName val="CfD 18"/>
      <sheetName val="CO2 limits 1"/>
      <sheetName val="Strategic Reserve"/>
      <sheetName val="Capacity Payment 1"/>
      <sheetName val="Regulated Asset Base 1"/>
      <sheetName val="Carbon Price Floor"/>
      <sheetName val="Tax on Profit"/>
      <sheetName val="Tax on CO2"/>
      <sheetName val="Tax on Fuel"/>
      <sheetName val="Policy billing"/>
      <sheetName val="Capacity mechanism"/>
      <sheetName val="&gt;&gt;Prices"/>
      <sheetName val="Pricing Mark-up"/>
      <sheetName val="&gt;&gt;Demand"/>
      <sheetName val="Capacity Margin Derating"/>
      <sheetName val="Daily Load Curves"/>
      <sheetName val="Daily Load Curves (new)"/>
      <sheetName val="Policy Demand Reduction"/>
      <sheetName val="DSR"/>
      <sheetName val="&gt;&gt;Non-conventional capacity"/>
      <sheetName val="Reserve"/>
      <sheetName val="Autogeneration"/>
      <sheetName val="Interconnectors"/>
      <sheetName val="Inter fixed flow 1"/>
      <sheetName val="Inter price responsive 1"/>
      <sheetName val="Hydro and Pumped Storage"/>
      <sheetName val="&gt;&gt;New builds"/>
      <sheetName val="VIU assumptions"/>
      <sheetName val="VIU limit"/>
      <sheetName val="Merchant Assumptions"/>
      <sheetName val="Plant Available for New Build"/>
      <sheetName val="Maximum Build Limits"/>
      <sheetName val="Cumulative Max Build Limits"/>
      <sheetName val="Minimum Build Limits"/>
      <sheetName val="New Plant"/>
      <sheetName val="&gt;&gt;Technologies and Plant"/>
      <sheetName val="Technology Assumptions"/>
      <sheetName val="Fuel assumptions"/>
      <sheetName val="Fuel Assumptions (old)"/>
      <sheetName val="Water"/>
      <sheetName val="Outage rates (new and existing)"/>
      <sheetName val="Losses"/>
      <sheetName val="Efficiency rates"/>
      <sheetName val="Spark and Dark Spreads"/>
      <sheetName val="Intermittency"/>
      <sheetName val="Demand Projections"/>
      <sheetName val="Existing Plant"/>
      <sheetName val="Upgrades"/>
      <sheetName val="Endogenous closures"/>
      <sheetName val="Portfolios"/>
      <sheetName val="EDF Pricing Assumptions"/>
      <sheetName val="&gt;&gt;Control"/>
      <sheetName val="Model Settings"/>
      <sheetName val="SheetsToExport"/>
      <sheetName val="LISTS"/>
      <sheetName val="Sheet2"/>
      <sheetName val="Sheet_Index1"/>
      <sheetName val="UEM_inputs1"/>
      <sheetName val="Version_Control1"/>
      <sheetName val="&gt;_DDM_INPUTS1"/>
      <sheetName val="Policy_Overview1"/>
      <sheetName val="Existing_Policies1"/>
      <sheetName val="Strike_prices1"/>
      <sheetName val="Heat_revenues1"/>
      <sheetName val="Feed-in_tariff_11"/>
      <sheetName val="Feed-in_tariff_21"/>
      <sheetName val="Feed-in_tariff_31"/>
      <sheetName val="Feed-in_tariff_41"/>
      <sheetName val="Feed-in_tariff_51"/>
      <sheetName val="Feed-in_tariff_61"/>
      <sheetName val="Feed-in_tariff_71"/>
      <sheetName val="CfD_Network_losses_adjustment1"/>
      <sheetName val="CfD_19"/>
      <sheetName val="CfD_21"/>
      <sheetName val="CfD_31"/>
      <sheetName val="CfD_41"/>
      <sheetName val="CfD_51"/>
      <sheetName val="CfD_61"/>
      <sheetName val="CfD_71"/>
      <sheetName val="CfD_81"/>
      <sheetName val="CfD_91"/>
      <sheetName val="CfD_101"/>
      <sheetName val="CfD_111"/>
      <sheetName val="CfD_121"/>
      <sheetName val="CfD_131"/>
      <sheetName val="CfD_141"/>
      <sheetName val="CfD_151"/>
      <sheetName val="CfD_161"/>
      <sheetName val="CfD_171"/>
      <sheetName val="CfD_181"/>
      <sheetName val="CO2_limits_11"/>
      <sheetName val="Strategic_Reserve1"/>
      <sheetName val="Capacity_Payment_11"/>
      <sheetName val="Regulated_Asset_Base_11"/>
      <sheetName val="Carbon_Price_Floor1"/>
      <sheetName val="Tax_on_Profit1"/>
      <sheetName val="Tax_on_CO21"/>
      <sheetName val="Tax_on_Fuel1"/>
      <sheetName val="Policy_billing1"/>
      <sheetName val="Capacity_mechanism1"/>
      <sheetName val="Pricing_Mark-up1"/>
      <sheetName val="Capacity_Margin_Derating1"/>
      <sheetName val="Daily_Load_Curves1"/>
      <sheetName val="Daily_Load_Curves_(new)1"/>
      <sheetName val="Policy_Demand_Reduction1"/>
      <sheetName val="&gt;&gt;Non-conventional_capacity1"/>
      <sheetName val="Inter_fixed_flow_11"/>
      <sheetName val="Inter_price_responsive_11"/>
      <sheetName val="Hydro_and_Pumped_Storage1"/>
      <sheetName val="&gt;&gt;New_builds1"/>
      <sheetName val="VIU_assumptions1"/>
      <sheetName val="VIU_limit1"/>
      <sheetName val="Merchant_Assumptions1"/>
      <sheetName val="Plant_Available_for_New_Build1"/>
      <sheetName val="Maximum_Build_Limits1"/>
      <sheetName val="Cumulative_Max_Build_Limits1"/>
      <sheetName val="Minimum_Build_Limits1"/>
      <sheetName val="New_Plant1"/>
      <sheetName val="&gt;&gt;Technologies_and_Plant1"/>
      <sheetName val="Technology_Assumptions1"/>
      <sheetName val="Fuel_assumptions1"/>
      <sheetName val="Fuel_Assumptions_(old)1"/>
      <sheetName val="Outage_rates_(new_and_existing1"/>
      <sheetName val="Efficiency_rates1"/>
      <sheetName val="Spark_and_Dark_Spreads1"/>
      <sheetName val="Demand_Projections1"/>
      <sheetName val="Existing_Plant1"/>
      <sheetName val="Endogenous_closures1"/>
      <sheetName val="EDF_Pricing_Assumptions1"/>
      <sheetName val="Model_Settings1"/>
      <sheetName val="Sheet_Index"/>
      <sheetName val="UEM_inputs"/>
      <sheetName val="Version_Control"/>
      <sheetName val="&gt;_DDM_INPUTS"/>
      <sheetName val="Policy_Overview"/>
      <sheetName val="Existing_Policies"/>
      <sheetName val="Strike_prices"/>
      <sheetName val="Heat_revenues"/>
      <sheetName val="Feed-in_tariff_1"/>
      <sheetName val="Feed-in_tariff_2"/>
      <sheetName val="Feed-in_tariff_3"/>
      <sheetName val="Feed-in_tariff_4"/>
      <sheetName val="Feed-in_tariff_5"/>
      <sheetName val="Feed-in_tariff_6"/>
      <sheetName val="Feed-in_tariff_7"/>
      <sheetName val="CfD_Network_losses_adjustment"/>
      <sheetName val="CfD_1"/>
      <sheetName val="CfD_2"/>
      <sheetName val="CfD_3"/>
      <sheetName val="CfD_4"/>
      <sheetName val="CfD_5"/>
      <sheetName val="CfD_6"/>
      <sheetName val="CfD_7"/>
      <sheetName val="CfD_8"/>
      <sheetName val="CfD_9"/>
      <sheetName val="CfD_10"/>
      <sheetName val="CfD_11"/>
      <sheetName val="CfD_12"/>
      <sheetName val="CfD_13"/>
      <sheetName val="CfD_14"/>
      <sheetName val="CfD_15"/>
      <sheetName val="CfD_16"/>
      <sheetName val="CfD_17"/>
      <sheetName val="CfD_18"/>
      <sheetName val="CO2_limits_1"/>
      <sheetName val="Strategic_Reserve"/>
      <sheetName val="Capacity_Payment_1"/>
      <sheetName val="Regulated_Asset_Base_1"/>
      <sheetName val="Carbon_Price_Floor"/>
      <sheetName val="Tax_on_Profit"/>
      <sheetName val="Tax_on_CO2"/>
      <sheetName val="Tax_on_Fuel"/>
      <sheetName val="Policy_billing"/>
      <sheetName val="Capacity_mechanism"/>
      <sheetName val="Pricing_Mark-up"/>
      <sheetName val="Capacity_Margin_Derating"/>
      <sheetName val="Daily_Load_Curves"/>
      <sheetName val="Daily_Load_Curves_(new)"/>
      <sheetName val="Policy_Demand_Reduction"/>
      <sheetName val="&gt;&gt;Non-conventional_capacity"/>
      <sheetName val="Inter_fixed_flow_1"/>
      <sheetName val="Inter_price_responsive_1"/>
      <sheetName val="Hydro_and_Pumped_Storage"/>
      <sheetName val="&gt;&gt;New_builds"/>
      <sheetName val="VIU_assumptions"/>
      <sheetName val="VIU_limit"/>
      <sheetName val="Merchant_Assumptions"/>
      <sheetName val="Plant_Available_for_New_Build"/>
      <sheetName val="Maximum_Build_Limits"/>
      <sheetName val="Cumulative_Max_Build_Limits"/>
      <sheetName val="Minimum_Build_Limits"/>
      <sheetName val="New_Plant"/>
      <sheetName val="&gt;&gt;Technologies_and_Plant"/>
      <sheetName val="Technology_Assumptions"/>
      <sheetName val="Fuel_assumptions"/>
      <sheetName val="Fuel_Assumptions_(old)"/>
      <sheetName val="Outage_rates_(new_and_existing)"/>
      <sheetName val="Efficiency_rates"/>
      <sheetName val="Spark_and_Dark_Spreads"/>
      <sheetName val="Demand_Projections"/>
      <sheetName val="Existing_Plant"/>
      <sheetName val="Endogenous_closures"/>
      <sheetName val="EDF_Pricing_Assumptions"/>
      <sheetName val="Model_Sett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ow r="27">
          <cell r="C27" t="str">
            <v>Yes</v>
          </cell>
        </row>
      </sheetData>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ow r="27">
          <cell r="C27" t="str">
            <v>Yes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ow r="27">
          <cell r="C27" t="str">
            <v>Yes</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icy Overview"/>
      <sheetName val="Feed-in tariff 1"/>
      <sheetName val="Val Feed-in tariff 1"/>
      <sheetName val="CfD 1"/>
      <sheetName val="Val CfD 1"/>
      <sheetName val="CfD 2"/>
      <sheetName val="Val CfD 2"/>
      <sheetName val="CfD 3"/>
      <sheetName val="CfD 4"/>
      <sheetName val="Val CfD 3"/>
      <sheetName val="Val CfD 4"/>
      <sheetName val="CfD 5"/>
      <sheetName val="Val CfD 5"/>
      <sheetName val="CfD 6"/>
      <sheetName val="Val CfD 6"/>
      <sheetName val="CfD 7"/>
      <sheetName val="Val CfD 7"/>
      <sheetName val="Regulated Asset Base 1"/>
      <sheetName val="Val Regulated Asset Base 1"/>
      <sheetName val="Capacity Payment 1"/>
      <sheetName val="Val Capacity Payment 1"/>
      <sheetName val="CO2 limits 1"/>
      <sheetName val="Val CO2 limits 1"/>
      <sheetName val="Strategic Reserve"/>
      <sheetName val="Val Strategic Reserve"/>
      <sheetName val="Carbon Price Floor"/>
      <sheetName val="Tax on Profit"/>
      <sheetName val="Tax on CO2"/>
      <sheetName val="Tax on Fuel"/>
      <sheetName val="Policy billing"/>
      <sheetName val="Val Policy billing"/>
      <sheetName val="Existing Policies"/>
      <sheetName val="ROC bandings"/>
      <sheetName val="Pricing Mark-up"/>
      <sheetName val="Val Pricing Mark-up"/>
      <sheetName val="EDF Pricing Assumptions"/>
      <sheetName val="Val EDF Pricing Assumptions"/>
      <sheetName val="Demand Projections"/>
      <sheetName val="Val Demand"/>
      <sheetName val="Capacity Margin Derating"/>
      <sheetName val="Val Capacity Margin Derating"/>
      <sheetName val="Daily Load Curves"/>
      <sheetName val="Val Daily Load Curves"/>
      <sheetName val="Policy Demand Reduction"/>
      <sheetName val="Val Policy Demand Reduction"/>
      <sheetName val="Load Curve Adjustment Domestic"/>
      <sheetName val="Load Curve Adjustment Smart Dom"/>
      <sheetName val="Load Curve Adjustment NonDom"/>
      <sheetName val="Smart meters"/>
      <sheetName val="Reserve"/>
      <sheetName val="Val Reserve"/>
      <sheetName val="Autogeneration"/>
      <sheetName val="Val Autogeneration"/>
      <sheetName val="Interconnectors"/>
      <sheetName val="Val Interconnectors"/>
      <sheetName val="Hydro and Pumped Storage"/>
      <sheetName val="Val Hydro and Pumped Storage"/>
      <sheetName val="VIU Assumptions"/>
      <sheetName val="Val VIU Assumptions"/>
      <sheetName val="VIU limit"/>
      <sheetName val="Val VIU limit"/>
      <sheetName val="Merchant Assumptions"/>
      <sheetName val="Val Merchant Assumptions"/>
      <sheetName val="Plant Available for New Build"/>
      <sheetName val="Val Plant Available for New Bui"/>
      <sheetName val="Maximum Build Limits"/>
      <sheetName val="Cumulative Max Build Limits"/>
      <sheetName val="Minimum Build Limits"/>
      <sheetName val="New Plant"/>
      <sheetName val="Val New Plant"/>
      <sheetName val="Outage rates (new and existing)"/>
      <sheetName val="Val Outage Rates"/>
      <sheetName val="Losses"/>
      <sheetName val="Val Losses"/>
      <sheetName val="Efficiency rates"/>
      <sheetName val="Technology Assumptions"/>
      <sheetName val="Val Tech Assumptions"/>
      <sheetName val="Fuel Assumptions"/>
      <sheetName val="Val Fuel Assumptions"/>
      <sheetName val="Spark and Dark Spreads"/>
      <sheetName val="Val Spark and Dark Spreads"/>
      <sheetName val="Portfolios"/>
      <sheetName val="Existing Plant"/>
      <sheetName val="Val Existing Plant"/>
      <sheetName val="Val Pipeline"/>
      <sheetName val="TheoreticalPlant"/>
      <sheetName val="Wind"/>
      <sheetName val="Val Wind"/>
      <sheetName val="Model Settings"/>
      <sheetName val="Val Build &amp; Retirement Assumpti"/>
      <sheetName val="SheetManager"/>
      <sheetName val="LISTS"/>
      <sheetName val="Policy_Overview1"/>
      <sheetName val="Feed-in_tariff_11"/>
      <sheetName val="Val_Feed-in_tariff_11"/>
      <sheetName val="CfD_11"/>
      <sheetName val="Val_CfD_11"/>
      <sheetName val="CfD_21"/>
      <sheetName val="Val_CfD_21"/>
      <sheetName val="CfD_31"/>
      <sheetName val="CfD_41"/>
      <sheetName val="Val_CfD_31"/>
      <sheetName val="Val_CfD_41"/>
      <sheetName val="CfD_51"/>
      <sheetName val="Val_CfD_51"/>
      <sheetName val="CfD_61"/>
      <sheetName val="Val_CfD_61"/>
      <sheetName val="CfD_71"/>
      <sheetName val="Val_CfD_71"/>
      <sheetName val="Regulated_Asset_Base_11"/>
      <sheetName val="Val_Regulated_Asset_Base_11"/>
      <sheetName val="Capacity_Payment_11"/>
      <sheetName val="Val_Capacity_Payment_11"/>
      <sheetName val="CO2_limits_11"/>
      <sheetName val="Val_CO2_limits_11"/>
      <sheetName val="Strategic_Reserve1"/>
      <sheetName val="Val_Strategic_Reserve1"/>
      <sheetName val="Carbon_Price_Floor1"/>
      <sheetName val="Tax_on_Profit1"/>
      <sheetName val="Tax_on_CO21"/>
      <sheetName val="Tax_on_Fuel1"/>
      <sheetName val="Policy_billing1"/>
      <sheetName val="Val_Policy_billing1"/>
      <sheetName val="Existing_Policies1"/>
      <sheetName val="ROC_bandings1"/>
      <sheetName val="Pricing_Mark-up1"/>
      <sheetName val="Val_Pricing_Mark-up1"/>
      <sheetName val="EDF_Pricing_Assumptions1"/>
      <sheetName val="Val_EDF_Pricing_Assumptions1"/>
      <sheetName val="Demand_Projections1"/>
      <sheetName val="Val_Demand1"/>
      <sheetName val="Capacity_Margin_Derating1"/>
      <sheetName val="Val_Capacity_Margin_Derating1"/>
      <sheetName val="Daily_Load_Curves1"/>
      <sheetName val="Val_Daily_Load_Curves1"/>
      <sheetName val="Policy_Demand_Reduction1"/>
      <sheetName val="Val_Policy_Demand_Reduction1"/>
      <sheetName val="Load_Curve_Adjustment_Domestic1"/>
      <sheetName val="Load_Curve_Adjustment_Smart_Do1"/>
      <sheetName val="Load_Curve_Adjustment_NonDom1"/>
      <sheetName val="Smart_meters1"/>
      <sheetName val="Val_Reserve1"/>
      <sheetName val="Val_Autogeneration1"/>
      <sheetName val="Val_Interconnectors1"/>
      <sheetName val="Hydro_and_Pumped_Storage1"/>
      <sheetName val="Val_Hydro_and_Pumped_Storage1"/>
      <sheetName val="VIU_Assumptions1"/>
      <sheetName val="Val_VIU_Assumptions1"/>
      <sheetName val="VIU_limit1"/>
      <sheetName val="Val_VIU_limit1"/>
      <sheetName val="Merchant_Assumptions1"/>
      <sheetName val="Val_Merchant_Assumptions1"/>
      <sheetName val="Plant_Available_for_New_Build1"/>
      <sheetName val="Val_Plant_Available_for_New_Bu1"/>
      <sheetName val="Maximum_Build_Limits1"/>
      <sheetName val="Cumulative_Max_Build_Limits1"/>
      <sheetName val="Minimum_Build_Limits1"/>
      <sheetName val="New_Plant1"/>
      <sheetName val="Val_New_Plant1"/>
      <sheetName val="Outage_rates_(new_and_existing1"/>
      <sheetName val="Val_Outage_Rates1"/>
      <sheetName val="Val_Losses1"/>
      <sheetName val="Efficiency_rates1"/>
      <sheetName val="Technology_Assumptions1"/>
      <sheetName val="Val_Tech_Assumptions1"/>
      <sheetName val="Fuel_Assumptions1"/>
      <sheetName val="Val_Fuel_Assumptions1"/>
      <sheetName val="Spark_and_Dark_Spreads1"/>
      <sheetName val="Val_Spark_and_Dark_Spreads1"/>
      <sheetName val="Existing_Plant1"/>
      <sheetName val="Val_Existing_Plant1"/>
      <sheetName val="Val_Pipeline1"/>
      <sheetName val="Val_Wind1"/>
      <sheetName val="Model_Settings1"/>
      <sheetName val="Val_Build_&amp;_Retirement_Assumpt1"/>
      <sheetName val="Policy_Overview"/>
      <sheetName val="Feed-in_tariff_1"/>
      <sheetName val="Val_Feed-in_tariff_1"/>
      <sheetName val="CfD_1"/>
      <sheetName val="Val_CfD_1"/>
      <sheetName val="CfD_2"/>
      <sheetName val="Val_CfD_2"/>
      <sheetName val="CfD_3"/>
      <sheetName val="CfD_4"/>
      <sheetName val="Val_CfD_3"/>
      <sheetName val="Val_CfD_4"/>
      <sheetName val="CfD_5"/>
      <sheetName val="Val_CfD_5"/>
      <sheetName val="CfD_6"/>
      <sheetName val="Val_CfD_6"/>
      <sheetName val="CfD_7"/>
      <sheetName val="Val_CfD_7"/>
      <sheetName val="Regulated_Asset_Base_1"/>
      <sheetName val="Val_Regulated_Asset_Base_1"/>
      <sheetName val="Capacity_Payment_1"/>
      <sheetName val="Val_Capacity_Payment_1"/>
      <sheetName val="CO2_limits_1"/>
      <sheetName val="Val_CO2_limits_1"/>
      <sheetName val="Strategic_Reserve"/>
      <sheetName val="Val_Strategic_Reserve"/>
      <sheetName val="Carbon_Price_Floor"/>
      <sheetName val="Tax_on_Profit"/>
      <sheetName val="Tax_on_CO2"/>
      <sheetName val="Tax_on_Fuel"/>
      <sheetName val="Policy_billing"/>
      <sheetName val="Val_Policy_billing"/>
      <sheetName val="Existing_Policies"/>
      <sheetName val="ROC_bandings"/>
      <sheetName val="Pricing_Mark-up"/>
      <sheetName val="Val_Pricing_Mark-up"/>
      <sheetName val="EDF_Pricing_Assumptions"/>
      <sheetName val="Val_EDF_Pricing_Assumptions"/>
      <sheetName val="Demand_Projections"/>
      <sheetName val="Val_Demand"/>
      <sheetName val="Capacity_Margin_Derating"/>
      <sheetName val="Val_Capacity_Margin_Derating"/>
      <sheetName val="Daily_Load_Curves"/>
      <sheetName val="Val_Daily_Load_Curves"/>
      <sheetName val="Policy_Demand_Reduction"/>
      <sheetName val="Val_Policy_Demand_Reduction"/>
      <sheetName val="Load_Curve_Adjustment_Domestic"/>
      <sheetName val="Load_Curve_Adjustment_Smart_Dom"/>
      <sheetName val="Load_Curve_Adjustment_NonDom"/>
      <sheetName val="Smart_meters"/>
      <sheetName val="Val_Reserve"/>
      <sheetName val="Val_Autogeneration"/>
      <sheetName val="Val_Interconnectors"/>
      <sheetName val="Hydro_and_Pumped_Storage"/>
      <sheetName val="Val_Hydro_and_Pumped_Storage"/>
      <sheetName val="VIU_Assumptions"/>
      <sheetName val="Val_VIU_Assumptions"/>
      <sheetName val="VIU_limit"/>
      <sheetName val="Val_VIU_limit"/>
      <sheetName val="Merchant_Assumptions"/>
      <sheetName val="Val_Merchant_Assumptions"/>
      <sheetName val="Plant_Available_for_New_Build"/>
      <sheetName val="Val_Plant_Available_for_New_Bui"/>
      <sheetName val="Maximum_Build_Limits"/>
      <sheetName val="Cumulative_Max_Build_Limits"/>
      <sheetName val="Minimum_Build_Limits"/>
      <sheetName val="New_Plant"/>
      <sheetName val="Val_New_Plant"/>
      <sheetName val="Outage_rates_(new_and_existing)"/>
      <sheetName val="Val_Outage_Rates"/>
      <sheetName val="Val_Losses"/>
      <sheetName val="Efficiency_rates"/>
      <sheetName val="Technology_Assumptions"/>
      <sheetName val="Val_Tech_Assumptions"/>
      <sheetName val="Fuel_Assumptions"/>
      <sheetName val="Val_Fuel_Assumptions"/>
      <sheetName val="Spark_and_Dark_Spreads"/>
      <sheetName val="Val_Spark_and_Dark_Spreads"/>
      <sheetName val="Existing_Plant"/>
      <sheetName val="Val_Existing_Plant"/>
      <sheetName val="Val_Pipeline"/>
      <sheetName val="Val_Wind"/>
      <sheetName val="Model_Settings"/>
      <sheetName val="Val_Build_&amp;_Retirement_Assump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5">
          <cell r="C5">
            <v>0</v>
          </cell>
        </row>
        <row r="6">
          <cell r="C6">
            <v>0</v>
          </cell>
        </row>
        <row r="7">
          <cell r="C7">
            <v>0</v>
          </cell>
        </row>
        <row r="8">
          <cell r="C8">
            <v>0</v>
          </cell>
        </row>
        <row r="9">
          <cell r="C9">
            <v>0</v>
          </cell>
        </row>
        <row r="13">
          <cell r="B13" t="str">
            <v>Technology</v>
          </cell>
          <cell r="C13" t="str">
            <v>No policies (%)</v>
          </cell>
        </row>
      </sheetData>
      <sheetData sheetId="58"/>
      <sheetData sheetId="59"/>
      <sheetData sheetId="60"/>
      <sheetData sheetId="61">
        <row r="5">
          <cell r="C5">
            <v>0</v>
          </cell>
        </row>
        <row r="6">
          <cell r="C6">
            <v>0</v>
          </cell>
        </row>
        <row r="7">
          <cell r="C7">
            <v>0</v>
          </cell>
        </row>
        <row r="8">
          <cell r="C8">
            <v>0</v>
          </cell>
        </row>
        <row r="9">
          <cell r="C9">
            <v>0</v>
          </cell>
        </row>
        <row r="13">
          <cell r="B13" t="str">
            <v>Technology</v>
          </cell>
          <cell r="C13" t="str">
            <v>No policies (%)</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5">
          <cell r="C5">
            <v>0</v>
          </cell>
        </row>
      </sheetData>
      <sheetData sheetId="147"/>
      <sheetData sheetId="148"/>
      <sheetData sheetId="149"/>
      <sheetData sheetId="150">
        <row r="5">
          <cell r="C5">
            <v>0</v>
          </cell>
        </row>
      </sheetData>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ow r="5">
          <cell r="C5">
            <v>0</v>
          </cell>
        </row>
      </sheetData>
      <sheetData sheetId="230"/>
      <sheetData sheetId="231"/>
      <sheetData sheetId="232"/>
      <sheetData sheetId="233">
        <row r="5">
          <cell r="C5">
            <v>0</v>
          </cell>
        </row>
      </sheetData>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3 rows"/>
      <sheetName val="QA_Index"/>
      <sheetName val="Version&amp;Issue_Log"/>
      <sheetName val="Update_Checklist"/>
      <sheetName val="DataSources"/>
      <sheetName val="QC_Checklist"/>
      <sheetName val="RAW1_GWP Factors"/>
      <sheetName val="OtherAssumptions"/>
      <sheetName val="Calc1"/>
      <sheetName val="LinkedInOutput"/>
      <sheetName val="MethodPaper"/>
      <sheetName val="Conversions"/>
      <sheetName val="Lookups"/>
      <sheetName val="top_3_rows1"/>
      <sheetName val="RAW1_GWP_Factors1"/>
      <sheetName val="top_3_rows"/>
      <sheetName val="RAW1_GWP_Factors"/>
    </sheetNames>
    <sheetDataSet>
      <sheetData sheetId="0"/>
      <sheetData sheetId="1">
        <row r="6">
          <cell r="C6">
            <v>0</v>
          </cell>
        </row>
      </sheetData>
      <sheetData sheetId="2"/>
      <sheetData sheetId="3"/>
      <sheetData sheetId="4"/>
      <sheetData sheetId="5"/>
      <sheetData sheetId="6"/>
      <sheetData sheetId="7"/>
      <sheetData sheetId="8"/>
      <sheetData sheetId="9"/>
      <sheetData sheetId="10"/>
      <sheetData sheetId="11"/>
      <sheetData sheetId="12">
        <row r="7">
          <cell r="B7" t="str">
            <v>&lt;select&gt;</v>
          </cell>
          <cell r="C7" t="str">
            <v>&lt;select&gt;</v>
          </cell>
          <cell r="D7" t="str">
            <v>&lt;select&gt;</v>
          </cell>
        </row>
        <row r="8">
          <cell r="B8" t="str">
            <v>Nikolas Hill</v>
          </cell>
          <cell r="C8" t="str">
            <v>Yes</v>
          </cell>
          <cell r="D8" t="str">
            <v>WIP</v>
          </cell>
        </row>
        <row r="9">
          <cell r="B9" t="str">
            <v>Rebekah Watson</v>
          </cell>
          <cell r="C9" t="str">
            <v>No</v>
          </cell>
          <cell r="D9" t="str">
            <v>Issue to resolve</v>
          </cell>
        </row>
        <row r="10">
          <cell r="B10" t="str">
            <v>Dan Wakeling</v>
          </cell>
          <cell r="C10" t="str">
            <v>N/A</v>
          </cell>
          <cell r="D10" t="str">
            <v>Ready for QC checking</v>
          </cell>
        </row>
        <row r="11">
          <cell r="B11" t="str">
            <v>Eugenia Bonifazi</v>
          </cell>
          <cell r="C11">
            <v>0</v>
          </cell>
          <cell r="D11" t="str">
            <v>Ready for QC checking 2</v>
          </cell>
        </row>
        <row r="12">
          <cell r="B12" t="str">
            <v>Nikki Webb</v>
          </cell>
          <cell r="C12">
            <v>0</v>
          </cell>
          <cell r="D12" t="str">
            <v>Ready for QA sign-off</v>
          </cell>
        </row>
        <row r="13">
          <cell r="B13" t="str">
            <v>Joanna MacCarthy</v>
          </cell>
          <cell r="C13">
            <v>0</v>
          </cell>
          <cell r="D13" t="str">
            <v>Draft 1 complete</v>
          </cell>
        </row>
        <row r="14">
          <cell r="B14" t="str">
            <v>Glen Thistlethwaite</v>
          </cell>
          <cell r="C14">
            <v>0</v>
          </cell>
          <cell r="D14" t="str">
            <v>Draft 2 complete</v>
          </cell>
        </row>
        <row r="15">
          <cell r="B15" t="str">
            <v>Simon Gandy</v>
          </cell>
          <cell r="C15">
            <v>0</v>
          </cell>
          <cell r="D15" t="str">
            <v>Final</v>
          </cell>
        </row>
        <row r="16">
          <cell r="B16" t="str">
            <v>Brian Donovan</v>
          </cell>
          <cell r="C16">
            <v>0</v>
          </cell>
          <cell r="D16" t="str">
            <v>Final (revision 1)</v>
          </cell>
        </row>
        <row r="17">
          <cell r="C17">
            <v>0</v>
          </cell>
          <cell r="D17" t="str">
            <v>Final (revision 2)</v>
          </cell>
        </row>
      </sheetData>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tor_data_UC"/>
      <sheetName val="Line_data_UC"/>
      <sheetName val="Region_data_UC"/>
      <sheetName val="Generator_data_C"/>
      <sheetName val="Emission.Generators_data_C"/>
      <sheetName val="Node_data_C"/>
      <sheetName val="INPUTS"/>
      <sheetName val="SONI to NG_NI"/>
      <sheetName val="Baseline results"/>
      <sheetName val="Lists"/>
      <sheetName val="CO2 summary"/>
      <sheetName val="policy costs outputs"/>
      <sheetName val="Generation Summary"/>
      <sheetName val="Installed Capacity Pivot"/>
      <sheetName val="Summary assumptions"/>
      <sheetName val="Control"/>
      <sheetName val="CM Clearing prices"/>
      <sheetName val="Model Settings"/>
      <sheetName val="calculation"/>
      <sheetName val="Technology Assumptions"/>
      <sheetName val="NI Prices"/>
      <sheetName val="Strike prices"/>
      <sheetName val="Capacity mechanism"/>
      <sheetName val="NI Costs"/>
      <sheetName val="NI Demand"/>
      <sheetName val="NI outputs"/>
      <sheetName val="Heat revenues"/>
      <sheetName val="VIU assumptions"/>
      <sheetName val="Prices"/>
      <sheetName val="NI Load Factors"/>
      <sheetName val="Opex Adjustments"/>
      <sheetName val="Maximum Build Limits NI"/>
      <sheetName val="technologies"/>
      <sheetName val="Existing Policies"/>
      <sheetName val="Backcasting"/>
      <sheetName val="Emission_Generators_data_C1"/>
      <sheetName val="SONI_to_NG_NI1"/>
      <sheetName val="Baseline_results1"/>
      <sheetName val="CO2_summary1"/>
      <sheetName val="policy_costs_outputs1"/>
      <sheetName val="Generation_Summary1"/>
      <sheetName val="Installed_Capacity_Pivot1"/>
      <sheetName val="Summary_assumptions1"/>
      <sheetName val="CM_Clearing_prices1"/>
      <sheetName val="Model_Settings1"/>
      <sheetName val="Technology_Assumptions1"/>
      <sheetName val="NI_Prices1"/>
      <sheetName val="Strike_prices1"/>
      <sheetName val="Capacity_mechanism1"/>
      <sheetName val="NI_Costs1"/>
      <sheetName val="NI_Demand1"/>
      <sheetName val="NI_outputs1"/>
      <sheetName val="Heat_revenues1"/>
      <sheetName val="VIU_assumptions1"/>
      <sheetName val="NI_Load_Factors1"/>
      <sheetName val="Opex_Adjustments1"/>
      <sheetName val="Maximum_Build_Limits_NI1"/>
      <sheetName val="Existing_Policies1"/>
      <sheetName val="Emission_Generators_data_C"/>
      <sheetName val="SONI_to_NG_NI"/>
      <sheetName val="Baseline_results"/>
      <sheetName val="CO2_summary"/>
      <sheetName val="policy_costs_outputs"/>
      <sheetName val="Generation_Summary"/>
      <sheetName val="Installed_Capacity_Pivot"/>
      <sheetName val="Summary_assumptions"/>
      <sheetName val="CM_Clearing_prices"/>
      <sheetName val="Model_Settings"/>
      <sheetName val="Technology_Assumptions"/>
      <sheetName val="NI_Prices"/>
      <sheetName val="Strike_prices"/>
      <sheetName val="Capacity_mechanism"/>
      <sheetName val="NI_Costs"/>
      <sheetName val="NI_Demand"/>
      <sheetName val="NI_outputs"/>
      <sheetName val="Heat_revenues"/>
      <sheetName val="VIU_assumptions"/>
      <sheetName val="NI_Load_Factors"/>
      <sheetName val="Opex_Adjustments"/>
      <sheetName val="Maximum_Build_Limits_NI"/>
      <sheetName val="Existing_Policies"/>
    </sheetNames>
    <sheetDataSet>
      <sheetData sheetId="0">
        <row r="2">
          <cell r="D2" t="str">
            <v>Generators</v>
          </cell>
          <cell r="E2">
            <v>0</v>
          </cell>
        </row>
        <row r="3">
          <cell r="D3" t="str">
            <v>Fiscal year</v>
          </cell>
          <cell r="E3">
            <v>0</v>
          </cell>
        </row>
        <row r="4">
          <cell r="D4" t="str">
            <v>Periods</v>
          </cell>
          <cell r="E4">
            <v>0</v>
          </cell>
        </row>
        <row r="5">
          <cell r="D5" t="str">
            <v>All</v>
          </cell>
          <cell r="E5">
            <v>0</v>
          </cell>
        </row>
        <row r="7">
          <cell r="A7" t="str">
            <v>Region</v>
          </cell>
        </row>
        <row r="8">
          <cell r="A8" t="str">
            <v>(fill down)</v>
          </cell>
          <cell r="D8" t="str">
            <v>Child Name</v>
          </cell>
          <cell r="E8" t="str">
            <v>Category</v>
          </cell>
          <cell r="F8" t="str">
            <v>Property</v>
          </cell>
        </row>
        <row r="9">
          <cell r="A9"/>
          <cell r="D9" t="str">
            <v>GB Dummy</v>
          </cell>
          <cell r="E9" t="str">
            <v>-</v>
          </cell>
          <cell r="F9" t="str">
            <v>Generation</v>
          </cell>
        </row>
        <row r="10">
          <cell r="A10"/>
          <cell r="D10" t="str">
            <v>GB Dummy</v>
          </cell>
          <cell r="E10" t="str">
            <v>-</v>
          </cell>
          <cell r="F10" t="str">
            <v>Units Started</v>
          </cell>
        </row>
        <row r="11">
          <cell r="A11"/>
          <cell r="D11" t="str">
            <v>GB Dummy</v>
          </cell>
          <cell r="E11" t="str">
            <v>-</v>
          </cell>
          <cell r="F11" t="str">
            <v>Hours of Operation</v>
          </cell>
        </row>
        <row r="12">
          <cell r="A12"/>
          <cell r="D12" t="str">
            <v>GB Dummy</v>
          </cell>
          <cell r="E12" t="str">
            <v>-</v>
          </cell>
          <cell r="F12" t="str">
            <v>Capacity Factor</v>
          </cell>
        </row>
        <row r="13">
          <cell r="A13"/>
          <cell r="D13" t="str">
            <v>GB Dummy</v>
          </cell>
          <cell r="E13" t="str">
            <v>-</v>
          </cell>
          <cell r="F13" t="str">
            <v>Energy Curtailed</v>
          </cell>
        </row>
        <row r="14">
          <cell r="A14"/>
          <cell r="D14" t="str">
            <v>GB Dummy</v>
          </cell>
          <cell r="E14" t="str">
            <v>-</v>
          </cell>
          <cell r="F14" t="str">
            <v>Fixed Load Generation</v>
          </cell>
        </row>
        <row r="15">
          <cell r="A15"/>
          <cell r="D15" t="str">
            <v>GB Dummy</v>
          </cell>
          <cell r="E15" t="str">
            <v>-</v>
          </cell>
          <cell r="F15" t="str">
            <v>Pump Load</v>
          </cell>
        </row>
        <row r="16">
          <cell r="A16"/>
          <cell r="D16" t="str">
            <v>GB Dummy</v>
          </cell>
          <cell r="E16" t="str">
            <v>-</v>
          </cell>
          <cell r="F16" t="str">
            <v>VO&amp;M Cost</v>
          </cell>
        </row>
        <row r="17">
          <cell r="A17"/>
          <cell r="D17" t="str">
            <v>GB Dummy</v>
          </cell>
          <cell r="E17" t="str">
            <v>-</v>
          </cell>
          <cell r="F17" t="str">
            <v>Generation Cost</v>
          </cell>
        </row>
        <row r="18">
          <cell r="A18"/>
          <cell r="D18" t="str">
            <v>GB Dummy</v>
          </cell>
          <cell r="E18" t="str">
            <v>-</v>
          </cell>
          <cell r="F18" t="str">
            <v>Start &amp; Shutdown Cost</v>
          </cell>
        </row>
        <row r="19">
          <cell r="A19"/>
          <cell r="D19" t="str">
            <v>GB Dummy</v>
          </cell>
          <cell r="E19" t="str">
            <v>-</v>
          </cell>
          <cell r="F19" t="str">
            <v>Start Fuel Cost</v>
          </cell>
        </row>
        <row r="20">
          <cell r="A20"/>
          <cell r="D20" t="str">
            <v>GB Dummy</v>
          </cell>
          <cell r="E20" t="str">
            <v>-</v>
          </cell>
          <cell r="F20" t="str">
            <v>Emissions Cost</v>
          </cell>
        </row>
        <row r="21">
          <cell r="A21"/>
          <cell r="D21" t="str">
            <v>GB Dummy</v>
          </cell>
          <cell r="E21" t="str">
            <v>-</v>
          </cell>
          <cell r="F21" t="str">
            <v>Total Generation Cost</v>
          </cell>
        </row>
        <row r="22">
          <cell r="A22"/>
          <cell r="D22" t="str">
            <v>GB Dummy</v>
          </cell>
          <cell r="E22" t="str">
            <v>-</v>
          </cell>
          <cell r="F22" t="str">
            <v>SRMC</v>
          </cell>
        </row>
        <row r="23">
          <cell r="A23"/>
          <cell r="D23" t="str">
            <v>GB Dummy</v>
          </cell>
          <cell r="E23" t="str">
            <v>-</v>
          </cell>
          <cell r="F23" t="str">
            <v>Mark-up</v>
          </cell>
        </row>
        <row r="24">
          <cell r="A24"/>
          <cell r="D24" t="str">
            <v>GB Dummy</v>
          </cell>
          <cell r="E24" t="str">
            <v>-</v>
          </cell>
          <cell r="F24" t="str">
            <v>Price Received</v>
          </cell>
        </row>
        <row r="25">
          <cell r="A25"/>
          <cell r="D25" t="str">
            <v>GB Dummy</v>
          </cell>
          <cell r="E25" t="str">
            <v>-</v>
          </cell>
          <cell r="F25" t="str">
            <v>Pool Revenue</v>
          </cell>
        </row>
        <row r="26">
          <cell r="A26"/>
          <cell r="D26" t="str">
            <v>GB Dummy</v>
          </cell>
          <cell r="E26" t="str">
            <v>-</v>
          </cell>
          <cell r="F26" t="str">
            <v>Net Revenue</v>
          </cell>
        </row>
        <row r="27">
          <cell r="A27"/>
          <cell r="D27" t="str">
            <v>GB Dummy</v>
          </cell>
          <cell r="E27" t="str">
            <v>-</v>
          </cell>
          <cell r="F27" t="str">
            <v>Net Profit</v>
          </cell>
        </row>
        <row r="28">
          <cell r="A28"/>
          <cell r="D28" t="str">
            <v>GB Dummy</v>
          </cell>
          <cell r="E28" t="str">
            <v>-</v>
          </cell>
          <cell r="F28" t="str">
            <v>Installed Capacity</v>
          </cell>
        </row>
        <row r="29">
          <cell r="A29"/>
          <cell r="D29" t="str">
            <v>GB Dummy</v>
          </cell>
          <cell r="E29" t="str">
            <v>-</v>
          </cell>
          <cell r="F29" t="str">
            <v>Rated Capacity</v>
          </cell>
        </row>
        <row r="30">
          <cell r="A30"/>
          <cell r="D30" t="str">
            <v>GB Dummy</v>
          </cell>
          <cell r="E30" t="str">
            <v>-</v>
          </cell>
          <cell r="F30" t="str">
            <v>Maintenance</v>
          </cell>
        </row>
        <row r="31">
          <cell r="A31"/>
          <cell r="D31" t="str">
            <v>GB Dummy</v>
          </cell>
          <cell r="E31" t="str">
            <v>-</v>
          </cell>
          <cell r="F31" t="str">
            <v>Forced Outage</v>
          </cell>
        </row>
        <row r="32">
          <cell r="A32"/>
          <cell r="D32" t="str">
            <v>GB Dummy</v>
          </cell>
          <cell r="E32" t="str">
            <v>-</v>
          </cell>
          <cell r="F32" t="str">
            <v>Available Energy</v>
          </cell>
        </row>
        <row r="33">
          <cell r="A33" t="str">
            <v>NI</v>
          </cell>
          <cell r="D33" t="str">
            <v>B10</v>
          </cell>
          <cell r="E33" t="str">
            <v>NI Gas</v>
          </cell>
          <cell r="F33" t="str">
            <v>Generation</v>
          </cell>
        </row>
        <row r="34">
          <cell r="A34" t="str">
            <v>NI</v>
          </cell>
          <cell r="D34" t="str">
            <v>B10</v>
          </cell>
          <cell r="E34" t="str">
            <v>NI Gas</v>
          </cell>
          <cell r="F34" t="str">
            <v>Units Started</v>
          </cell>
        </row>
        <row r="35">
          <cell r="A35" t="str">
            <v>NI</v>
          </cell>
          <cell r="D35" t="str">
            <v>B10</v>
          </cell>
          <cell r="E35" t="str">
            <v>NI Gas</v>
          </cell>
          <cell r="F35" t="str">
            <v>Hours of Operation</v>
          </cell>
        </row>
        <row r="36">
          <cell r="A36" t="str">
            <v>NI</v>
          </cell>
          <cell r="D36" t="str">
            <v>B10</v>
          </cell>
          <cell r="E36" t="str">
            <v>NI Gas</v>
          </cell>
          <cell r="F36" t="str">
            <v>Capacity Factor</v>
          </cell>
        </row>
        <row r="37">
          <cell r="A37" t="str">
            <v>NI</v>
          </cell>
          <cell r="D37" t="str">
            <v>B10</v>
          </cell>
          <cell r="E37" t="str">
            <v>NI Gas</v>
          </cell>
          <cell r="F37" t="str">
            <v>Energy Curtailed</v>
          </cell>
        </row>
        <row r="38">
          <cell r="A38" t="str">
            <v>NI</v>
          </cell>
          <cell r="D38" t="str">
            <v>B10</v>
          </cell>
          <cell r="E38" t="str">
            <v>NI Gas</v>
          </cell>
          <cell r="F38" t="str">
            <v>Fixed Load Generation</v>
          </cell>
        </row>
        <row r="39">
          <cell r="A39" t="str">
            <v>NI</v>
          </cell>
          <cell r="D39" t="str">
            <v>B10</v>
          </cell>
          <cell r="E39" t="str">
            <v>NI Gas</v>
          </cell>
          <cell r="F39" t="str">
            <v>Pump Load</v>
          </cell>
        </row>
        <row r="40">
          <cell r="A40" t="str">
            <v>NI</v>
          </cell>
          <cell r="D40" t="str">
            <v>B10</v>
          </cell>
          <cell r="E40" t="str">
            <v>NI Gas</v>
          </cell>
          <cell r="F40" t="str">
            <v>VO&amp;M Cost</v>
          </cell>
        </row>
        <row r="41">
          <cell r="A41" t="str">
            <v>NI</v>
          </cell>
          <cell r="D41" t="str">
            <v>B10</v>
          </cell>
          <cell r="E41" t="str">
            <v>NI Gas</v>
          </cell>
          <cell r="F41" t="str">
            <v>Generation Cost</v>
          </cell>
        </row>
        <row r="42">
          <cell r="A42" t="str">
            <v>NI</v>
          </cell>
          <cell r="D42" t="str">
            <v>B10</v>
          </cell>
          <cell r="E42" t="str">
            <v>NI Gas</v>
          </cell>
          <cell r="F42" t="str">
            <v>Start &amp; Shutdown Cost</v>
          </cell>
        </row>
        <row r="43">
          <cell r="A43" t="str">
            <v>NI</v>
          </cell>
          <cell r="D43" t="str">
            <v>B10</v>
          </cell>
          <cell r="E43" t="str">
            <v>NI Gas</v>
          </cell>
          <cell r="F43" t="str">
            <v>Start Fuel Cost</v>
          </cell>
        </row>
        <row r="44">
          <cell r="A44" t="str">
            <v>NI</v>
          </cell>
          <cell r="D44" t="str">
            <v>B10</v>
          </cell>
          <cell r="E44" t="str">
            <v>NI Gas</v>
          </cell>
          <cell r="F44" t="str">
            <v>Emissions Cost</v>
          </cell>
        </row>
        <row r="45">
          <cell r="A45" t="str">
            <v>NI</v>
          </cell>
          <cell r="D45" t="str">
            <v>B10</v>
          </cell>
          <cell r="E45" t="str">
            <v>NI Gas</v>
          </cell>
          <cell r="F45" t="str">
            <v>Total Generation Cost</v>
          </cell>
        </row>
        <row r="46">
          <cell r="A46" t="str">
            <v>NI</v>
          </cell>
          <cell r="D46" t="str">
            <v>B10</v>
          </cell>
          <cell r="E46" t="str">
            <v>NI Gas</v>
          </cell>
          <cell r="F46" t="str">
            <v>SRMC</v>
          </cell>
        </row>
        <row r="47">
          <cell r="A47" t="str">
            <v>NI</v>
          </cell>
          <cell r="D47" t="str">
            <v>B10</v>
          </cell>
          <cell r="E47" t="str">
            <v>NI Gas</v>
          </cell>
          <cell r="F47" t="str">
            <v>Mark-up</v>
          </cell>
        </row>
        <row r="48">
          <cell r="A48" t="str">
            <v>NI</v>
          </cell>
          <cell r="D48" t="str">
            <v>B10</v>
          </cell>
          <cell r="E48" t="str">
            <v>NI Gas</v>
          </cell>
          <cell r="F48" t="str">
            <v>Price Received</v>
          </cell>
        </row>
        <row r="49">
          <cell r="A49" t="str">
            <v>NI</v>
          </cell>
          <cell r="D49" t="str">
            <v>B10</v>
          </cell>
          <cell r="E49" t="str">
            <v>NI Gas</v>
          </cell>
          <cell r="F49" t="str">
            <v>Pool Revenue</v>
          </cell>
        </row>
        <row r="50">
          <cell r="A50" t="str">
            <v>NI</v>
          </cell>
          <cell r="D50" t="str">
            <v>B10</v>
          </cell>
          <cell r="E50" t="str">
            <v>NI Gas</v>
          </cell>
          <cell r="F50" t="str">
            <v>Net Revenue</v>
          </cell>
        </row>
        <row r="51">
          <cell r="A51" t="str">
            <v>NI</v>
          </cell>
          <cell r="D51" t="str">
            <v>B10</v>
          </cell>
          <cell r="E51" t="str">
            <v>NI Gas</v>
          </cell>
          <cell r="F51" t="str">
            <v>Net Profit</v>
          </cell>
        </row>
        <row r="52">
          <cell r="A52" t="str">
            <v>NI</v>
          </cell>
          <cell r="D52" t="str">
            <v>B10</v>
          </cell>
          <cell r="E52" t="str">
            <v>NI Gas</v>
          </cell>
          <cell r="F52" t="str">
            <v>Installed Capacity</v>
          </cell>
        </row>
        <row r="53">
          <cell r="A53" t="str">
            <v>NI</v>
          </cell>
          <cell r="D53" t="str">
            <v>B10</v>
          </cell>
          <cell r="E53" t="str">
            <v>NI Gas</v>
          </cell>
          <cell r="F53" t="str">
            <v>Rated Capacity</v>
          </cell>
        </row>
        <row r="54">
          <cell r="A54" t="str">
            <v>NI</v>
          </cell>
          <cell r="D54" t="str">
            <v>B10</v>
          </cell>
          <cell r="E54" t="str">
            <v>NI Gas</v>
          </cell>
          <cell r="F54" t="str">
            <v>Maintenance</v>
          </cell>
        </row>
        <row r="55">
          <cell r="A55" t="str">
            <v>NI</v>
          </cell>
          <cell r="D55" t="str">
            <v>B10</v>
          </cell>
          <cell r="E55" t="str">
            <v>NI Gas</v>
          </cell>
          <cell r="F55" t="str">
            <v>Forced Outage</v>
          </cell>
        </row>
        <row r="56">
          <cell r="A56" t="str">
            <v>NI</v>
          </cell>
          <cell r="D56" t="str">
            <v>B10</v>
          </cell>
          <cell r="E56" t="str">
            <v>NI Gas</v>
          </cell>
          <cell r="F56" t="str">
            <v>Available Energy</v>
          </cell>
        </row>
        <row r="57">
          <cell r="A57" t="str">
            <v>NI</v>
          </cell>
          <cell r="D57" t="str">
            <v>B31</v>
          </cell>
          <cell r="E57" t="str">
            <v>NI Gas</v>
          </cell>
          <cell r="F57" t="str">
            <v>Generation</v>
          </cell>
        </row>
        <row r="58">
          <cell r="A58" t="str">
            <v>NI</v>
          </cell>
          <cell r="D58" t="str">
            <v>B31</v>
          </cell>
          <cell r="E58" t="str">
            <v>NI Gas</v>
          </cell>
          <cell r="F58" t="str">
            <v>Units Started</v>
          </cell>
        </row>
        <row r="59">
          <cell r="A59" t="str">
            <v>NI</v>
          </cell>
          <cell r="D59" t="str">
            <v>B31</v>
          </cell>
          <cell r="E59" t="str">
            <v>NI Gas</v>
          </cell>
          <cell r="F59" t="str">
            <v>Hours of Operation</v>
          </cell>
        </row>
        <row r="60">
          <cell r="A60" t="str">
            <v>NI</v>
          </cell>
          <cell r="D60" t="str">
            <v>B31</v>
          </cell>
          <cell r="E60" t="str">
            <v>NI Gas</v>
          </cell>
          <cell r="F60" t="str">
            <v>Capacity Factor</v>
          </cell>
        </row>
        <row r="61">
          <cell r="A61" t="str">
            <v>NI</v>
          </cell>
          <cell r="D61" t="str">
            <v>B31</v>
          </cell>
          <cell r="E61" t="str">
            <v>NI Gas</v>
          </cell>
          <cell r="F61" t="str">
            <v>Energy Curtailed</v>
          </cell>
        </row>
        <row r="62">
          <cell r="A62" t="str">
            <v>NI</v>
          </cell>
          <cell r="D62" t="str">
            <v>B31</v>
          </cell>
          <cell r="E62" t="str">
            <v>NI Gas</v>
          </cell>
          <cell r="F62" t="str">
            <v>Fixed Load Generation</v>
          </cell>
        </row>
        <row r="63">
          <cell r="A63" t="str">
            <v>NI</v>
          </cell>
          <cell r="D63" t="str">
            <v>B31</v>
          </cell>
          <cell r="E63" t="str">
            <v>NI Gas</v>
          </cell>
          <cell r="F63" t="str">
            <v>Pump Load</v>
          </cell>
        </row>
        <row r="64">
          <cell r="A64" t="str">
            <v>NI</v>
          </cell>
          <cell r="D64" t="str">
            <v>B31</v>
          </cell>
          <cell r="E64" t="str">
            <v>NI Gas</v>
          </cell>
          <cell r="F64" t="str">
            <v>VO&amp;M Cost</v>
          </cell>
        </row>
        <row r="65">
          <cell r="A65" t="str">
            <v>NI</v>
          </cell>
          <cell r="D65" t="str">
            <v>B31</v>
          </cell>
          <cell r="E65" t="str">
            <v>NI Gas</v>
          </cell>
          <cell r="F65" t="str">
            <v>Generation Cost</v>
          </cell>
        </row>
        <row r="66">
          <cell r="A66" t="str">
            <v>NI</v>
          </cell>
          <cell r="D66" t="str">
            <v>B31</v>
          </cell>
          <cell r="E66" t="str">
            <v>NI Gas</v>
          </cell>
          <cell r="F66" t="str">
            <v>Start &amp; Shutdown Cost</v>
          </cell>
        </row>
        <row r="67">
          <cell r="A67" t="str">
            <v>NI</v>
          </cell>
          <cell r="D67" t="str">
            <v>B31</v>
          </cell>
          <cell r="E67" t="str">
            <v>NI Gas</v>
          </cell>
          <cell r="F67" t="str">
            <v>Start Fuel Cost</v>
          </cell>
        </row>
        <row r="68">
          <cell r="A68" t="str">
            <v>NI</v>
          </cell>
          <cell r="D68" t="str">
            <v>B31</v>
          </cell>
          <cell r="E68" t="str">
            <v>NI Gas</v>
          </cell>
          <cell r="F68" t="str">
            <v>Emissions Cost</v>
          </cell>
        </row>
        <row r="69">
          <cell r="A69" t="str">
            <v>NI</v>
          </cell>
          <cell r="D69" t="str">
            <v>B31</v>
          </cell>
          <cell r="E69" t="str">
            <v>NI Gas</v>
          </cell>
          <cell r="F69" t="str">
            <v>Total Generation Cost</v>
          </cell>
        </row>
        <row r="70">
          <cell r="A70" t="str">
            <v>NI</v>
          </cell>
          <cell r="D70" t="str">
            <v>B31</v>
          </cell>
          <cell r="E70" t="str">
            <v>NI Gas</v>
          </cell>
          <cell r="F70" t="str">
            <v>SRMC</v>
          </cell>
        </row>
        <row r="71">
          <cell r="A71" t="str">
            <v>NI</v>
          </cell>
          <cell r="D71" t="str">
            <v>B31</v>
          </cell>
          <cell r="E71" t="str">
            <v>NI Gas</v>
          </cell>
          <cell r="F71" t="str">
            <v>Mark-up</v>
          </cell>
        </row>
        <row r="72">
          <cell r="A72" t="str">
            <v>NI</v>
          </cell>
          <cell r="D72" t="str">
            <v>B31</v>
          </cell>
          <cell r="E72" t="str">
            <v>NI Gas</v>
          </cell>
          <cell r="F72" t="str">
            <v>Price Received</v>
          </cell>
        </row>
        <row r="73">
          <cell r="A73" t="str">
            <v>NI</v>
          </cell>
          <cell r="D73" t="str">
            <v>B31</v>
          </cell>
          <cell r="E73" t="str">
            <v>NI Gas</v>
          </cell>
          <cell r="F73" t="str">
            <v>Pool Revenue</v>
          </cell>
        </row>
        <row r="74">
          <cell r="A74" t="str">
            <v>NI</v>
          </cell>
          <cell r="D74" t="str">
            <v>B31</v>
          </cell>
          <cell r="E74" t="str">
            <v>NI Gas</v>
          </cell>
          <cell r="F74" t="str">
            <v>Net Revenue</v>
          </cell>
        </row>
        <row r="75">
          <cell r="A75" t="str">
            <v>NI</v>
          </cell>
          <cell r="D75" t="str">
            <v>B31</v>
          </cell>
          <cell r="E75" t="str">
            <v>NI Gas</v>
          </cell>
          <cell r="F75" t="str">
            <v>Net Profit</v>
          </cell>
        </row>
        <row r="76">
          <cell r="A76" t="str">
            <v>NI</v>
          </cell>
          <cell r="D76" t="str">
            <v>B31</v>
          </cell>
          <cell r="E76" t="str">
            <v>NI Gas</v>
          </cell>
          <cell r="F76" t="str">
            <v>Installed Capacity</v>
          </cell>
        </row>
        <row r="77">
          <cell r="A77" t="str">
            <v>NI</v>
          </cell>
          <cell r="D77" t="str">
            <v>B31</v>
          </cell>
          <cell r="E77" t="str">
            <v>NI Gas</v>
          </cell>
          <cell r="F77" t="str">
            <v>Rated Capacity</v>
          </cell>
        </row>
        <row r="78">
          <cell r="A78" t="str">
            <v>NI</v>
          </cell>
          <cell r="D78" t="str">
            <v>B31</v>
          </cell>
          <cell r="E78" t="str">
            <v>NI Gas</v>
          </cell>
          <cell r="F78" t="str">
            <v>Maintenance</v>
          </cell>
        </row>
        <row r="79">
          <cell r="A79" t="str">
            <v>NI</v>
          </cell>
          <cell r="D79" t="str">
            <v>B31</v>
          </cell>
          <cell r="E79" t="str">
            <v>NI Gas</v>
          </cell>
          <cell r="F79" t="str">
            <v>Forced Outage</v>
          </cell>
        </row>
        <row r="80">
          <cell r="A80" t="str">
            <v>NI</v>
          </cell>
          <cell r="D80" t="str">
            <v>B31</v>
          </cell>
          <cell r="E80" t="str">
            <v>NI Gas</v>
          </cell>
          <cell r="F80" t="str">
            <v>Available Energy</v>
          </cell>
        </row>
        <row r="81">
          <cell r="A81" t="str">
            <v>NI</v>
          </cell>
          <cell r="D81" t="str">
            <v>B32</v>
          </cell>
          <cell r="E81" t="str">
            <v>NI Gas</v>
          </cell>
          <cell r="F81" t="str">
            <v>Generation</v>
          </cell>
        </row>
        <row r="82">
          <cell r="A82" t="str">
            <v>NI</v>
          </cell>
          <cell r="D82" t="str">
            <v>B32</v>
          </cell>
          <cell r="E82" t="str">
            <v>NI Gas</v>
          </cell>
          <cell r="F82" t="str">
            <v>Units Started</v>
          </cell>
        </row>
        <row r="83">
          <cell r="A83" t="str">
            <v>NI</v>
          </cell>
          <cell r="D83" t="str">
            <v>B32</v>
          </cell>
          <cell r="E83" t="str">
            <v>NI Gas</v>
          </cell>
          <cell r="F83" t="str">
            <v>Hours of Operation</v>
          </cell>
        </row>
        <row r="84">
          <cell r="A84" t="str">
            <v>NI</v>
          </cell>
          <cell r="D84" t="str">
            <v>B32</v>
          </cell>
          <cell r="E84" t="str">
            <v>NI Gas</v>
          </cell>
          <cell r="F84" t="str">
            <v>Capacity Factor</v>
          </cell>
        </row>
        <row r="85">
          <cell r="A85" t="str">
            <v>NI</v>
          </cell>
          <cell r="D85" t="str">
            <v>B32</v>
          </cell>
          <cell r="E85" t="str">
            <v>NI Gas</v>
          </cell>
          <cell r="F85" t="str">
            <v>Energy Curtailed</v>
          </cell>
        </row>
        <row r="86">
          <cell r="A86" t="str">
            <v>NI</v>
          </cell>
          <cell r="D86" t="str">
            <v>B32</v>
          </cell>
          <cell r="E86" t="str">
            <v>NI Gas</v>
          </cell>
          <cell r="F86" t="str">
            <v>Fixed Load Generation</v>
          </cell>
        </row>
        <row r="87">
          <cell r="A87" t="str">
            <v>NI</v>
          </cell>
          <cell r="D87" t="str">
            <v>B32</v>
          </cell>
          <cell r="E87" t="str">
            <v>NI Gas</v>
          </cell>
          <cell r="F87" t="str">
            <v>Pump Load</v>
          </cell>
        </row>
        <row r="88">
          <cell r="A88" t="str">
            <v>NI</v>
          </cell>
          <cell r="D88" t="str">
            <v>B32</v>
          </cell>
          <cell r="E88" t="str">
            <v>NI Gas</v>
          </cell>
          <cell r="F88" t="str">
            <v>VO&amp;M Cost</v>
          </cell>
        </row>
        <row r="89">
          <cell r="A89" t="str">
            <v>NI</v>
          </cell>
          <cell r="D89" t="str">
            <v>B32</v>
          </cell>
          <cell r="E89" t="str">
            <v>NI Gas</v>
          </cell>
          <cell r="F89" t="str">
            <v>Generation Cost</v>
          </cell>
        </row>
        <row r="90">
          <cell r="A90" t="str">
            <v>NI</v>
          </cell>
          <cell r="D90" t="str">
            <v>B32</v>
          </cell>
          <cell r="E90" t="str">
            <v>NI Gas</v>
          </cell>
          <cell r="F90" t="str">
            <v>Start &amp; Shutdown Cost</v>
          </cell>
        </row>
        <row r="91">
          <cell r="A91" t="str">
            <v>NI</v>
          </cell>
          <cell r="D91" t="str">
            <v>B32</v>
          </cell>
          <cell r="E91" t="str">
            <v>NI Gas</v>
          </cell>
          <cell r="F91" t="str">
            <v>Start Fuel Cost</v>
          </cell>
        </row>
        <row r="92">
          <cell r="A92" t="str">
            <v>NI</v>
          </cell>
          <cell r="D92" t="str">
            <v>B32</v>
          </cell>
          <cell r="E92" t="str">
            <v>NI Gas</v>
          </cell>
          <cell r="F92" t="str">
            <v>Emissions Cost</v>
          </cell>
        </row>
        <row r="93">
          <cell r="A93" t="str">
            <v>NI</v>
          </cell>
          <cell r="D93" t="str">
            <v>B32</v>
          </cell>
          <cell r="E93" t="str">
            <v>NI Gas</v>
          </cell>
          <cell r="F93" t="str">
            <v>Total Generation Cost</v>
          </cell>
        </row>
        <row r="94">
          <cell r="A94" t="str">
            <v>NI</v>
          </cell>
          <cell r="D94" t="str">
            <v>B32</v>
          </cell>
          <cell r="E94" t="str">
            <v>NI Gas</v>
          </cell>
          <cell r="F94" t="str">
            <v>SRMC</v>
          </cell>
        </row>
        <row r="95">
          <cell r="A95" t="str">
            <v>NI</v>
          </cell>
          <cell r="D95" t="str">
            <v>B32</v>
          </cell>
          <cell r="E95" t="str">
            <v>NI Gas</v>
          </cell>
          <cell r="F95" t="str">
            <v>Mark-up</v>
          </cell>
        </row>
        <row r="96">
          <cell r="A96" t="str">
            <v>NI</v>
          </cell>
          <cell r="D96" t="str">
            <v>B32</v>
          </cell>
          <cell r="E96" t="str">
            <v>NI Gas</v>
          </cell>
          <cell r="F96" t="str">
            <v>Price Received</v>
          </cell>
        </row>
        <row r="97">
          <cell r="A97" t="str">
            <v>NI</v>
          </cell>
          <cell r="D97" t="str">
            <v>B32</v>
          </cell>
          <cell r="E97" t="str">
            <v>NI Gas</v>
          </cell>
          <cell r="F97" t="str">
            <v>Pool Revenue</v>
          </cell>
        </row>
        <row r="98">
          <cell r="A98" t="str">
            <v>NI</v>
          </cell>
          <cell r="D98" t="str">
            <v>B32</v>
          </cell>
          <cell r="E98" t="str">
            <v>NI Gas</v>
          </cell>
          <cell r="F98" t="str">
            <v>Net Revenue</v>
          </cell>
        </row>
        <row r="99">
          <cell r="A99" t="str">
            <v>NI</v>
          </cell>
          <cell r="D99" t="str">
            <v>B32</v>
          </cell>
          <cell r="E99" t="str">
            <v>NI Gas</v>
          </cell>
          <cell r="F99" t="str">
            <v>Net Profit</v>
          </cell>
        </row>
        <row r="100">
          <cell r="A100" t="str">
            <v>NI</v>
          </cell>
          <cell r="D100" t="str">
            <v>B32</v>
          </cell>
          <cell r="E100" t="str">
            <v>NI Gas</v>
          </cell>
          <cell r="F100" t="str">
            <v>Installed Capacity</v>
          </cell>
        </row>
        <row r="101">
          <cell r="A101" t="str">
            <v>NI</v>
          </cell>
          <cell r="D101" t="str">
            <v>B32</v>
          </cell>
          <cell r="E101" t="str">
            <v>NI Gas</v>
          </cell>
          <cell r="F101" t="str">
            <v>Rated Capacity</v>
          </cell>
        </row>
        <row r="102">
          <cell r="A102" t="str">
            <v>NI</v>
          </cell>
          <cell r="D102" t="str">
            <v>B32</v>
          </cell>
          <cell r="E102" t="str">
            <v>NI Gas</v>
          </cell>
          <cell r="F102" t="str">
            <v>Maintenance</v>
          </cell>
        </row>
        <row r="103">
          <cell r="A103" t="str">
            <v>NI</v>
          </cell>
          <cell r="D103" t="str">
            <v>B32</v>
          </cell>
          <cell r="E103" t="str">
            <v>NI Gas</v>
          </cell>
          <cell r="F103" t="str">
            <v>Forced Outage</v>
          </cell>
        </row>
        <row r="104">
          <cell r="A104" t="str">
            <v>NI</v>
          </cell>
          <cell r="D104" t="str">
            <v>B32</v>
          </cell>
          <cell r="E104" t="str">
            <v>NI Gas</v>
          </cell>
          <cell r="F104" t="str">
            <v>Available Energy</v>
          </cell>
        </row>
        <row r="105">
          <cell r="A105" t="str">
            <v>NI</v>
          </cell>
          <cell r="D105" t="str">
            <v>C30</v>
          </cell>
          <cell r="E105" t="str">
            <v>NI Gas</v>
          </cell>
          <cell r="F105" t="str">
            <v>Generation</v>
          </cell>
        </row>
        <row r="106">
          <cell r="A106" t="str">
            <v>NI</v>
          </cell>
          <cell r="D106" t="str">
            <v>C30</v>
          </cell>
          <cell r="E106" t="str">
            <v>NI Gas</v>
          </cell>
          <cell r="F106" t="str">
            <v>Units Started</v>
          </cell>
        </row>
        <row r="107">
          <cell r="A107" t="str">
            <v>NI</v>
          </cell>
          <cell r="D107" t="str">
            <v>C30</v>
          </cell>
          <cell r="E107" t="str">
            <v>NI Gas</v>
          </cell>
          <cell r="F107" t="str">
            <v>Hours of Operation</v>
          </cell>
        </row>
        <row r="108">
          <cell r="A108" t="str">
            <v>NI</v>
          </cell>
          <cell r="D108" t="str">
            <v>C30</v>
          </cell>
          <cell r="E108" t="str">
            <v>NI Gas</v>
          </cell>
          <cell r="F108" t="str">
            <v>Capacity Factor</v>
          </cell>
        </row>
        <row r="109">
          <cell r="A109" t="str">
            <v>NI</v>
          </cell>
          <cell r="D109" t="str">
            <v>C30</v>
          </cell>
          <cell r="E109" t="str">
            <v>NI Gas</v>
          </cell>
          <cell r="F109" t="str">
            <v>Energy Curtailed</v>
          </cell>
        </row>
        <row r="110">
          <cell r="A110" t="str">
            <v>NI</v>
          </cell>
          <cell r="D110" t="str">
            <v>C30</v>
          </cell>
          <cell r="E110" t="str">
            <v>NI Gas</v>
          </cell>
          <cell r="F110" t="str">
            <v>Fixed Load Generation</v>
          </cell>
        </row>
        <row r="111">
          <cell r="A111" t="str">
            <v>NI</v>
          </cell>
          <cell r="D111" t="str">
            <v>C30</v>
          </cell>
          <cell r="E111" t="str">
            <v>NI Gas</v>
          </cell>
          <cell r="F111" t="str">
            <v>Pump Load</v>
          </cell>
        </row>
        <row r="112">
          <cell r="A112" t="str">
            <v>NI</v>
          </cell>
          <cell r="D112" t="str">
            <v>C30</v>
          </cell>
          <cell r="E112" t="str">
            <v>NI Gas</v>
          </cell>
          <cell r="F112" t="str">
            <v>VO&amp;M Cost</v>
          </cell>
        </row>
        <row r="113">
          <cell r="A113" t="str">
            <v>NI</v>
          </cell>
          <cell r="D113" t="str">
            <v>C30</v>
          </cell>
          <cell r="E113" t="str">
            <v>NI Gas</v>
          </cell>
          <cell r="F113" t="str">
            <v>Generation Cost</v>
          </cell>
        </row>
        <row r="114">
          <cell r="A114" t="str">
            <v>NI</v>
          </cell>
          <cell r="D114" t="str">
            <v>C30</v>
          </cell>
          <cell r="E114" t="str">
            <v>NI Gas</v>
          </cell>
          <cell r="F114" t="str">
            <v>Start &amp; Shutdown Cost</v>
          </cell>
        </row>
        <row r="115">
          <cell r="A115" t="str">
            <v>NI</v>
          </cell>
          <cell r="D115" t="str">
            <v>C30</v>
          </cell>
          <cell r="E115" t="str">
            <v>NI Gas</v>
          </cell>
          <cell r="F115" t="str">
            <v>Start Fuel Cost</v>
          </cell>
        </row>
        <row r="116">
          <cell r="A116" t="str">
            <v>NI</v>
          </cell>
          <cell r="D116" t="str">
            <v>C30</v>
          </cell>
          <cell r="E116" t="str">
            <v>NI Gas</v>
          </cell>
          <cell r="F116" t="str">
            <v>Emissions Cost</v>
          </cell>
        </row>
        <row r="117">
          <cell r="A117" t="str">
            <v>NI</v>
          </cell>
          <cell r="D117" t="str">
            <v>C30</v>
          </cell>
          <cell r="E117" t="str">
            <v>NI Gas</v>
          </cell>
          <cell r="F117" t="str">
            <v>Total Generation Cost</v>
          </cell>
        </row>
        <row r="118">
          <cell r="A118" t="str">
            <v>NI</v>
          </cell>
          <cell r="D118" t="str">
            <v>C30</v>
          </cell>
          <cell r="E118" t="str">
            <v>NI Gas</v>
          </cell>
          <cell r="F118" t="str">
            <v>SRMC</v>
          </cell>
        </row>
        <row r="119">
          <cell r="A119" t="str">
            <v>NI</v>
          </cell>
          <cell r="D119" t="str">
            <v>C30</v>
          </cell>
          <cell r="E119" t="str">
            <v>NI Gas</v>
          </cell>
          <cell r="F119" t="str">
            <v>Mark-up</v>
          </cell>
        </row>
        <row r="120">
          <cell r="A120" t="str">
            <v>NI</v>
          </cell>
          <cell r="D120" t="str">
            <v>C30</v>
          </cell>
          <cell r="E120" t="str">
            <v>NI Gas</v>
          </cell>
          <cell r="F120" t="str">
            <v>Mark-up</v>
          </cell>
        </row>
        <row r="121">
          <cell r="A121" t="str">
            <v>NI</v>
          </cell>
          <cell r="D121" t="str">
            <v>C30</v>
          </cell>
          <cell r="E121" t="str">
            <v>NI Gas</v>
          </cell>
          <cell r="F121" t="str">
            <v>Mark-up</v>
          </cell>
        </row>
        <row r="122">
          <cell r="A122" t="str">
            <v>NI</v>
          </cell>
          <cell r="D122" t="str">
            <v>C30</v>
          </cell>
          <cell r="E122" t="str">
            <v>NI Gas</v>
          </cell>
          <cell r="F122" t="str">
            <v>Mark-up</v>
          </cell>
        </row>
        <row r="123">
          <cell r="A123" t="str">
            <v>NI</v>
          </cell>
          <cell r="D123" t="str">
            <v>C30</v>
          </cell>
          <cell r="E123" t="str">
            <v>NI Gas</v>
          </cell>
          <cell r="F123" t="str">
            <v>Price Received</v>
          </cell>
        </row>
        <row r="124">
          <cell r="A124" t="str">
            <v>NI</v>
          </cell>
          <cell r="D124" t="str">
            <v>C30</v>
          </cell>
          <cell r="E124" t="str">
            <v>NI Gas</v>
          </cell>
          <cell r="F124" t="str">
            <v>Pool Revenue</v>
          </cell>
        </row>
        <row r="125">
          <cell r="A125" t="str">
            <v>NI</v>
          </cell>
          <cell r="D125" t="str">
            <v>C30</v>
          </cell>
          <cell r="E125" t="str">
            <v>NI Gas</v>
          </cell>
          <cell r="F125" t="str">
            <v>Net Revenue</v>
          </cell>
        </row>
        <row r="126">
          <cell r="A126" t="str">
            <v>NI</v>
          </cell>
          <cell r="D126" t="str">
            <v>C30</v>
          </cell>
          <cell r="E126" t="str">
            <v>NI Gas</v>
          </cell>
          <cell r="F126" t="str">
            <v>Net Profit</v>
          </cell>
        </row>
        <row r="127">
          <cell r="A127" t="str">
            <v>NI</v>
          </cell>
          <cell r="D127" t="str">
            <v>C30</v>
          </cell>
          <cell r="E127" t="str">
            <v>NI Gas</v>
          </cell>
          <cell r="F127" t="str">
            <v>Installed Capacity</v>
          </cell>
        </row>
        <row r="128">
          <cell r="A128" t="str">
            <v>NI</v>
          </cell>
          <cell r="D128" t="str">
            <v>C30</v>
          </cell>
          <cell r="E128" t="str">
            <v>NI Gas</v>
          </cell>
          <cell r="F128" t="str">
            <v>Rated Capacity</v>
          </cell>
        </row>
        <row r="129">
          <cell r="A129" t="str">
            <v>NI</v>
          </cell>
          <cell r="D129" t="str">
            <v>C30</v>
          </cell>
          <cell r="E129" t="str">
            <v>NI Gas</v>
          </cell>
          <cell r="F129" t="str">
            <v>Maintenance</v>
          </cell>
        </row>
        <row r="130">
          <cell r="A130" t="str">
            <v>NI</v>
          </cell>
          <cell r="D130" t="str">
            <v>C30</v>
          </cell>
          <cell r="E130" t="str">
            <v>NI Gas</v>
          </cell>
          <cell r="F130" t="str">
            <v>Forced Outage</v>
          </cell>
        </row>
        <row r="131">
          <cell r="A131" t="str">
            <v>NI</v>
          </cell>
          <cell r="D131" t="str">
            <v>C30</v>
          </cell>
          <cell r="E131" t="str">
            <v>NI Gas</v>
          </cell>
          <cell r="F131" t="str">
            <v>Available Energy</v>
          </cell>
        </row>
        <row r="132">
          <cell r="A132" t="str">
            <v>NI</v>
          </cell>
          <cell r="D132" t="str">
            <v>Kilroot CCGT</v>
          </cell>
          <cell r="E132" t="str">
            <v>NI Gas</v>
          </cell>
          <cell r="F132" t="str">
            <v>Generation</v>
          </cell>
        </row>
        <row r="133">
          <cell r="A133" t="str">
            <v>NI</v>
          </cell>
          <cell r="D133" t="str">
            <v>Kilroot CCGT</v>
          </cell>
          <cell r="E133" t="str">
            <v>NI Gas</v>
          </cell>
          <cell r="F133" t="str">
            <v>Units Started</v>
          </cell>
        </row>
        <row r="134">
          <cell r="A134" t="str">
            <v>NI</v>
          </cell>
          <cell r="D134" t="str">
            <v>Kilroot CCGT</v>
          </cell>
          <cell r="E134" t="str">
            <v>NI Gas</v>
          </cell>
          <cell r="F134" t="str">
            <v>Hours of Operation</v>
          </cell>
        </row>
        <row r="135">
          <cell r="A135" t="str">
            <v>NI</v>
          </cell>
          <cell r="D135" t="str">
            <v>Kilroot CCGT</v>
          </cell>
          <cell r="E135" t="str">
            <v>NI Gas</v>
          </cell>
          <cell r="F135" t="str">
            <v>Capacity Factor</v>
          </cell>
        </row>
        <row r="136">
          <cell r="A136" t="str">
            <v>NI</v>
          </cell>
          <cell r="D136" t="str">
            <v>Kilroot CCGT</v>
          </cell>
          <cell r="E136" t="str">
            <v>NI Gas</v>
          </cell>
          <cell r="F136" t="str">
            <v>Energy Curtailed</v>
          </cell>
        </row>
        <row r="137">
          <cell r="A137" t="str">
            <v>NI</v>
          </cell>
          <cell r="D137" t="str">
            <v>Kilroot CCGT</v>
          </cell>
          <cell r="E137" t="str">
            <v>NI Gas</v>
          </cell>
          <cell r="F137" t="str">
            <v>Fixed Load Generation</v>
          </cell>
        </row>
        <row r="138">
          <cell r="A138" t="str">
            <v>NI</v>
          </cell>
          <cell r="D138" t="str">
            <v>Kilroot CCGT</v>
          </cell>
          <cell r="E138" t="str">
            <v>NI Gas</v>
          </cell>
          <cell r="F138" t="str">
            <v>Pump Load</v>
          </cell>
        </row>
        <row r="139">
          <cell r="A139" t="str">
            <v>NI</v>
          </cell>
          <cell r="D139" t="str">
            <v>Kilroot CCGT</v>
          </cell>
          <cell r="E139" t="str">
            <v>NI Gas</v>
          </cell>
          <cell r="F139" t="str">
            <v>VO&amp;M Cost</v>
          </cell>
        </row>
        <row r="140">
          <cell r="A140" t="str">
            <v>NI</v>
          </cell>
          <cell r="D140" t="str">
            <v>Kilroot CCGT</v>
          </cell>
          <cell r="E140" t="str">
            <v>NI Gas</v>
          </cell>
          <cell r="F140" t="str">
            <v>Generation Cost</v>
          </cell>
        </row>
        <row r="141">
          <cell r="A141" t="str">
            <v>NI</v>
          </cell>
          <cell r="D141" t="str">
            <v>Kilroot CCGT</v>
          </cell>
          <cell r="E141" t="str">
            <v>NI Gas</v>
          </cell>
          <cell r="F141" t="str">
            <v>Start &amp; Shutdown Cost</v>
          </cell>
        </row>
        <row r="142">
          <cell r="A142" t="str">
            <v>NI</v>
          </cell>
          <cell r="D142" t="str">
            <v>Kilroot CCGT</v>
          </cell>
          <cell r="E142" t="str">
            <v>NI Gas</v>
          </cell>
          <cell r="F142" t="str">
            <v>Start Fuel Cost</v>
          </cell>
        </row>
        <row r="143">
          <cell r="A143" t="str">
            <v>NI</v>
          </cell>
          <cell r="D143" t="str">
            <v>Kilroot CCGT</v>
          </cell>
          <cell r="E143" t="str">
            <v>NI Gas</v>
          </cell>
          <cell r="F143" t="str">
            <v>Emissions Cost</v>
          </cell>
        </row>
        <row r="144">
          <cell r="A144" t="str">
            <v>NI</v>
          </cell>
          <cell r="D144" t="str">
            <v>Kilroot CCGT</v>
          </cell>
          <cell r="E144" t="str">
            <v>NI Gas</v>
          </cell>
          <cell r="F144" t="str">
            <v>Total Generation Cost</v>
          </cell>
        </row>
        <row r="145">
          <cell r="A145" t="str">
            <v>NI</v>
          </cell>
          <cell r="D145" t="str">
            <v>Kilroot CCGT</v>
          </cell>
          <cell r="E145" t="str">
            <v>NI Gas</v>
          </cell>
          <cell r="F145" t="str">
            <v>SRMC</v>
          </cell>
        </row>
        <row r="146">
          <cell r="A146" t="str">
            <v>NI</v>
          </cell>
          <cell r="D146" t="str">
            <v>Kilroot CCGT</v>
          </cell>
          <cell r="E146" t="str">
            <v>NI Gas</v>
          </cell>
          <cell r="F146" t="str">
            <v>Mark-up</v>
          </cell>
        </row>
        <row r="147">
          <cell r="A147" t="str">
            <v>NI</v>
          </cell>
          <cell r="D147" t="str">
            <v>Kilroot CCGT</v>
          </cell>
          <cell r="E147" t="str">
            <v>NI Gas</v>
          </cell>
          <cell r="F147" t="str">
            <v>Mark-up</v>
          </cell>
        </row>
        <row r="148">
          <cell r="A148" t="str">
            <v>NI</v>
          </cell>
          <cell r="D148" t="str">
            <v>Kilroot CCGT</v>
          </cell>
          <cell r="E148" t="str">
            <v>NI Gas</v>
          </cell>
          <cell r="F148" t="str">
            <v>Price Received</v>
          </cell>
        </row>
        <row r="149">
          <cell r="A149" t="str">
            <v>NI</v>
          </cell>
          <cell r="D149" t="str">
            <v>Kilroot CCGT</v>
          </cell>
          <cell r="E149" t="str">
            <v>NI Gas</v>
          </cell>
          <cell r="F149" t="str">
            <v>Pool Revenue</v>
          </cell>
        </row>
        <row r="150">
          <cell r="A150" t="str">
            <v>NI</v>
          </cell>
          <cell r="D150" t="str">
            <v>Kilroot CCGT</v>
          </cell>
          <cell r="E150" t="str">
            <v>NI Gas</v>
          </cell>
          <cell r="F150" t="str">
            <v>Net Revenue</v>
          </cell>
        </row>
        <row r="151">
          <cell r="A151" t="str">
            <v>NI</v>
          </cell>
          <cell r="D151" t="str">
            <v>Kilroot CCGT</v>
          </cell>
          <cell r="E151" t="str">
            <v>NI Gas</v>
          </cell>
          <cell r="F151" t="str">
            <v>Net Profit</v>
          </cell>
        </row>
        <row r="152">
          <cell r="A152" t="str">
            <v>NI</v>
          </cell>
          <cell r="D152" t="str">
            <v>Kilroot CCGT</v>
          </cell>
          <cell r="E152" t="str">
            <v>NI Gas</v>
          </cell>
          <cell r="F152" t="str">
            <v>Installed Capacity</v>
          </cell>
        </row>
        <row r="153">
          <cell r="A153" t="str">
            <v>NI</v>
          </cell>
          <cell r="D153" t="str">
            <v>Kilroot CCGT</v>
          </cell>
          <cell r="E153" t="str">
            <v>NI Gas</v>
          </cell>
          <cell r="F153" t="str">
            <v>Rated Capacity</v>
          </cell>
        </row>
        <row r="154">
          <cell r="A154" t="str">
            <v>NI</v>
          </cell>
          <cell r="D154" t="str">
            <v>Kilroot CCGT</v>
          </cell>
          <cell r="E154" t="str">
            <v>NI Gas</v>
          </cell>
          <cell r="F154" t="str">
            <v>Maintenance</v>
          </cell>
        </row>
        <row r="155">
          <cell r="A155" t="str">
            <v>NI</v>
          </cell>
          <cell r="D155" t="str">
            <v>Kilroot CCGT</v>
          </cell>
          <cell r="E155" t="str">
            <v>NI Gas</v>
          </cell>
          <cell r="F155" t="str">
            <v>Forced Outage</v>
          </cell>
        </row>
        <row r="156">
          <cell r="A156" t="str">
            <v>NI</v>
          </cell>
          <cell r="D156" t="str">
            <v>Kilroot CCGT</v>
          </cell>
          <cell r="E156" t="str">
            <v>NI Gas</v>
          </cell>
          <cell r="F156" t="str">
            <v>Available Energy</v>
          </cell>
        </row>
        <row r="157">
          <cell r="A157" t="str">
            <v>NI</v>
          </cell>
          <cell r="D157" t="str">
            <v>CGC3</v>
          </cell>
          <cell r="E157" t="str">
            <v>NI Gas CHP</v>
          </cell>
          <cell r="F157" t="str">
            <v>Generation</v>
          </cell>
        </row>
        <row r="158">
          <cell r="A158" t="str">
            <v>NI</v>
          </cell>
          <cell r="D158" t="str">
            <v>CGC3</v>
          </cell>
          <cell r="E158" t="str">
            <v>NI Gas CHP</v>
          </cell>
          <cell r="F158" t="str">
            <v>Units Started</v>
          </cell>
        </row>
        <row r="159">
          <cell r="A159" t="str">
            <v>NI</v>
          </cell>
          <cell r="D159" t="str">
            <v>CGC3</v>
          </cell>
          <cell r="E159" t="str">
            <v>NI Gas CHP</v>
          </cell>
          <cell r="F159" t="str">
            <v>Hours of Operation</v>
          </cell>
        </row>
        <row r="160">
          <cell r="A160" t="str">
            <v>NI</v>
          </cell>
          <cell r="D160" t="str">
            <v>CGC3</v>
          </cell>
          <cell r="E160" t="str">
            <v>NI Gas CHP</v>
          </cell>
          <cell r="F160" t="str">
            <v>Capacity Factor</v>
          </cell>
        </row>
        <row r="161">
          <cell r="A161" t="str">
            <v>NI</v>
          </cell>
          <cell r="D161" t="str">
            <v>CGC3</v>
          </cell>
          <cell r="E161" t="str">
            <v>NI Gas CHP</v>
          </cell>
          <cell r="F161" t="str">
            <v>Energy Curtailed</v>
          </cell>
        </row>
        <row r="162">
          <cell r="A162" t="str">
            <v>NI</v>
          </cell>
          <cell r="D162" t="str">
            <v>CGC3</v>
          </cell>
          <cell r="E162" t="str">
            <v>NI Gas CHP</v>
          </cell>
          <cell r="F162" t="str">
            <v>Fixed Load Generation</v>
          </cell>
        </row>
        <row r="163">
          <cell r="A163" t="str">
            <v>NI</v>
          </cell>
          <cell r="D163" t="str">
            <v>CGC3</v>
          </cell>
          <cell r="E163" t="str">
            <v>NI Gas CHP</v>
          </cell>
          <cell r="F163" t="str">
            <v>Pump Load</v>
          </cell>
        </row>
        <row r="164">
          <cell r="A164" t="str">
            <v>NI</v>
          </cell>
          <cell r="D164" t="str">
            <v>CGC3</v>
          </cell>
          <cell r="E164" t="str">
            <v>NI Gas CHP</v>
          </cell>
          <cell r="F164" t="str">
            <v>VO&amp;M Cost</v>
          </cell>
        </row>
        <row r="165">
          <cell r="A165" t="str">
            <v>NI</v>
          </cell>
          <cell r="D165" t="str">
            <v>CGC3</v>
          </cell>
          <cell r="E165" t="str">
            <v>NI Gas CHP</v>
          </cell>
          <cell r="F165" t="str">
            <v>Generation Cost</v>
          </cell>
        </row>
        <row r="166">
          <cell r="A166" t="str">
            <v>NI</v>
          </cell>
          <cell r="D166" t="str">
            <v>CGC3</v>
          </cell>
          <cell r="E166" t="str">
            <v>NI Gas CHP</v>
          </cell>
          <cell r="F166" t="str">
            <v>Start &amp; Shutdown Cost</v>
          </cell>
        </row>
        <row r="167">
          <cell r="A167" t="str">
            <v>NI</v>
          </cell>
          <cell r="D167" t="str">
            <v>CGC3</v>
          </cell>
          <cell r="E167" t="str">
            <v>NI Gas CHP</v>
          </cell>
          <cell r="F167" t="str">
            <v>Start Fuel Cost</v>
          </cell>
        </row>
        <row r="168">
          <cell r="A168" t="str">
            <v>NI</v>
          </cell>
          <cell r="D168" t="str">
            <v>CGC3</v>
          </cell>
          <cell r="E168" t="str">
            <v>NI Gas CHP</v>
          </cell>
          <cell r="F168" t="str">
            <v>Emissions Cost</v>
          </cell>
        </row>
        <row r="169">
          <cell r="A169" t="str">
            <v>NI</v>
          </cell>
          <cell r="D169" t="str">
            <v>CGC3</v>
          </cell>
          <cell r="E169" t="str">
            <v>NI Gas CHP</v>
          </cell>
          <cell r="F169" t="str">
            <v>Total Generation Cost</v>
          </cell>
        </row>
        <row r="170">
          <cell r="A170" t="str">
            <v>NI</v>
          </cell>
          <cell r="D170" t="str">
            <v>CGC3</v>
          </cell>
          <cell r="E170" t="str">
            <v>NI Gas CHP</v>
          </cell>
          <cell r="F170" t="str">
            <v>SRMC</v>
          </cell>
        </row>
        <row r="171">
          <cell r="A171" t="str">
            <v>NI</v>
          </cell>
          <cell r="D171" t="str">
            <v>CGC3</v>
          </cell>
          <cell r="E171" t="str">
            <v>NI Gas CHP</v>
          </cell>
          <cell r="F171" t="str">
            <v>Mark-up</v>
          </cell>
        </row>
        <row r="172">
          <cell r="A172" t="str">
            <v>NI</v>
          </cell>
          <cell r="D172" t="str">
            <v>CGC3</v>
          </cell>
          <cell r="E172" t="str">
            <v>NI Gas CHP</v>
          </cell>
          <cell r="F172" t="str">
            <v>Price Received</v>
          </cell>
        </row>
        <row r="173">
          <cell r="A173" t="str">
            <v>NI</v>
          </cell>
          <cell r="D173" t="str">
            <v>CGC3</v>
          </cell>
          <cell r="E173" t="str">
            <v>NI Gas CHP</v>
          </cell>
          <cell r="F173" t="str">
            <v>Pool Revenue</v>
          </cell>
        </row>
        <row r="174">
          <cell r="A174" t="str">
            <v>NI</v>
          </cell>
          <cell r="D174" t="str">
            <v>CGC3</v>
          </cell>
          <cell r="E174" t="str">
            <v>NI Gas CHP</v>
          </cell>
          <cell r="F174" t="str">
            <v>Net Revenue</v>
          </cell>
        </row>
        <row r="175">
          <cell r="A175" t="str">
            <v>NI</v>
          </cell>
          <cell r="D175" t="str">
            <v>CGC3</v>
          </cell>
          <cell r="E175" t="str">
            <v>NI Gas CHP</v>
          </cell>
          <cell r="F175" t="str">
            <v>Net Profit</v>
          </cell>
        </row>
        <row r="176">
          <cell r="A176" t="str">
            <v>NI</v>
          </cell>
          <cell r="D176" t="str">
            <v>CGC3</v>
          </cell>
          <cell r="E176" t="str">
            <v>NI Gas CHP</v>
          </cell>
          <cell r="F176" t="str">
            <v>Installed Capacity</v>
          </cell>
        </row>
        <row r="177">
          <cell r="A177" t="str">
            <v>NI</v>
          </cell>
          <cell r="D177" t="str">
            <v>CGC3</v>
          </cell>
          <cell r="E177" t="str">
            <v>NI Gas CHP</v>
          </cell>
          <cell r="F177" t="str">
            <v>Rated Capacity</v>
          </cell>
        </row>
        <row r="178">
          <cell r="A178" t="str">
            <v>NI</v>
          </cell>
          <cell r="D178" t="str">
            <v>CGC3</v>
          </cell>
          <cell r="E178" t="str">
            <v>NI Gas CHP</v>
          </cell>
          <cell r="F178" t="str">
            <v>Maintenance</v>
          </cell>
        </row>
        <row r="179">
          <cell r="A179" t="str">
            <v>NI</v>
          </cell>
          <cell r="D179" t="str">
            <v>CGC3</v>
          </cell>
          <cell r="E179" t="str">
            <v>NI Gas CHP</v>
          </cell>
          <cell r="F179" t="str">
            <v>Forced Outage</v>
          </cell>
        </row>
        <row r="180">
          <cell r="A180" t="str">
            <v>NI</v>
          </cell>
          <cell r="D180" t="str">
            <v>CGC3</v>
          </cell>
          <cell r="E180" t="str">
            <v>NI Gas CHP</v>
          </cell>
          <cell r="F180" t="str">
            <v>Available Energy</v>
          </cell>
        </row>
        <row r="181">
          <cell r="A181" t="str">
            <v>NI</v>
          </cell>
          <cell r="D181" t="str">
            <v>CGC4</v>
          </cell>
          <cell r="E181" t="str">
            <v>NI Gas CHP</v>
          </cell>
          <cell r="F181" t="str">
            <v>Generation</v>
          </cell>
        </row>
        <row r="182">
          <cell r="A182" t="str">
            <v>NI</v>
          </cell>
          <cell r="D182" t="str">
            <v>CGC4</v>
          </cell>
          <cell r="E182" t="str">
            <v>NI Gas CHP</v>
          </cell>
          <cell r="F182" t="str">
            <v>Units Started</v>
          </cell>
        </row>
        <row r="183">
          <cell r="A183" t="str">
            <v>NI</v>
          </cell>
          <cell r="D183" t="str">
            <v>CGC4</v>
          </cell>
          <cell r="E183" t="str">
            <v>NI Gas CHP</v>
          </cell>
          <cell r="F183" t="str">
            <v>Hours of Operation</v>
          </cell>
        </row>
        <row r="184">
          <cell r="A184" t="str">
            <v>NI</v>
          </cell>
          <cell r="D184" t="str">
            <v>CGC4</v>
          </cell>
          <cell r="E184" t="str">
            <v>NI Gas CHP</v>
          </cell>
          <cell r="F184" t="str">
            <v>Capacity Factor</v>
          </cell>
        </row>
        <row r="185">
          <cell r="A185" t="str">
            <v>NI</v>
          </cell>
          <cell r="D185" t="str">
            <v>CGC4</v>
          </cell>
          <cell r="E185" t="str">
            <v>NI Gas CHP</v>
          </cell>
          <cell r="F185" t="str">
            <v>Energy Curtailed</v>
          </cell>
        </row>
        <row r="186">
          <cell r="A186" t="str">
            <v>NI</v>
          </cell>
          <cell r="D186" t="str">
            <v>CGC4</v>
          </cell>
          <cell r="E186" t="str">
            <v>NI Gas CHP</v>
          </cell>
          <cell r="F186" t="str">
            <v>Fixed Load Generation</v>
          </cell>
        </row>
        <row r="187">
          <cell r="A187" t="str">
            <v>NI</v>
          </cell>
          <cell r="D187" t="str">
            <v>CGC4</v>
          </cell>
          <cell r="E187" t="str">
            <v>NI Gas CHP</v>
          </cell>
          <cell r="F187" t="str">
            <v>Pump Load</v>
          </cell>
        </row>
        <row r="188">
          <cell r="A188" t="str">
            <v>NI</v>
          </cell>
          <cell r="D188" t="str">
            <v>CGC4</v>
          </cell>
          <cell r="E188" t="str">
            <v>NI Gas CHP</v>
          </cell>
          <cell r="F188" t="str">
            <v>VO&amp;M Cost</v>
          </cell>
        </row>
        <row r="189">
          <cell r="A189" t="str">
            <v>NI</v>
          </cell>
          <cell r="D189" t="str">
            <v>CGC4</v>
          </cell>
          <cell r="E189" t="str">
            <v>NI Gas CHP</v>
          </cell>
          <cell r="F189" t="str">
            <v>Generation Cost</v>
          </cell>
        </row>
        <row r="190">
          <cell r="A190" t="str">
            <v>NI</v>
          </cell>
          <cell r="D190" t="str">
            <v>CGC4</v>
          </cell>
          <cell r="E190" t="str">
            <v>NI Gas CHP</v>
          </cell>
          <cell r="F190" t="str">
            <v>Start &amp; Shutdown Cost</v>
          </cell>
        </row>
        <row r="191">
          <cell r="A191" t="str">
            <v>NI</v>
          </cell>
          <cell r="D191" t="str">
            <v>CGC4</v>
          </cell>
          <cell r="E191" t="str">
            <v>NI Gas CHP</v>
          </cell>
          <cell r="F191" t="str">
            <v>Start Fuel Cost</v>
          </cell>
        </row>
        <row r="192">
          <cell r="A192" t="str">
            <v>NI</v>
          </cell>
          <cell r="D192" t="str">
            <v>CGC4</v>
          </cell>
          <cell r="E192" t="str">
            <v>NI Gas CHP</v>
          </cell>
          <cell r="F192" t="str">
            <v>Emissions Cost</v>
          </cell>
        </row>
        <row r="193">
          <cell r="A193" t="str">
            <v>NI</v>
          </cell>
          <cell r="D193" t="str">
            <v>CGC4</v>
          </cell>
          <cell r="E193" t="str">
            <v>NI Gas CHP</v>
          </cell>
          <cell r="F193" t="str">
            <v>Total Generation Cost</v>
          </cell>
        </row>
        <row r="194">
          <cell r="A194" t="str">
            <v>NI</v>
          </cell>
          <cell r="D194" t="str">
            <v>CGC4</v>
          </cell>
          <cell r="E194" t="str">
            <v>NI Gas CHP</v>
          </cell>
          <cell r="F194" t="str">
            <v>SRMC</v>
          </cell>
        </row>
        <row r="195">
          <cell r="A195" t="str">
            <v>NI</v>
          </cell>
          <cell r="D195" t="str">
            <v>CGC4</v>
          </cell>
          <cell r="E195" t="str">
            <v>NI Gas CHP</v>
          </cell>
          <cell r="F195" t="str">
            <v>Mark-up</v>
          </cell>
        </row>
        <row r="196">
          <cell r="A196" t="str">
            <v>NI</v>
          </cell>
          <cell r="D196" t="str">
            <v>CGC4</v>
          </cell>
          <cell r="E196" t="str">
            <v>NI Gas CHP</v>
          </cell>
          <cell r="F196" t="str">
            <v>Price Received</v>
          </cell>
        </row>
        <row r="197">
          <cell r="A197" t="str">
            <v>NI</v>
          </cell>
          <cell r="D197" t="str">
            <v>CGC4</v>
          </cell>
          <cell r="E197" t="str">
            <v>NI Gas CHP</v>
          </cell>
          <cell r="F197" t="str">
            <v>Pool Revenue</v>
          </cell>
        </row>
        <row r="198">
          <cell r="A198" t="str">
            <v>NI</v>
          </cell>
          <cell r="D198" t="str">
            <v>CGC4</v>
          </cell>
          <cell r="E198" t="str">
            <v>NI Gas CHP</v>
          </cell>
          <cell r="F198" t="str">
            <v>Net Revenue</v>
          </cell>
        </row>
        <row r="199">
          <cell r="A199" t="str">
            <v>NI</v>
          </cell>
          <cell r="D199" t="str">
            <v>CGC4</v>
          </cell>
          <cell r="E199" t="str">
            <v>NI Gas CHP</v>
          </cell>
          <cell r="F199" t="str">
            <v>Net Profit</v>
          </cell>
        </row>
        <row r="200">
          <cell r="A200" t="str">
            <v>NI</v>
          </cell>
          <cell r="D200" t="str">
            <v>CGC4</v>
          </cell>
          <cell r="E200" t="str">
            <v>NI Gas CHP</v>
          </cell>
          <cell r="F200" t="str">
            <v>Installed Capacity</v>
          </cell>
        </row>
        <row r="201">
          <cell r="A201" t="str">
            <v>NI</v>
          </cell>
          <cell r="D201" t="str">
            <v>CGC4</v>
          </cell>
          <cell r="E201" t="str">
            <v>NI Gas CHP</v>
          </cell>
          <cell r="F201" t="str">
            <v>Rated Capacity</v>
          </cell>
        </row>
        <row r="202">
          <cell r="A202" t="str">
            <v>NI</v>
          </cell>
          <cell r="D202" t="str">
            <v>CGC4</v>
          </cell>
          <cell r="E202" t="str">
            <v>NI Gas CHP</v>
          </cell>
          <cell r="F202" t="str">
            <v>Maintenance</v>
          </cell>
        </row>
        <row r="203">
          <cell r="A203" t="str">
            <v>NI</v>
          </cell>
          <cell r="D203" t="str">
            <v>CGC4</v>
          </cell>
          <cell r="E203" t="str">
            <v>NI Gas CHP</v>
          </cell>
          <cell r="F203" t="str">
            <v>Forced Outage</v>
          </cell>
        </row>
        <row r="204">
          <cell r="A204" t="str">
            <v>NI</v>
          </cell>
          <cell r="D204" t="str">
            <v>CGC4</v>
          </cell>
          <cell r="E204" t="str">
            <v>NI Gas CHP</v>
          </cell>
          <cell r="F204" t="str">
            <v>Available Energy</v>
          </cell>
        </row>
        <row r="205">
          <cell r="A205" t="str">
            <v>NI</v>
          </cell>
          <cell r="D205" t="str">
            <v>CGC5</v>
          </cell>
          <cell r="E205" t="str">
            <v>NI Gas CHP</v>
          </cell>
          <cell r="F205" t="str">
            <v>Generation</v>
          </cell>
        </row>
        <row r="206">
          <cell r="A206" t="str">
            <v>NI</v>
          </cell>
          <cell r="D206" t="str">
            <v>CGC5</v>
          </cell>
          <cell r="E206" t="str">
            <v>NI Gas CHP</v>
          </cell>
          <cell r="F206" t="str">
            <v>Units Started</v>
          </cell>
        </row>
        <row r="207">
          <cell r="A207" t="str">
            <v>NI</v>
          </cell>
          <cell r="D207" t="str">
            <v>CGC5</v>
          </cell>
          <cell r="E207" t="str">
            <v>NI Gas CHP</v>
          </cell>
          <cell r="F207" t="str">
            <v>Hours of Operation</v>
          </cell>
        </row>
        <row r="208">
          <cell r="A208" t="str">
            <v>NI</v>
          </cell>
          <cell r="D208" t="str">
            <v>CGC5</v>
          </cell>
          <cell r="E208" t="str">
            <v>NI Gas CHP</v>
          </cell>
          <cell r="F208" t="str">
            <v>Capacity Factor</v>
          </cell>
        </row>
        <row r="209">
          <cell r="A209" t="str">
            <v>NI</v>
          </cell>
          <cell r="D209" t="str">
            <v>CGC5</v>
          </cell>
          <cell r="E209" t="str">
            <v>NI Gas CHP</v>
          </cell>
          <cell r="F209" t="str">
            <v>Energy Curtailed</v>
          </cell>
        </row>
        <row r="210">
          <cell r="A210" t="str">
            <v>NI</v>
          </cell>
          <cell r="D210" t="str">
            <v>CGC5</v>
          </cell>
          <cell r="E210" t="str">
            <v>NI Gas CHP</v>
          </cell>
          <cell r="F210" t="str">
            <v>Fixed Load Generation</v>
          </cell>
        </row>
        <row r="211">
          <cell r="A211" t="str">
            <v>NI</v>
          </cell>
          <cell r="D211" t="str">
            <v>CGC5</v>
          </cell>
          <cell r="E211" t="str">
            <v>NI Gas CHP</v>
          </cell>
          <cell r="F211" t="str">
            <v>Pump Load</v>
          </cell>
        </row>
        <row r="212">
          <cell r="A212" t="str">
            <v>NI</v>
          </cell>
          <cell r="D212" t="str">
            <v>CGC5</v>
          </cell>
          <cell r="E212" t="str">
            <v>NI Gas CHP</v>
          </cell>
          <cell r="F212" t="str">
            <v>VO&amp;M Cost</v>
          </cell>
        </row>
        <row r="213">
          <cell r="A213" t="str">
            <v>NI</v>
          </cell>
          <cell r="D213" t="str">
            <v>CGC5</v>
          </cell>
          <cell r="E213" t="str">
            <v>NI Gas CHP</v>
          </cell>
          <cell r="F213" t="str">
            <v>Generation Cost</v>
          </cell>
        </row>
        <row r="214">
          <cell r="A214" t="str">
            <v>NI</v>
          </cell>
          <cell r="D214" t="str">
            <v>CGC5</v>
          </cell>
          <cell r="E214" t="str">
            <v>NI Gas CHP</v>
          </cell>
          <cell r="F214" t="str">
            <v>Start &amp; Shutdown Cost</v>
          </cell>
        </row>
        <row r="215">
          <cell r="A215" t="str">
            <v>NI</v>
          </cell>
          <cell r="D215" t="str">
            <v>CGC5</v>
          </cell>
          <cell r="E215" t="str">
            <v>NI Gas CHP</v>
          </cell>
          <cell r="F215" t="str">
            <v>Start Fuel Cost</v>
          </cell>
        </row>
        <row r="216">
          <cell r="A216" t="str">
            <v>NI</v>
          </cell>
          <cell r="D216" t="str">
            <v>CGC5</v>
          </cell>
          <cell r="E216" t="str">
            <v>NI Gas CHP</v>
          </cell>
          <cell r="F216" t="str">
            <v>Emissions Cost</v>
          </cell>
        </row>
        <row r="217">
          <cell r="A217" t="str">
            <v>NI</v>
          </cell>
          <cell r="D217" t="str">
            <v>CGC5</v>
          </cell>
          <cell r="E217" t="str">
            <v>NI Gas CHP</v>
          </cell>
          <cell r="F217" t="str">
            <v>Total Generation Cost</v>
          </cell>
        </row>
        <row r="218">
          <cell r="A218" t="str">
            <v>NI</v>
          </cell>
          <cell r="D218" t="str">
            <v>CGC5</v>
          </cell>
          <cell r="E218" t="str">
            <v>NI Gas CHP</v>
          </cell>
          <cell r="F218" t="str">
            <v>SRMC</v>
          </cell>
        </row>
        <row r="219">
          <cell r="A219" t="str">
            <v>NI</v>
          </cell>
          <cell r="D219" t="str">
            <v>CGC5</v>
          </cell>
          <cell r="E219" t="str">
            <v>NI Gas CHP</v>
          </cell>
          <cell r="F219" t="str">
            <v>Mark-up</v>
          </cell>
        </row>
        <row r="220">
          <cell r="A220" t="str">
            <v>NI</v>
          </cell>
          <cell r="D220" t="str">
            <v>CGC5</v>
          </cell>
          <cell r="E220" t="str">
            <v>NI Gas CHP</v>
          </cell>
          <cell r="F220" t="str">
            <v>Price Received</v>
          </cell>
        </row>
        <row r="221">
          <cell r="A221" t="str">
            <v>NI</v>
          </cell>
          <cell r="D221" t="str">
            <v>CGC5</v>
          </cell>
          <cell r="E221" t="str">
            <v>NI Gas CHP</v>
          </cell>
          <cell r="F221" t="str">
            <v>Pool Revenue</v>
          </cell>
        </row>
        <row r="222">
          <cell r="A222" t="str">
            <v>NI</v>
          </cell>
          <cell r="D222" t="str">
            <v>CGC5</v>
          </cell>
          <cell r="E222" t="str">
            <v>NI Gas CHP</v>
          </cell>
          <cell r="F222" t="str">
            <v>Net Revenue</v>
          </cell>
        </row>
        <row r="223">
          <cell r="A223" t="str">
            <v>NI</v>
          </cell>
          <cell r="D223" t="str">
            <v>CGC5</v>
          </cell>
          <cell r="E223" t="str">
            <v>NI Gas CHP</v>
          </cell>
          <cell r="F223" t="str">
            <v>Net Profit</v>
          </cell>
        </row>
        <row r="224">
          <cell r="A224" t="str">
            <v>NI</v>
          </cell>
          <cell r="D224" t="str">
            <v>CGC5</v>
          </cell>
          <cell r="E224" t="str">
            <v>NI Gas CHP</v>
          </cell>
          <cell r="F224" t="str">
            <v>Installed Capacity</v>
          </cell>
        </row>
        <row r="225">
          <cell r="A225" t="str">
            <v>NI</v>
          </cell>
          <cell r="D225" t="str">
            <v>CGC5</v>
          </cell>
          <cell r="E225" t="str">
            <v>NI Gas CHP</v>
          </cell>
          <cell r="F225" t="str">
            <v>Rated Capacity</v>
          </cell>
        </row>
        <row r="226">
          <cell r="A226" t="str">
            <v>NI</v>
          </cell>
          <cell r="D226" t="str">
            <v>CGC5</v>
          </cell>
          <cell r="E226" t="str">
            <v>NI Gas CHP</v>
          </cell>
          <cell r="F226" t="str">
            <v>Maintenance</v>
          </cell>
        </row>
        <row r="227">
          <cell r="A227" t="str">
            <v>NI</v>
          </cell>
          <cell r="D227" t="str">
            <v>CGC5</v>
          </cell>
          <cell r="E227" t="str">
            <v>NI Gas CHP</v>
          </cell>
          <cell r="F227" t="str">
            <v>Forced Outage</v>
          </cell>
        </row>
        <row r="228">
          <cell r="A228" t="str">
            <v>NI</v>
          </cell>
          <cell r="D228" t="str">
            <v>CGC5</v>
          </cell>
          <cell r="E228" t="str">
            <v>NI Gas CHP</v>
          </cell>
          <cell r="F228" t="str">
            <v>Available Energy</v>
          </cell>
        </row>
        <row r="229">
          <cell r="A229" t="str">
            <v>NI</v>
          </cell>
          <cell r="D229" t="str">
            <v>B4</v>
          </cell>
          <cell r="E229" t="str">
            <v>NI OCGT</v>
          </cell>
          <cell r="F229" t="str">
            <v>Generation</v>
          </cell>
        </row>
        <row r="230">
          <cell r="A230" t="str">
            <v>NI</v>
          </cell>
          <cell r="D230" t="str">
            <v>B4</v>
          </cell>
          <cell r="E230" t="str">
            <v>NI OCGT</v>
          </cell>
          <cell r="F230" t="str">
            <v>Units Started</v>
          </cell>
        </row>
        <row r="231">
          <cell r="A231" t="str">
            <v>NI</v>
          </cell>
          <cell r="D231" t="str">
            <v>B4</v>
          </cell>
          <cell r="E231" t="str">
            <v>NI OCGT</v>
          </cell>
          <cell r="F231" t="str">
            <v>Hours of Operation</v>
          </cell>
        </row>
        <row r="232">
          <cell r="A232" t="str">
            <v>NI</v>
          </cell>
          <cell r="D232" t="str">
            <v>B4</v>
          </cell>
          <cell r="E232" t="str">
            <v>NI OCGT</v>
          </cell>
          <cell r="F232" t="str">
            <v>Capacity Factor</v>
          </cell>
        </row>
        <row r="233">
          <cell r="A233" t="str">
            <v>NI</v>
          </cell>
          <cell r="D233" t="str">
            <v>B4</v>
          </cell>
          <cell r="E233" t="str">
            <v>NI OCGT</v>
          </cell>
          <cell r="F233" t="str">
            <v>Energy Curtailed</v>
          </cell>
        </row>
        <row r="234">
          <cell r="A234" t="str">
            <v>NI</v>
          </cell>
          <cell r="D234" t="str">
            <v>B4</v>
          </cell>
          <cell r="E234" t="str">
            <v>NI OCGT</v>
          </cell>
          <cell r="F234" t="str">
            <v>Fixed Load Generation</v>
          </cell>
        </row>
        <row r="235">
          <cell r="A235" t="str">
            <v>NI</v>
          </cell>
          <cell r="D235" t="str">
            <v>B4</v>
          </cell>
          <cell r="E235" t="str">
            <v>NI OCGT</v>
          </cell>
          <cell r="F235" t="str">
            <v>Pump Load</v>
          </cell>
        </row>
        <row r="236">
          <cell r="A236" t="str">
            <v>NI</v>
          </cell>
          <cell r="D236" t="str">
            <v>B4</v>
          </cell>
          <cell r="E236" t="str">
            <v>NI OCGT</v>
          </cell>
          <cell r="F236" t="str">
            <v>VO&amp;M Cost</v>
          </cell>
        </row>
        <row r="237">
          <cell r="A237" t="str">
            <v>NI</v>
          </cell>
          <cell r="D237" t="str">
            <v>B4</v>
          </cell>
          <cell r="E237" t="str">
            <v>NI OCGT</v>
          </cell>
          <cell r="F237" t="str">
            <v>Generation Cost</v>
          </cell>
        </row>
        <row r="238">
          <cell r="A238" t="str">
            <v>NI</v>
          </cell>
          <cell r="D238" t="str">
            <v>B4</v>
          </cell>
          <cell r="E238" t="str">
            <v>NI OCGT</v>
          </cell>
          <cell r="F238" t="str">
            <v>Start &amp; Shutdown Cost</v>
          </cell>
        </row>
        <row r="239">
          <cell r="A239" t="str">
            <v>NI</v>
          </cell>
          <cell r="D239" t="str">
            <v>B4</v>
          </cell>
          <cell r="E239" t="str">
            <v>NI OCGT</v>
          </cell>
          <cell r="F239" t="str">
            <v>Start Fuel Cost</v>
          </cell>
        </row>
        <row r="240">
          <cell r="A240" t="str">
            <v>NI</v>
          </cell>
          <cell r="D240" t="str">
            <v>B4</v>
          </cell>
          <cell r="E240" t="str">
            <v>NI OCGT</v>
          </cell>
          <cell r="F240" t="str">
            <v>Emissions Cost</v>
          </cell>
        </row>
        <row r="241">
          <cell r="A241" t="str">
            <v>NI</v>
          </cell>
          <cell r="D241" t="str">
            <v>B4</v>
          </cell>
          <cell r="E241" t="str">
            <v>NI OCGT</v>
          </cell>
          <cell r="F241" t="str">
            <v>Total Generation Cost</v>
          </cell>
        </row>
        <row r="242">
          <cell r="A242" t="str">
            <v>NI</v>
          </cell>
          <cell r="D242" t="str">
            <v>B4</v>
          </cell>
          <cell r="E242" t="str">
            <v>NI OCGT</v>
          </cell>
          <cell r="F242" t="str">
            <v>SRMC</v>
          </cell>
        </row>
        <row r="243">
          <cell r="A243" t="str">
            <v>NI</v>
          </cell>
          <cell r="D243" t="str">
            <v>B4</v>
          </cell>
          <cell r="E243" t="str">
            <v>NI OCGT</v>
          </cell>
          <cell r="F243" t="str">
            <v>Mark-up</v>
          </cell>
        </row>
        <row r="244">
          <cell r="A244" t="str">
            <v>NI</v>
          </cell>
          <cell r="D244" t="str">
            <v>B4</v>
          </cell>
          <cell r="E244" t="str">
            <v>NI OCGT</v>
          </cell>
          <cell r="F244" t="str">
            <v>Price Received</v>
          </cell>
        </row>
        <row r="245">
          <cell r="A245" t="str">
            <v>NI</v>
          </cell>
          <cell r="D245" t="str">
            <v>B4</v>
          </cell>
          <cell r="E245" t="str">
            <v>NI OCGT</v>
          </cell>
          <cell r="F245" t="str">
            <v>Pool Revenue</v>
          </cell>
        </row>
        <row r="246">
          <cell r="A246" t="str">
            <v>NI</v>
          </cell>
          <cell r="D246" t="str">
            <v>B4</v>
          </cell>
          <cell r="E246" t="str">
            <v>NI OCGT</v>
          </cell>
          <cell r="F246" t="str">
            <v>Net Revenue</v>
          </cell>
        </row>
        <row r="247">
          <cell r="A247" t="str">
            <v>NI</v>
          </cell>
          <cell r="D247" t="str">
            <v>B4</v>
          </cell>
          <cell r="E247" t="str">
            <v>NI OCGT</v>
          </cell>
          <cell r="F247" t="str">
            <v>Net Profit</v>
          </cell>
        </row>
        <row r="248">
          <cell r="A248" t="str">
            <v>NI</v>
          </cell>
          <cell r="D248" t="str">
            <v>B4</v>
          </cell>
          <cell r="E248" t="str">
            <v>NI OCGT</v>
          </cell>
          <cell r="F248" t="str">
            <v>Installed Capacity</v>
          </cell>
        </row>
        <row r="249">
          <cell r="A249" t="str">
            <v>NI</v>
          </cell>
          <cell r="D249" t="str">
            <v>B4</v>
          </cell>
          <cell r="E249" t="str">
            <v>NI OCGT</v>
          </cell>
          <cell r="F249" t="str">
            <v>Rated Capacity</v>
          </cell>
        </row>
        <row r="250">
          <cell r="A250" t="str">
            <v>NI</v>
          </cell>
          <cell r="D250" t="str">
            <v>B4</v>
          </cell>
          <cell r="E250" t="str">
            <v>NI OCGT</v>
          </cell>
          <cell r="F250" t="str">
            <v>Maintenance</v>
          </cell>
        </row>
        <row r="251">
          <cell r="A251" t="str">
            <v>NI</v>
          </cell>
          <cell r="D251" t="str">
            <v>B4</v>
          </cell>
          <cell r="E251" t="str">
            <v>NI OCGT</v>
          </cell>
          <cell r="F251" t="str">
            <v>Forced Outage</v>
          </cell>
        </row>
        <row r="252">
          <cell r="A252" t="str">
            <v>NI</v>
          </cell>
          <cell r="D252" t="str">
            <v>B4</v>
          </cell>
          <cell r="E252" t="str">
            <v>NI OCGT</v>
          </cell>
          <cell r="F252" t="str">
            <v>Available Energy</v>
          </cell>
        </row>
        <row r="253">
          <cell r="A253" t="str">
            <v>NI</v>
          </cell>
          <cell r="D253" t="str">
            <v>B5</v>
          </cell>
          <cell r="E253" t="str">
            <v>NI OCGT</v>
          </cell>
          <cell r="F253" t="str">
            <v>Generation</v>
          </cell>
        </row>
        <row r="254">
          <cell r="A254" t="str">
            <v>NI</v>
          </cell>
          <cell r="D254" t="str">
            <v>B5</v>
          </cell>
          <cell r="E254" t="str">
            <v>NI OCGT</v>
          </cell>
          <cell r="F254" t="str">
            <v>Units Started</v>
          </cell>
        </row>
        <row r="255">
          <cell r="A255" t="str">
            <v>NI</v>
          </cell>
          <cell r="D255" t="str">
            <v>B5</v>
          </cell>
          <cell r="E255" t="str">
            <v>NI OCGT</v>
          </cell>
          <cell r="F255" t="str">
            <v>Hours of Operation</v>
          </cell>
        </row>
        <row r="256">
          <cell r="A256" t="str">
            <v>NI</v>
          </cell>
          <cell r="D256" t="str">
            <v>B5</v>
          </cell>
          <cell r="E256" t="str">
            <v>NI OCGT</v>
          </cell>
          <cell r="F256" t="str">
            <v>Capacity Factor</v>
          </cell>
        </row>
        <row r="257">
          <cell r="A257" t="str">
            <v>NI</v>
          </cell>
          <cell r="D257" t="str">
            <v>B5</v>
          </cell>
          <cell r="E257" t="str">
            <v>NI OCGT</v>
          </cell>
          <cell r="F257" t="str">
            <v>Energy Curtailed</v>
          </cell>
        </row>
        <row r="258">
          <cell r="A258" t="str">
            <v>NI</v>
          </cell>
          <cell r="D258" t="str">
            <v>B5</v>
          </cell>
          <cell r="E258" t="str">
            <v>NI OCGT</v>
          </cell>
          <cell r="F258" t="str">
            <v>Fixed Load Generation</v>
          </cell>
        </row>
        <row r="259">
          <cell r="A259" t="str">
            <v>NI</v>
          </cell>
          <cell r="D259" t="str">
            <v>B5</v>
          </cell>
          <cell r="E259" t="str">
            <v>NI OCGT</v>
          </cell>
          <cell r="F259" t="str">
            <v>Pump Load</v>
          </cell>
        </row>
        <row r="260">
          <cell r="A260" t="str">
            <v>NI</v>
          </cell>
          <cell r="D260" t="str">
            <v>B5</v>
          </cell>
          <cell r="E260" t="str">
            <v>NI OCGT</v>
          </cell>
          <cell r="F260" t="str">
            <v>VO&amp;M Cost</v>
          </cell>
        </row>
        <row r="261">
          <cell r="A261" t="str">
            <v>NI</v>
          </cell>
          <cell r="D261" t="str">
            <v>B5</v>
          </cell>
          <cell r="E261" t="str">
            <v>NI OCGT</v>
          </cell>
          <cell r="F261" t="str">
            <v>Generation Cost</v>
          </cell>
        </row>
        <row r="262">
          <cell r="A262" t="str">
            <v>NI</v>
          </cell>
          <cell r="D262" t="str">
            <v>B5</v>
          </cell>
          <cell r="E262" t="str">
            <v>NI OCGT</v>
          </cell>
          <cell r="F262" t="str">
            <v>Start &amp; Shutdown Cost</v>
          </cell>
        </row>
        <row r="263">
          <cell r="A263" t="str">
            <v>NI</v>
          </cell>
          <cell r="D263" t="str">
            <v>B5</v>
          </cell>
          <cell r="E263" t="str">
            <v>NI OCGT</v>
          </cell>
          <cell r="F263" t="str">
            <v>Start Fuel Cost</v>
          </cell>
        </row>
        <row r="264">
          <cell r="A264" t="str">
            <v>NI</v>
          </cell>
          <cell r="D264" t="str">
            <v>B5</v>
          </cell>
          <cell r="E264" t="str">
            <v>NI OCGT</v>
          </cell>
          <cell r="F264" t="str">
            <v>Emissions Cost</v>
          </cell>
        </row>
        <row r="265">
          <cell r="A265" t="str">
            <v>NI</v>
          </cell>
          <cell r="D265" t="str">
            <v>B5</v>
          </cell>
          <cell r="E265" t="str">
            <v>NI OCGT</v>
          </cell>
          <cell r="F265" t="str">
            <v>Total Generation Cost</v>
          </cell>
        </row>
        <row r="266">
          <cell r="A266" t="str">
            <v>NI</v>
          </cell>
          <cell r="D266" t="str">
            <v>B5</v>
          </cell>
          <cell r="E266" t="str">
            <v>NI OCGT</v>
          </cell>
          <cell r="F266" t="str">
            <v>SRMC</v>
          </cell>
        </row>
        <row r="267">
          <cell r="A267" t="str">
            <v>NI</v>
          </cell>
          <cell r="D267" t="str">
            <v>B5</v>
          </cell>
          <cell r="E267" t="str">
            <v>NI OCGT</v>
          </cell>
          <cell r="F267" t="str">
            <v>Mark-up</v>
          </cell>
        </row>
        <row r="268">
          <cell r="A268" t="str">
            <v>NI</v>
          </cell>
          <cell r="D268" t="str">
            <v>B5</v>
          </cell>
          <cell r="E268" t="str">
            <v>NI OCGT</v>
          </cell>
          <cell r="F268" t="str">
            <v>Price Received</v>
          </cell>
        </row>
        <row r="269">
          <cell r="A269" t="str">
            <v>NI</v>
          </cell>
          <cell r="D269" t="str">
            <v>B5</v>
          </cell>
          <cell r="E269" t="str">
            <v>NI OCGT</v>
          </cell>
          <cell r="F269" t="str">
            <v>Pool Revenue</v>
          </cell>
        </row>
        <row r="270">
          <cell r="A270" t="str">
            <v>NI</v>
          </cell>
          <cell r="D270" t="str">
            <v>B5</v>
          </cell>
          <cell r="E270" t="str">
            <v>NI OCGT</v>
          </cell>
          <cell r="F270" t="str">
            <v>Net Revenue</v>
          </cell>
        </row>
        <row r="271">
          <cell r="A271" t="str">
            <v>NI</v>
          </cell>
          <cell r="D271" t="str">
            <v>B5</v>
          </cell>
          <cell r="E271" t="str">
            <v>NI OCGT</v>
          </cell>
          <cell r="F271" t="str">
            <v>Net Profit</v>
          </cell>
        </row>
        <row r="272">
          <cell r="A272" t="str">
            <v>NI</v>
          </cell>
          <cell r="D272" t="str">
            <v>B5</v>
          </cell>
          <cell r="E272" t="str">
            <v>NI OCGT</v>
          </cell>
          <cell r="F272" t="str">
            <v>Installed Capacity</v>
          </cell>
        </row>
        <row r="273">
          <cell r="A273" t="str">
            <v>NI</v>
          </cell>
          <cell r="D273" t="str">
            <v>B5</v>
          </cell>
          <cell r="E273" t="str">
            <v>NI OCGT</v>
          </cell>
          <cell r="F273" t="str">
            <v>Rated Capacity</v>
          </cell>
        </row>
        <row r="274">
          <cell r="A274" t="str">
            <v>NI</v>
          </cell>
          <cell r="D274" t="str">
            <v>B5</v>
          </cell>
          <cell r="E274" t="str">
            <v>NI OCGT</v>
          </cell>
          <cell r="F274" t="str">
            <v>Maintenance</v>
          </cell>
        </row>
        <row r="275">
          <cell r="A275" t="str">
            <v>NI</v>
          </cell>
          <cell r="D275" t="str">
            <v>B5</v>
          </cell>
          <cell r="E275" t="str">
            <v>NI OCGT</v>
          </cell>
          <cell r="F275" t="str">
            <v>Forced Outage</v>
          </cell>
        </row>
        <row r="276">
          <cell r="A276" t="str">
            <v>NI</v>
          </cell>
          <cell r="D276" t="str">
            <v>B5</v>
          </cell>
          <cell r="E276" t="str">
            <v>NI OCGT</v>
          </cell>
          <cell r="F276" t="str">
            <v>Available Energy</v>
          </cell>
        </row>
        <row r="277">
          <cell r="A277" t="str">
            <v>NI</v>
          </cell>
          <cell r="D277" t="str">
            <v>B6</v>
          </cell>
          <cell r="E277" t="str">
            <v>NI OCGT</v>
          </cell>
          <cell r="F277" t="str">
            <v>Generation</v>
          </cell>
        </row>
        <row r="278">
          <cell r="A278" t="str">
            <v>NI</v>
          </cell>
          <cell r="D278" t="str">
            <v>B6</v>
          </cell>
          <cell r="E278" t="str">
            <v>NI OCGT</v>
          </cell>
          <cell r="F278" t="str">
            <v>Units Started</v>
          </cell>
        </row>
        <row r="279">
          <cell r="A279" t="str">
            <v>NI</v>
          </cell>
          <cell r="D279" t="str">
            <v>B6</v>
          </cell>
          <cell r="E279" t="str">
            <v>NI OCGT</v>
          </cell>
          <cell r="F279" t="str">
            <v>Hours of Operation</v>
          </cell>
        </row>
        <row r="280">
          <cell r="A280" t="str">
            <v>NI</v>
          </cell>
          <cell r="D280" t="str">
            <v>B6</v>
          </cell>
          <cell r="E280" t="str">
            <v>NI OCGT</v>
          </cell>
          <cell r="F280" t="str">
            <v>Capacity Factor</v>
          </cell>
        </row>
        <row r="281">
          <cell r="A281" t="str">
            <v>NI</v>
          </cell>
          <cell r="D281" t="str">
            <v>B6</v>
          </cell>
          <cell r="E281" t="str">
            <v>NI OCGT</v>
          </cell>
          <cell r="F281" t="str">
            <v>Energy Curtailed</v>
          </cell>
        </row>
        <row r="282">
          <cell r="A282" t="str">
            <v>NI</v>
          </cell>
          <cell r="D282" t="str">
            <v>B6</v>
          </cell>
          <cell r="E282" t="str">
            <v>NI OCGT</v>
          </cell>
          <cell r="F282" t="str">
            <v>Fixed Load Generation</v>
          </cell>
        </row>
        <row r="283">
          <cell r="A283" t="str">
            <v>NI</v>
          </cell>
          <cell r="D283" t="str">
            <v>B6</v>
          </cell>
          <cell r="E283" t="str">
            <v>NI OCGT</v>
          </cell>
          <cell r="F283" t="str">
            <v>Pump Load</v>
          </cell>
        </row>
        <row r="284">
          <cell r="A284" t="str">
            <v>NI</v>
          </cell>
          <cell r="D284" t="str">
            <v>B6</v>
          </cell>
          <cell r="E284" t="str">
            <v>NI OCGT</v>
          </cell>
          <cell r="F284" t="str">
            <v>VO&amp;M Cost</v>
          </cell>
        </row>
        <row r="285">
          <cell r="A285" t="str">
            <v>NI</v>
          </cell>
          <cell r="D285" t="str">
            <v>B6</v>
          </cell>
          <cell r="E285" t="str">
            <v>NI OCGT</v>
          </cell>
          <cell r="F285" t="str">
            <v>Generation Cost</v>
          </cell>
        </row>
        <row r="286">
          <cell r="A286" t="str">
            <v>NI</v>
          </cell>
          <cell r="D286" t="str">
            <v>B6</v>
          </cell>
          <cell r="E286" t="str">
            <v>NI OCGT</v>
          </cell>
          <cell r="F286" t="str">
            <v>Start &amp; Shutdown Cost</v>
          </cell>
        </row>
        <row r="287">
          <cell r="A287" t="str">
            <v>NI</v>
          </cell>
          <cell r="D287" t="str">
            <v>B6</v>
          </cell>
          <cell r="E287" t="str">
            <v>NI OCGT</v>
          </cell>
          <cell r="F287" t="str">
            <v>Start Fuel Cost</v>
          </cell>
        </row>
        <row r="288">
          <cell r="A288" t="str">
            <v>NI</v>
          </cell>
          <cell r="D288" t="str">
            <v>B6</v>
          </cell>
          <cell r="E288" t="str">
            <v>NI OCGT</v>
          </cell>
          <cell r="F288" t="str">
            <v>Emissions Cost</v>
          </cell>
        </row>
        <row r="289">
          <cell r="A289" t="str">
            <v>NI</v>
          </cell>
          <cell r="D289" t="str">
            <v>B6</v>
          </cell>
          <cell r="E289" t="str">
            <v>NI OCGT</v>
          </cell>
          <cell r="F289" t="str">
            <v>Total Generation Cost</v>
          </cell>
        </row>
        <row r="290">
          <cell r="A290" t="str">
            <v>NI</v>
          </cell>
          <cell r="D290" t="str">
            <v>B6</v>
          </cell>
          <cell r="E290" t="str">
            <v>NI OCGT</v>
          </cell>
          <cell r="F290" t="str">
            <v>SRMC</v>
          </cell>
        </row>
        <row r="291">
          <cell r="A291" t="str">
            <v>NI</v>
          </cell>
          <cell r="D291" t="str">
            <v>B6</v>
          </cell>
          <cell r="E291" t="str">
            <v>NI OCGT</v>
          </cell>
          <cell r="F291" t="str">
            <v>Mark-up</v>
          </cell>
        </row>
        <row r="292">
          <cell r="A292" t="str">
            <v>NI</v>
          </cell>
          <cell r="D292" t="str">
            <v>B6</v>
          </cell>
          <cell r="E292" t="str">
            <v>NI OCGT</v>
          </cell>
          <cell r="F292" t="str">
            <v>Price Received</v>
          </cell>
        </row>
        <row r="293">
          <cell r="A293" t="str">
            <v>NI</v>
          </cell>
          <cell r="D293" t="str">
            <v>B6</v>
          </cell>
          <cell r="E293" t="str">
            <v>NI OCGT</v>
          </cell>
          <cell r="F293" t="str">
            <v>Pool Revenue</v>
          </cell>
        </row>
        <row r="294">
          <cell r="A294" t="str">
            <v>NI</v>
          </cell>
          <cell r="D294" t="str">
            <v>B6</v>
          </cell>
          <cell r="E294" t="str">
            <v>NI OCGT</v>
          </cell>
          <cell r="F294" t="str">
            <v>Net Revenue</v>
          </cell>
        </row>
        <row r="295">
          <cell r="A295" t="str">
            <v>NI</v>
          </cell>
          <cell r="D295" t="str">
            <v>B6</v>
          </cell>
          <cell r="E295" t="str">
            <v>NI OCGT</v>
          </cell>
          <cell r="F295" t="str">
            <v>Net Profit</v>
          </cell>
        </row>
        <row r="296">
          <cell r="A296" t="str">
            <v>NI</v>
          </cell>
          <cell r="D296" t="str">
            <v>B6</v>
          </cell>
          <cell r="E296" t="str">
            <v>NI OCGT</v>
          </cell>
          <cell r="F296" t="str">
            <v>Installed Capacity</v>
          </cell>
        </row>
        <row r="297">
          <cell r="A297" t="str">
            <v>NI</v>
          </cell>
          <cell r="D297" t="str">
            <v>B6</v>
          </cell>
          <cell r="E297" t="str">
            <v>NI OCGT</v>
          </cell>
          <cell r="F297" t="str">
            <v>Rated Capacity</v>
          </cell>
        </row>
        <row r="298">
          <cell r="A298" t="str">
            <v>NI</v>
          </cell>
          <cell r="D298" t="str">
            <v>B6</v>
          </cell>
          <cell r="E298" t="str">
            <v>NI OCGT</v>
          </cell>
          <cell r="F298" t="str">
            <v>Maintenance</v>
          </cell>
        </row>
        <row r="299">
          <cell r="A299" t="str">
            <v>NI</v>
          </cell>
          <cell r="D299" t="str">
            <v>B6</v>
          </cell>
          <cell r="E299" t="str">
            <v>NI OCGT</v>
          </cell>
          <cell r="F299" t="str">
            <v>Forced Outage</v>
          </cell>
        </row>
        <row r="300">
          <cell r="A300" t="str">
            <v>NI</v>
          </cell>
          <cell r="D300" t="str">
            <v>B6</v>
          </cell>
          <cell r="E300" t="str">
            <v>NI OCGT</v>
          </cell>
          <cell r="F300" t="str">
            <v>Available Energy</v>
          </cell>
        </row>
        <row r="301">
          <cell r="A301" t="str">
            <v>NI</v>
          </cell>
          <cell r="D301" t="str">
            <v>BGT3</v>
          </cell>
          <cell r="E301" t="str">
            <v>NI OCGT</v>
          </cell>
          <cell r="F301" t="str">
            <v>Generation</v>
          </cell>
        </row>
        <row r="302">
          <cell r="A302" t="str">
            <v>NI</v>
          </cell>
          <cell r="D302" t="str">
            <v>BGT3</v>
          </cell>
          <cell r="E302" t="str">
            <v>NI OCGT</v>
          </cell>
          <cell r="F302" t="str">
            <v>Units Started</v>
          </cell>
        </row>
        <row r="303">
          <cell r="A303" t="str">
            <v>NI</v>
          </cell>
          <cell r="D303" t="str">
            <v>BGT3</v>
          </cell>
          <cell r="E303" t="str">
            <v>NI OCGT</v>
          </cell>
          <cell r="F303" t="str">
            <v>Hours of Operation</v>
          </cell>
        </row>
        <row r="304">
          <cell r="A304" t="str">
            <v>NI</v>
          </cell>
          <cell r="D304" t="str">
            <v>BGT3</v>
          </cell>
          <cell r="E304" t="str">
            <v>NI OCGT</v>
          </cell>
          <cell r="F304" t="str">
            <v>Capacity Factor</v>
          </cell>
        </row>
        <row r="305">
          <cell r="A305" t="str">
            <v>NI</v>
          </cell>
          <cell r="D305" t="str">
            <v>BGT3</v>
          </cell>
          <cell r="E305" t="str">
            <v>NI OCGT</v>
          </cell>
          <cell r="F305" t="str">
            <v>Energy Curtailed</v>
          </cell>
        </row>
        <row r="306">
          <cell r="A306" t="str">
            <v>NI</v>
          </cell>
          <cell r="D306" t="str">
            <v>BGT3</v>
          </cell>
          <cell r="E306" t="str">
            <v>NI OCGT</v>
          </cell>
          <cell r="F306" t="str">
            <v>Fixed Load Generation</v>
          </cell>
        </row>
        <row r="307">
          <cell r="A307" t="str">
            <v>NI</v>
          </cell>
          <cell r="D307" t="str">
            <v>BGT3</v>
          </cell>
          <cell r="E307" t="str">
            <v>NI OCGT</v>
          </cell>
          <cell r="F307" t="str">
            <v>Pump Load</v>
          </cell>
        </row>
        <row r="308">
          <cell r="A308" t="str">
            <v>NI</v>
          </cell>
          <cell r="D308" t="str">
            <v>BGT3</v>
          </cell>
          <cell r="E308" t="str">
            <v>NI OCGT</v>
          </cell>
          <cell r="F308" t="str">
            <v>VO&amp;M Cost</v>
          </cell>
        </row>
        <row r="309">
          <cell r="A309" t="str">
            <v>NI</v>
          </cell>
          <cell r="D309" t="str">
            <v>BGT3</v>
          </cell>
          <cell r="E309" t="str">
            <v>NI OCGT</v>
          </cell>
          <cell r="F309" t="str">
            <v>Generation Cost</v>
          </cell>
        </row>
        <row r="310">
          <cell r="A310" t="str">
            <v>NI</v>
          </cell>
          <cell r="D310" t="str">
            <v>BGT3</v>
          </cell>
          <cell r="E310" t="str">
            <v>NI OCGT</v>
          </cell>
          <cell r="F310" t="str">
            <v>Start &amp; Shutdown Cost</v>
          </cell>
        </row>
        <row r="311">
          <cell r="A311" t="str">
            <v>NI</v>
          </cell>
          <cell r="D311" t="str">
            <v>BGT3</v>
          </cell>
          <cell r="E311" t="str">
            <v>NI OCGT</v>
          </cell>
          <cell r="F311" t="str">
            <v>Start Fuel Cost</v>
          </cell>
        </row>
        <row r="312">
          <cell r="A312" t="str">
            <v>NI</v>
          </cell>
          <cell r="D312" t="str">
            <v>BGT3</v>
          </cell>
          <cell r="E312" t="str">
            <v>NI OCGT</v>
          </cell>
          <cell r="F312" t="str">
            <v>Emissions Cost</v>
          </cell>
        </row>
        <row r="313">
          <cell r="A313" t="str">
            <v>NI</v>
          </cell>
          <cell r="D313" t="str">
            <v>BGT3</v>
          </cell>
          <cell r="E313" t="str">
            <v>NI OCGT</v>
          </cell>
          <cell r="F313" t="str">
            <v>Total Generation Cost</v>
          </cell>
        </row>
        <row r="314">
          <cell r="A314" t="str">
            <v>NI</v>
          </cell>
          <cell r="D314" t="str">
            <v>BGT3</v>
          </cell>
          <cell r="E314" t="str">
            <v>NI OCGT</v>
          </cell>
          <cell r="F314" t="str">
            <v>SRMC</v>
          </cell>
        </row>
        <row r="315">
          <cell r="A315" t="str">
            <v>NI</v>
          </cell>
          <cell r="D315" t="str">
            <v>BGT3</v>
          </cell>
          <cell r="E315" t="str">
            <v>NI OCGT</v>
          </cell>
          <cell r="F315" t="str">
            <v>Mark-up</v>
          </cell>
        </row>
        <row r="316">
          <cell r="A316" t="str">
            <v>NI</v>
          </cell>
          <cell r="D316" t="str">
            <v>BGT3</v>
          </cell>
          <cell r="E316" t="str">
            <v>NI OCGT</v>
          </cell>
          <cell r="F316" t="str">
            <v>Price Received</v>
          </cell>
        </row>
        <row r="317">
          <cell r="A317" t="str">
            <v>NI</v>
          </cell>
          <cell r="D317" t="str">
            <v>BGT3</v>
          </cell>
          <cell r="E317" t="str">
            <v>NI OCGT</v>
          </cell>
          <cell r="F317" t="str">
            <v>Pool Revenue</v>
          </cell>
        </row>
        <row r="318">
          <cell r="A318" t="str">
            <v>NI</v>
          </cell>
          <cell r="D318" t="str">
            <v>BGT3</v>
          </cell>
          <cell r="E318" t="str">
            <v>NI OCGT</v>
          </cell>
          <cell r="F318" t="str">
            <v>Net Revenue</v>
          </cell>
        </row>
        <row r="319">
          <cell r="A319" t="str">
            <v>NI</v>
          </cell>
          <cell r="D319" t="str">
            <v>BGT3</v>
          </cell>
          <cell r="E319" t="str">
            <v>NI OCGT</v>
          </cell>
          <cell r="F319" t="str">
            <v>Net Profit</v>
          </cell>
        </row>
        <row r="320">
          <cell r="A320" t="str">
            <v>NI</v>
          </cell>
          <cell r="D320" t="str">
            <v>BGT3</v>
          </cell>
          <cell r="E320" t="str">
            <v>NI OCGT</v>
          </cell>
          <cell r="F320" t="str">
            <v>Installed Capacity</v>
          </cell>
        </row>
        <row r="321">
          <cell r="A321" t="str">
            <v>NI</v>
          </cell>
          <cell r="D321" t="str">
            <v>BGT3</v>
          </cell>
          <cell r="E321" t="str">
            <v>NI OCGT</v>
          </cell>
          <cell r="F321" t="str">
            <v>Rated Capacity</v>
          </cell>
        </row>
        <row r="322">
          <cell r="A322" t="str">
            <v>NI</v>
          </cell>
          <cell r="D322" t="str">
            <v>BGT3</v>
          </cell>
          <cell r="E322" t="str">
            <v>NI OCGT</v>
          </cell>
          <cell r="F322" t="str">
            <v>Maintenance</v>
          </cell>
        </row>
        <row r="323">
          <cell r="A323" t="str">
            <v>NI</v>
          </cell>
          <cell r="D323" t="str">
            <v>BGT3</v>
          </cell>
          <cell r="E323" t="str">
            <v>NI OCGT</v>
          </cell>
          <cell r="F323" t="str">
            <v>Forced Outage</v>
          </cell>
        </row>
        <row r="324">
          <cell r="A324" t="str">
            <v>NI</v>
          </cell>
          <cell r="D324" t="str">
            <v>BGT3</v>
          </cell>
          <cell r="E324" t="str">
            <v>NI OCGT</v>
          </cell>
          <cell r="F324" t="str">
            <v>Available Energy</v>
          </cell>
        </row>
        <row r="325">
          <cell r="A325" t="str">
            <v>NI</v>
          </cell>
          <cell r="D325" t="str">
            <v>BGT4</v>
          </cell>
          <cell r="E325" t="str">
            <v>NI OCGT</v>
          </cell>
          <cell r="F325" t="str">
            <v>Generation</v>
          </cell>
        </row>
        <row r="326">
          <cell r="A326" t="str">
            <v>NI</v>
          </cell>
          <cell r="D326" t="str">
            <v>BGT4</v>
          </cell>
          <cell r="E326" t="str">
            <v>NI OCGT</v>
          </cell>
          <cell r="F326" t="str">
            <v>Units Started</v>
          </cell>
        </row>
        <row r="327">
          <cell r="A327" t="str">
            <v>NI</v>
          </cell>
          <cell r="D327" t="str">
            <v>BGT4</v>
          </cell>
          <cell r="E327" t="str">
            <v>NI OCGT</v>
          </cell>
          <cell r="F327" t="str">
            <v>Hours of Operation</v>
          </cell>
        </row>
        <row r="328">
          <cell r="A328" t="str">
            <v>NI</v>
          </cell>
          <cell r="D328" t="str">
            <v>BGT4</v>
          </cell>
          <cell r="E328" t="str">
            <v>NI OCGT</v>
          </cell>
          <cell r="F328" t="str">
            <v>Capacity Factor</v>
          </cell>
        </row>
        <row r="329">
          <cell r="A329" t="str">
            <v>NI</v>
          </cell>
          <cell r="D329" t="str">
            <v>BGT4</v>
          </cell>
          <cell r="E329" t="str">
            <v>NI OCGT</v>
          </cell>
          <cell r="F329" t="str">
            <v>Energy Curtailed</v>
          </cell>
        </row>
        <row r="330">
          <cell r="A330" t="str">
            <v>NI</v>
          </cell>
          <cell r="D330" t="str">
            <v>BGT4</v>
          </cell>
          <cell r="E330" t="str">
            <v>NI OCGT</v>
          </cell>
          <cell r="F330" t="str">
            <v>Fixed Load Generation</v>
          </cell>
        </row>
        <row r="331">
          <cell r="A331" t="str">
            <v>NI</v>
          </cell>
          <cell r="D331" t="str">
            <v>BGT4</v>
          </cell>
          <cell r="E331" t="str">
            <v>NI OCGT</v>
          </cell>
          <cell r="F331" t="str">
            <v>Pump Load</v>
          </cell>
        </row>
        <row r="332">
          <cell r="A332" t="str">
            <v>NI</v>
          </cell>
          <cell r="D332" t="str">
            <v>BGT4</v>
          </cell>
          <cell r="E332" t="str">
            <v>NI OCGT</v>
          </cell>
          <cell r="F332" t="str">
            <v>VO&amp;M Cost</v>
          </cell>
        </row>
        <row r="333">
          <cell r="A333" t="str">
            <v>NI</v>
          </cell>
          <cell r="D333" t="str">
            <v>BGT4</v>
          </cell>
          <cell r="E333" t="str">
            <v>NI OCGT</v>
          </cell>
          <cell r="F333" t="str">
            <v>Generation Cost</v>
          </cell>
        </row>
        <row r="334">
          <cell r="A334" t="str">
            <v>NI</v>
          </cell>
          <cell r="D334" t="str">
            <v>BGT4</v>
          </cell>
          <cell r="E334" t="str">
            <v>NI OCGT</v>
          </cell>
          <cell r="F334" t="str">
            <v>Start &amp; Shutdown Cost</v>
          </cell>
        </row>
        <row r="335">
          <cell r="A335" t="str">
            <v>NI</v>
          </cell>
          <cell r="D335" t="str">
            <v>BGT4</v>
          </cell>
          <cell r="E335" t="str">
            <v>NI OCGT</v>
          </cell>
          <cell r="F335" t="str">
            <v>Start Fuel Cost</v>
          </cell>
        </row>
        <row r="336">
          <cell r="A336" t="str">
            <v>NI</v>
          </cell>
          <cell r="D336" t="str">
            <v>BGT4</v>
          </cell>
          <cell r="E336" t="str">
            <v>NI OCGT</v>
          </cell>
          <cell r="F336" t="str">
            <v>Emissions Cost</v>
          </cell>
        </row>
        <row r="337">
          <cell r="A337" t="str">
            <v>NI</v>
          </cell>
          <cell r="D337" t="str">
            <v>BGT4</v>
          </cell>
          <cell r="E337" t="str">
            <v>NI OCGT</v>
          </cell>
          <cell r="F337" t="str">
            <v>Total Generation Cost</v>
          </cell>
        </row>
        <row r="338">
          <cell r="A338" t="str">
            <v>NI</v>
          </cell>
          <cell r="D338" t="str">
            <v>BGT4</v>
          </cell>
          <cell r="E338" t="str">
            <v>NI OCGT</v>
          </cell>
          <cell r="F338" t="str">
            <v>SRMC</v>
          </cell>
        </row>
        <row r="339">
          <cell r="A339" t="str">
            <v>NI</v>
          </cell>
          <cell r="D339" t="str">
            <v>BGT4</v>
          </cell>
          <cell r="E339" t="str">
            <v>NI OCGT</v>
          </cell>
          <cell r="F339" t="str">
            <v>Mark-up</v>
          </cell>
        </row>
        <row r="340">
          <cell r="A340" t="str">
            <v>NI</v>
          </cell>
          <cell r="D340" t="str">
            <v>BGT4</v>
          </cell>
          <cell r="E340" t="str">
            <v>NI OCGT</v>
          </cell>
          <cell r="F340" t="str">
            <v>Price Received</v>
          </cell>
        </row>
        <row r="341">
          <cell r="A341" t="str">
            <v>NI</v>
          </cell>
          <cell r="D341" t="str">
            <v>BGT4</v>
          </cell>
          <cell r="E341" t="str">
            <v>NI OCGT</v>
          </cell>
          <cell r="F341" t="str">
            <v>Pool Revenue</v>
          </cell>
        </row>
        <row r="342">
          <cell r="A342" t="str">
            <v>NI</v>
          </cell>
          <cell r="D342" t="str">
            <v>BGT4</v>
          </cell>
          <cell r="E342" t="str">
            <v>NI OCGT</v>
          </cell>
          <cell r="F342" t="str">
            <v>Net Revenue</v>
          </cell>
        </row>
        <row r="343">
          <cell r="A343" t="str">
            <v>NI</v>
          </cell>
          <cell r="D343" t="str">
            <v>BGT4</v>
          </cell>
          <cell r="E343" t="str">
            <v>NI OCGT</v>
          </cell>
          <cell r="F343" t="str">
            <v>Net Profit</v>
          </cell>
        </row>
        <row r="344">
          <cell r="A344" t="str">
            <v>NI</v>
          </cell>
          <cell r="D344" t="str">
            <v>BGT4</v>
          </cell>
          <cell r="E344" t="str">
            <v>NI OCGT</v>
          </cell>
          <cell r="F344" t="str">
            <v>Installed Capacity</v>
          </cell>
        </row>
        <row r="345">
          <cell r="A345" t="str">
            <v>NI</v>
          </cell>
          <cell r="D345" t="str">
            <v>BGT4</v>
          </cell>
          <cell r="E345" t="str">
            <v>NI OCGT</v>
          </cell>
          <cell r="F345" t="str">
            <v>Rated Capacity</v>
          </cell>
        </row>
        <row r="346">
          <cell r="A346" t="str">
            <v>NI</v>
          </cell>
          <cell r="D346" t="str">
            <v>BGT4</v>
          </cell>
          <cell r="E346" t="str">
            <v>NI OCGT</v>
          </cell>
          <cell r="F346" t="str">
            <v>Maintenance</v>
          </cell>
        </row>
        <row r="347">
          <cell r="A347" t="str">
            <v>NI</v>
          </cell>
          <cell r="D347" t="str">
            <v>BGT4</v>
          </cell>
          <cell r="E347" t="str">
            <v>NI OCGT</v>
          </cell>
          <cell r="F347" t="str">
            <v>Forced Outage</v>
          </cell>
        </row>
        <row r="348">
          <cell r="A348" t="str">
            <v>NI</v>
          </cell>
          <cell r="D348" t="str">
            <v>BGT4</v>
          </cell>
          <cell r="E348" t="str">
            <v>NI OCGT</v>
          </cell>
          <cell r="F348" t="str">
            <v>Available Energy</v>
          </cell>
        </row>
        <row r="349">
          <cell r="A349" t="str">
            <v>NI</v>
          </cell>
          <cell r="D349" t="str">
            <v>CGT9</v>
          </cell>
          <cell r="E349" t="str">
            <v>NI OCGT</v>
          </cell>
          <cell r="F349" t="str">
            <v>Generation</v>
          </cell>
        </row>
        <row r="350">
          <cell r="A350" t="str">
            <v>NI</v>
          </cell>
          <cell r="D350" t="str">
            <v>CGT9</v>
          </cell>
          <cell r="E350" t="str">
            <v>NI OCGT</v>
          </cell>
          <cell r="F350" t="str">
            <v>Units Started</v>
          </cell>
        </row>
        <row r="351">
          <cell r="A351" t="str">
            <v>NI</v>
          </cell>
          <cell r="D351" t="str">
            <v>CGT9</v>
          </cell>
          <cell r="E351" t="str">
            <v>NI OCGT</v>
          </cell>
          <cell r="F351" t="str">
            <v>Hours of Operation</v>
          </cell>
        </row>
        <row r="352">
          <cell r="A352" t="str">
            <v>NI</v>
          </cell>
          <cell r="D352" t="str">
            <v>CGT9</v>
          </cell>
          <cell r="E352" t="str">
            <v>NI OCGT</v>
          </cell>
          <cell r="F352" t="str">
            <v>Capacity Factor</v>
          </cell>
        </row>
        <row r="353">
          <cell r="A353" t="str">
            <v>NI</v>
          </cell>
          <cell r="D353" t="str">
            <v>CGT9</v>
          </cell>
          <cell r="E353" t="str">
            <v>NI OCGT</v>
          </cell>
          <cell r="F353" t="str">
            <v>Energy Curtailed</v>
          </cell>
        </row>
        <row r="354">
          <cell r="A354" t="str">
            <v>NI</v>
          </cell>
          <cell r="D354" t="str">
            <v>CGT9</v>
          </cell>
          <cell r="E354" t="str">
            <v>NI OCGT</v>
          </cell>
          <cell r="F354" t="str">
            <v>Fixed Load Generation</v>
          </cell>
        </row>
        <row r="355">
          <cell r="A355" t="str">
            <v>NI</v>
          </cell>
          <cell r="D355" t="str">
            <v>CGT9</v>
          </cell>
          <cell r="E355" t="str">
            <v>NI OCGT</v>
          </cell>
          <cell r="F355" t="str">
            <v>Pump Load</v>
          </cell>
        </row>
        <row r="356">
          <cell r="A356" t="str">
            <v>NI</v>
          </cell>
          <cell r="D356" t="str">
            <v>CGT9</v>
          </cell>
          <cell r="E356" t="str">
            <v>NI OCGT</v>
          </cell>
          <cell r="F356" t="str">
            <v>VO&amp;M Cost</v>
          </cell>
        </row>
        <row r="357">
          <cell r="A357" t="str">
            <v>NI</v>
          </cell>
          <cell r="D357" t="str">
            <v>CGT9</v>
          </cell>
          <cell r="E357" t="str">
            <v>NI OCGT</v>
          </cell>
          <cell r="F357" t="str">
            <v>Generation Cost</v>
          </cell>
        </row>
        <row r="358">
          <cell r="A358" t="str">
            <v>NI</v>
          </cell>
          <cell r="D358" t="str">
            <v>CGT9</v>
          </cell>
          <cell r="E358" t="str">
            <v>NI OCGT</v>
          </cell>
          <cell r="F358" t="str">
            <v>Start &amp; Shutdown Cost</v>
          </cell>
        </row>
        <row r="359">
          <cell r="A359" t="str">
            <v>NI</v>
          </cell>
          <cell r="D359" t="str">
            <v>CGT9</v>
          </cell>
          <cell r="E359" t="str">
            <v>NI OCGT</v>
          </cell>
          <cell r="F359" t="str">
            <v>Start Fuel Cost</v>
          </cell>
        </row>
        <row r="360">
          <cell r="A360" t="str">
            <v>NI</v>
          </cell>
          <cell r="D360" t="str">
            <v>CGT9</v>
          </cell>
          <cell r="E360" t="str">
            <v>NI OCGT</v>
          </cell>
          <cell r="F360" t="str">
            <v>Emissions Cost</v>
          </cell>
        </row>
        <row r="361">
          <cell r="A361" t="str">
            <v>NI</v>
          </cell>
          <cell r="D361" t="str">
            <v>CGT9</v>
          </cell>
          <cell r="E361" t="str">
            <v>NI OCGT</v>
          </cell>
          <cell r="F361" t="str">
            <v>Total Generation Cost</v>
          </cell>
        </row>
        <row r="362">
          <cell r="A362" t="str">
            <v>NI</v>
          </cell>
          <cell r="D362" t="str">
            <v>CGT9</v>
          </cell>
          <cell r="E362" t="str">
            <v>NI OCGT</v>
          </cell>
          <cell r="F362" t="str">
            <v>SRMC</v>
          </cell>
        </row>
        <row r="363">
          <cell r="A363" t="str">
            <v>NI</v>
          </cell>
          <cell r="D363" t="str">
            <v>CGT9</v>
          </cell>
          <cell r="E363" t="str">
            <v>NI OCGT</v>
          </cell>
          <cell r="F363" t="str">
            <v>Mark-up</v>
          </cell>
        </row>
        <row r="364">
          <cell r="A364" t="str">
            <v>NI</v>
          </cell>
          <cell r="D364" t="str">
            <v>CGT9</v>
          </cell>
          <cell r="E364" t="str">
            <v>NI OCGT</v>
          </cell>
          <cell r="F364" t="str">
            <v>Price Received</v>
          </cell>
        </row>
        <row r="365">
          <cell r="A365" t="str">
            <v>NI</v>
          </cell>
          <cell r="D365" t="str">
            <v>CGT9</v>
          </cell>
          <cell r="E365" t="str">
            <v>NI OCGT</v>
          </cell>
          <cell r="F365" t="str">
            <v>Pool Revenue</v>
          </cell>
        </row>
        <row r="366">
          <cell r="A366" t="str">
            <v>NI</v>
          </cell>
          <cell r="D366" t="str">
            <v>CGT9</v>
          </cell>
          <cell r="E366" t="str">
            <v>NI OCGT</v>
          </cell>
          <cell r="F366" t="str">
            <v>Net Revenue</v>
          </cell>
        </row>
        <row r="367">
          <cell r="A367" t="str">
            <v>NI</v>
          </cell>
          <cell r="D367" t="str">
            <v>CGT9</v>
          </cell>
          <cell r="E367" t="str">
            <v>NI OCGT</v>
          </cell>
          <cell r="F367" t="str">
            <v>Net Profit</v>
          </cell>
        </row>
        <row r="368">
          <cell r="A368" t="str">
            <v>NI</v>
          </cell>
          <cell r="D368" t="str">
            <v>CGT9</v>
          </cell>
          <cell r="E368" t="str">
            <v>NI OCGT</v>
          </cell>
          <cell r="F368" t="str">
            <v>Installed Capacity</v>
          </cell>
        </row>
        <row r="369">
          <cell r="A369" t="str">
            <v>NI</v>
          </cell>
          <cell r="D369" t="str">
            <v>CGT9</v>
          </cell>
          <cell r="E369" t="str">
            <v>NI OCGT</v>
          </cell>
          <cell r="F369" t="str">
            <v>Rated Capacity</v>
          </cell>
        </row>
        <row r="370">
          <cell r="A370" t="str">
            <v>NI</v>
          </cell>
          <cell r="D370" t="str">
            <v>CGT9</v>
          </cell>
          <cell r="E370" t="str">
            <v>NI OCGT</v>
          </cell>
          <cell r="F370" t="str">
            <v>Maintenance</v>
          </cell>
        </row>
        <row r="371">
          <cell r="A371" t="str">
            <v>NI</v>
          </cell>
          <cell r="D371" t="str">
            <v>CGT9</v>
          </cell>
          <cell r="E371" t="str">
            <v>NI OCGT</v>
          </cell>
          <cell r="F371" t="str">
            <v>Forced Outage</v>
          </cell>
        </row>
        <row r="372">
          <cell r="A372" t="str">
            <v>NI</v>
          </cell>
          <cell r="D372" t="str">
            <v>CGT9</v>
          </cell>
          <cell r="E372" t="str">
            <v>NI OCGT</v>
          </cell>
          <cell r="F372" t="str">
            <v>Available Energy</v>
          </cell>
        </row>
        <row r="373">
          <cell r="A373" t="str">
            <v>NI</v>
          </cell>
          <cell r="D373" t="str">
            <v>KGT10</v>
          </cell>
          <cell r="E373" t="str">
            <v>NI OCGT</v>
          </cell>
          <cell r="F373" t="str">
            <v>Generation</v>
          </cell>
        </row>
        <row r="374">
          <cell r="A374" t="str">
            <v>NI</v>
          </cell>
          <cell r="D374" t="str">
            <v>KGT10</v>
          </cell>
          <cell r="E374" t="str">
            <v>NI OCGT</v>
          </cell>
          <cell r="F374" t="str">
            <v>Units Started</v>
          </cell>
        </row>
        <row r="375">
          <cell r="A375" t="str">
            <v>NI</v>
          </cell>
          <cell r="D375" t="str">
            <v>KGT10</v>
          </cell>
          <cell r="E375" t="str">
            <v>NI OCGT</v>
          </cell>
          <cell r="F375" t="str">
            <v>Hours of Operation</v>
          </cell>
        </row>
        <row r="376">
          <cell r="A376" t="str">
            <v>NI</v>
          </cell>
          <cell r="D376" t="str">
            <v>KGT10</v>
          </cell>
          <cell r="E376" t="str">
            <v>NI OCGT</v>
          </cell>
          <cell r="F376" t="str">
            <v>Capacity Factor</v>
          </cell>
        </row>
        <row r="377">
          <cell r="A377" t="str">
            <v>NI</v>
          </cell>
          <cell r="D377" t="str">
            <v>KGT10</v>
          </cell>
          <cell r="E377" t="str">
            <v>NI OCGT</v>
          </cell>
          <cell r="F377" t="str">
            <v>Energy Curtailed</v>
          </cell>
        </row>
        <row r="378">
          <cell r="A378" t="str">
            <v>NI</v>
          </cell>
          <cell r="D378" t="str">
            <v>KGT10</v>
          </cell>
          <cell r="E378" t="str">
            <v>NI OCGT</v>
          </cell>
          <cell r="F378" t="str">
            <v>Fixed Load Generation</v>
          </cell>
        </row>
        <row r="379">
          <cell r="A379" t="str">
            <v>NI</v>
          </cell>
          <cell r="D379" t="str">
            <v>KGT10</v>
          </cell>
          <cell r="E379" t="str">
            <v>NI OCGT</v>
          </cell>
          <cell r="F379" t="str">
            <v>Pump Load</v>
          </cell>
        </row>
        <row r="380">
          <cell r="A380" t="str">
            <v>NI</v>
          </cell>
          <cell r="D380" t="str">
            <v>KGT10</v>
          </cell>
          <cell r="E380" t="str">
            <v>NI OCGT</v>
          </cell>
          <cell r="F380" t="str">
            <v>VO&amp;M Cost</v>
          </cell>
        </row>
        <row r="381">
          <cell r="A381" t="str">
            <v>NI</v>
          </cell>
          <cell r="D381" t="str">
            <v>KGT10</v>
          </cell>
          <cell r="E381" t="str">
            <v>NI OCGT</v>
          </cell>
          <cell r="F381" t="str">
            <v>Generation Cost</v>
          </cell>
        </row>
        <row r="382">
          <cell r="A382" t="str">
            <v>NI</v>
          </cell>
          <cell r="D382" t="str">
            <v>KGT10</v>
          </cell>
          <cell r="E382" t="str">
            <v>NI OCGT</v>
          </cell>
          <cell r="F382" t="str">
            <v>Start &amp; Shutdown Cost</v>
          </cell>
        </row>
        <row r="383">
          <cell r="A383" t="str">
            <v>NI</v>
          </cell>
          <cell r="D383" t="str">
            <v>KGT10</v>
          </cell>
          <cell r="E383" t="str">
            <v>NI OCGT</v>
          </cell>
          <cell r="F383" t="str">
            <v>Start Fuel Cost</v>
          </cell>
        </row>
        <row r="384">
          <cell r="A384" t="str">
            <v>NI</v>
          </cell>
          <cell r="D384" t="str">
            <v>KGT10</v>
          </cell>
          <cell r="E384" t="str">
            <v>NI OCGT</v>
          </cell>
          <cell r="F384" t="str">
            <v>Emissions Cost</v>
          </cell>
        </row>
        <row r="385">
          <cell r="A385" t="str">
            <v>NI</v>
          </cell>
          <cell r="D385" t="str">
            <v>KGT10</v>
          </cell>
          <cell r="E385" t="str">
            <v>NI OCGT</v>
          </cell>
          <cell r="F385" t="str">
            <v>Total Generation Cost</v>
          </cell>
        </row>
        <row r="386">
          <cell r="A386" t="str">
            <v>NI</v>
          </cell>
          <cell r="D386" t="str">
            <v>KGT10</v>
          </cell>
          <cell r="E386" t="str">
            <v>NI OCGT</v>
          </cell>
          <cell r="F386" t="str">
            <v>SRMC</v>
          </cell>
        </row>
        <row r="387">
          <cell r="A387" t="str">
            <v>NI</v>
          </cell>
          <cell r="D387" t="str">
            <v>KGT10</v>
          </cell>
          <cell r="E387" t="str">
            <v>NI OCGT</v>
          </cell>
          <cell r="F387" t="str">
            <v>Mark-up</v>
          </cell>
        </row>
        <row r="388">
          <cell r="A388" t="str">
            <v>NI</v>
          </cell>
          <cell r="D388" t="str">
            <v>KGT10</v>
          </cell>
          <cell r="E388" t="str">
            <v>NI OCGT</v>
          </cell>
          <cell r="F388" t="str">
            <v>Price Received</v>
          </cell>
        </row>
        <row r="389">
          <cell r="A389" t="str">
            <v>NI</v>
          </cell>
          <cell r="D389" t="str">
            <v>KGT10</v>
          </cell>
          <cell r="E389" t="str">
            <v>NI OCGT</v>
          </cell>
          <cell r="F389" t="str">
            <v>Pool Revenue</v>
          </cell>
        </row>
        <row r="390">
          <cell r="A390" t="str">
            <v>NI</v>
          </cell>
          <cell r="D390" t="str">
            <v>KGT10</v>
          </cell>
          <cell r="E390" t="str">
            <v>NI OCGT</v>
          </cell>
          <cell r="F390" t="str">
            <v>Net Revenue</v>
          </cell>
        </row>
        <row r="391">
          <cell r="A391" t="str">
            <v>NI</v>
          </cell>
          <cell r="D391" t="str">
            <v>KGT10</v>
          </cell>
          <cell r="E391" t="str">
            <v>NI OCGT</v>
          </cell>
          <cell r="F391" t="str">
            <v>Net Profit</v>
          </cell>
        </row>
        <row r="392">
          <cell r="A392" t="str">
            <v>NI</v>
          </cell>
          <cell r="D392" t="str">
            <v>KGT10</v>
          </cell>
          <cell r="E392" t="str">
            <v>NI OCGT</v>
          </cell>
          <cell r="F392" t="str">
            <v>Installed Capacity</v>
          </cell>
        </row>
        <row r="393">
          <cell r="A393" t="str">
            <v>NI</v>
          </cell>
          <cell r="D393" t="str">
            <v>KGT10</v>
          </cell>
          <cell r="E393" t="str">
            <v>NI OCGT</v>
          </cell>
          <cell r="F393" t="str">
            <v>Rated Capacity</v>
          </cell>
        </row>
        <row r="394">
          <cell r="A394" t="str">
            <v>NI</v>
          </cell>
          <cell r="D394" t="str">
            <v>KGT10</v>
          </cell>
          <cell r="E394" t="str">
            <v>NI OCGT</v>
          </cell>
          <cell r="F394" t="str">
            <v>Maintenance</v>
          </cell>
        </row>
        <row r="395">
          <cell r="A395" t="str">
            <v>NI</v>
          </cell>
          <cell r="D395" t="str">
            <v>KGT10</v>
          </cell>
          <cell r="E395" t="str">
            <v>NI OCGT</v>
          </cell>
          <cell r="F395" t="str">
            <v>Forced Outage</v>
          </cell>
        </row>
        <row r="396">
          <cell r="A396" t="str">
            <v>NI</v>
          </cell>
          <cell r="D396" t="str">
            <v>KGT10</v>
          </cell>
          <cell r="E396" t="str">
            <v>NI OCGT</v>
          </cell>
          <cell r="F396" t="str">
            <v>Available Energy</v>
          </cell>
        </row>
        <row r="397">
          <cell r="A397" t="str">
            <v>NI</v>
          </cell>
          <cell r="D397" t="str">
            <v>KGT5</v>
          </cell>
          <cell r="E397" t="str">
            <v>NI OCGT</v>
          </cell>
          <cell r="F397" t="str">
            <v>Generation</v>
          </cell>
        </row>
        <row r="398">
          <cell r="A398" t="str">
            <v>NI</v>
          </cell>
          <cell r="D398" t="str">
            <v>KGT5</v>
          </cell>
          <cell r="E398" t="str">
            <v>NI OCGT</v>
          </cell>
          <cell r="F398" t="str">
            <v>Units Started</v>
          </cell>
        </row>
        <row r="399">
          <cell r="A399" t="str">
            <v>NI</v>
          </cell>
          <cell r="D399" t="str">
            <v>KGT5</v>
          </cell>
          <cell r="E399" t="str">
            <v>NI OCGT</v>
          </cell>
          <cell r="F399" t="str">
            <v>Hours of Operation</v>
          </cell>
        </row>
        <row r="400">
          <cell r="A400" t="str">
            <v>NI</v>
          </cell>
          <cell r="D400" t="str">
            <v>KGT5</v>
          </cell>
          <cell r="E400" t="str">
            <v>NI OCGT</v>
          </cell>
          <cell r="F400" t="str">
            <v>Capacity Factor</v>
          </cell>
        </row>
        <row r="401">
          <cell r="A401" t="str">
            <v>NI</v>
          </cell>
          <cell r="D401" t="str">
            <v>KGT5</v>
          </cell>
          <cell r="E401" t="str">
            <v>NI OCGT</v>
          </cell>
          <cell r="F401" t="str">
            <v>Energy Curtailed</v>
          </cell>
        </row>
        <row r="402">
          <cell r="A402" t="str">
            <v>NI</v>
          </cell>
          <cell r="D402" t="str">
            <v>KGT5</v>
          </cell>
          <cell r="E402" t="str">
            <v>NI OCGT</v>
          </cell>
          <cell r="F402" t="str">
            <v>Fixed Load Generation</v>
          </cell>
        </row>
        <row r="403">
          <cell r="A403" t="str">
            <v>NI</v>
          </cell>
          <cell r="D403" t="str">
            <v>KGT5</v>
          </cell>
          <cell r="E403" t="str">
            <v>NI OCGT</v>
          </cell>
          <cell r="F403" t="str">
            <v>Pump Load</v>
          </cell>
        </row>
        <row r="404">
          <cell r="A404" t="str">
            <v>NI</v>
          </cell>
          <cell r="D404" t="str">
            <v>KGT5</v>
          </cell>
          <cell r="E404" t="str">
            <v>NI OCGT</v>
          </cell>
          <cell r="F404" t="str">
            <v>VO&amp;M Cost</v>
          </cell>
        </row>
        <row r="405">
          <cell r="A405" t="str">
            <v>NI</v>
          </cell>
          <cell r="D405" t="str">
            <v>KGT5</v>
          </cell>
          <cell r="E405" t="str">
            <v>NI OCGT</v>
          </cell>
          <cell r="F405" t="str">
            <v>Generation Cost</v>
          </cell>
        </row>
        <row r="406">
          <cell r="A406" t="str">
            <v>NI</v>
          </cell>
          <cell r="D406" t="str">
            <v>KGT5</v>
          </cell>
          <cell r="E406" t="str">
            <v>NI OCGT</v>
          </cell>
          <cell r="F406" t="str">
            <v>Start &amp; Shutdown Cost</v>
          </cell>
        </row>
        <row r="407">
          <cell r="A407" t="str">
            <v>NI</v>
          </cell>
          <cell r="D407" t="str">
            <v>KGT5</v>
          </cell>
          <cell r="E407" t="str">
            <v>NI OCGT</v>
          </cell>
          <cell r="F407" t="str">
            <v>Start Fuel Cost</v>
          </cell>
        </row>
        <row r="408">
          <cell r="A408" t="str">
            <v>NI</v>
          </cell>
          <cell r="D408" t="str">
            <v>KGT5</v>
          </cell>
          <cell r="E408" t="str">
            <v>NI OCGT</v>
          </cell>
          <cell r="F408" t="str">
            <v>Emissions Cost</v>
          </cell>
        </row>
        <row r="409">
          <cell r="A409" t="str">
            <v>NI</v>
          </cell>
          <cell r="D409" t="str">
            <v>KGT5</v>
          </cell>
          <cell r="E409" t="str">
            <v>NI OCGT</v>
          </cell>
          <cell r="F409" t="str">
            <v>Total Generation Cost</v>
          </cell>
        </row>
        <row r="410">
          <cell r="A410" t="str">
            <v>NI</v>
          </cell>
          <cell r="D410" t="str">
            <v>KGT5</v>
          </cell>
          <cell r="E410" t="str">
            <v>NI OCGT</v>
          </cell>
          <cell r="F410" t="str">
            <v>SRMC</v>
          </cell>
        </row>
        <row r="411">
          <cell r="A411" t="str">
            <v>NI</v>
          </cell>
          <cell r="D411" t="str">
            <v>KGT5</v>
          </cell>
          <cell r="E411" t="str">
            <v>NI OCGT</v>
          </cell>
          <cell r="F411" t="str">
            <v>Mark-up</v>
          </cell>
        </row>
        <row r="412">
          <cell r="A412" t="str">
            <v>NI</v>
          </cell>
          <cell r="D412" t="str">
            <v>KGT5</v>
          </cell>
          <cell r="E412" t="str">
            <v>NI OCGT</v>
          </cell>
          <cell r="F412" t="str">
            <v>Price Received</v>
          </cell>
        </row>
        <row r="413">
          <cell r="A413" t="str">
            <v>NI</v>
          </cell>
          <cell r="D413" t="str">
            <v>KGT5</v>
          </cell>
          <cell r="E413" t="str">
            <v>NI OCGT</v>
          </cell>
          <cell r="F413" t="str">
            <v>Pool Revenue</v>
          </cell>
        </row>
        <row r="414">
          <cell r="A414" t="str">
            <v>NI</v>
          </cell>
          <cell r="D414" t="str">
            <v>KGT5</v>
          </cell>
          <cell r="E414" t="str">
            <v>NI OCGT</v>
          </cell>
          <cell r="F414" t="str">
            <v>Net Revenue</v>
          </cell>
        </row>
        <row r="415">
          <cell r="A415" t="str">
            <v>NI</v>
          </cell>
          <cell r="D415" t="str">
            <v>KGT5</v>
          </cell>
          <cell r="E415" t="str">
            <v>NI OCGT</v>
          </cell>
          <cell r="F415" t="str">
            <v>Net Profit</v>
          </cell>
        </row>
        <row r="416">
          <cell r="A416" t="str">
            <v>NI</v>
          </cell>
          <cell r="D416" t="str">
            <v>KGT5</v>
          </cell>
          <cell r="E416" t="str">
            <v>NI OCGT</v>
          </cell>
          <cell r="F416" t="str">
            <v>Installed Capacity</v>
          </cell>
        </row>
        <row r="417">
          <cell r="A417" t="str">
            <v>NI</v>
          </cell>
          <cell r="D417" t="str">
            <v>KGT5</v>
          </cell>
          <cell r="E417" t="str">
            <v>NI OCGT</v>
          </cell>
          <cell r="F417" t="str">
            <v>Rated Capacity</v>
          </cell>
        </row>
        <row r="418">
          <cell r="A418" t="str">
            <v>NI</v>
          </cell>
          <cell r="D418" t="str">
            <v>KGT5</v>
          </cell>
          <cell r="E418" t="str">
            <v>NI OCGT</v>
          </cell>
          <cell r="F418" t="str">
            <v>Maintenance</v>
          </cell>
        </row>
        <row r="419">
          <cell r="A419" t="str">
            <v>NI</v>
          </cell>
          <cell r="D419" t="str">
            <v>KGT5</v>
          </cell>
          <cell r="E419" t="str">
            <v>NI OCGT</v>
          </cell>
          <cell r="F419" t="str">
            <v>Forced Outage</v>
          </cell>
        </row>
        <row r="420">
          <cell r="A420" t="str">
            <v>NI</v>
          </cell>
          <cell r="D420" t="str">
            <v>KGT5</v>
          </cell>
          <cell r="E420" t="str">
            <v>NI OCGT</v>
          </cell>
          <cell r="F420" t="str">
            <v>Available Energy</v>
          </cell>
        </row>
        <row r="421">
          <cell r="A421" t="str">
            <v>NI</v>
          </cell>
          <cell r="D421" t="str">
            <v>KGT6</v>
          </cell>
          <cell r="E421" t="str">
            <v>NI OCGT</v>
          </cell>
          <cell r="F421" t="str">
            <v>Generation</v>
          </cell>
        </row>
        <row r="422">
          <cell r="A422" t="str">
            <v>NI</v>
          </cell>
          <cell r="D422" t="str">
            <v>KGT6</v>
          </cell>
          <cell r="E422" t="str">
            <v>NI OCGT</v>
          </cell>
          <cell r="F422" t="str">
            <v>Units Started</v>
          </cell>
        </row>
        <row r="423">
          <cell r="A423" t="str">
            <v>NI</v>
          </cell>
          <cell r="D423" t="str">
            <v>KGT6</v>
          </cell>
          <cell r="E423" t="str">
            <v>NI OCGT</v>
          </cell>
          <cell r="F423" t="str">
            <v>Hours of Operation</v>
          </cell>
        </row>
        <row r="424">
          <cell r="A424" t="str">
            <v>NI</v>
          </cell>
          <cell r="D424" t="str">
            <v>KGT6</v>
          </cell>
          <cell r="E424" t="str">
            <v>NI OCGT</v>
          </cell>
          <cell r="F424" t="str">
            <v>Capacity Factor</v>
          </cell>
        </row>
        <row r="425">
          <cell r="A425" t="str">
            <v>NI</v>
          </cell>
          <cell r="D425" t="str">
            <v>KGT6</v>
          </cell>
          <cell r="E425" t="str">
            <v>NI OCGT</v>
          </cell>
          <cell r="F425" t="str">
            <v>Energy Curtailed</v>
          </cell>
        </row>
        <row r="426">
          <cell r="A426" t="str">
            <v>NI</v>
          </cell>
          <cell r="D426" t="str">
            <v>KGT6</v>
          </cell>
          <cell r="E426" t="str">
            <v>NI OCGT</v>
          </cell>
          <cell r="F426" t="str">
            <v>Fixed Load Generation</v>
          </cell>
        </row>
        <row r="427">
          <cell r="A427" t="str">
            <v>NI</v>
          </cell>
          <cell r="D427" t="str">
            <v>KGT6</v>
          </cell>
          <cell r="E427" t="str">
            <v>NI OCGT</v>
          </cell>
          <cell r="F427" t="str">
            <v>Pump Load</v>
          </cell>
        </row>
        <row r="428">
          <cell r="A428" t="str">
            <v>NI</v>
          </cell>
          <cell r="D428" t="str">
            <v>KGT6</v>
          </cell>
          <cell r="E428" t="str">
            <v>NI OCGT</v>
          </cell>
          <cell r="F428" t="str">
            <v>VO&amp;M Cost</v>
          </cell>
        </row>
        <row r="429">
          <cell r="A429" t="str">
            <v>NI</v>
          </cell>
          <cell r="D429" t="str">
            <v>KGT6</v>
          </cell>
          <cell r="E429" t="str">
            <v>NI OCGT</v>
          </cell>
          <cell r="F429" t="str">
            <v>Generation Cost</v>
          </cell>
        </row>
        <row r="430">
          <cell r="A430" t="str">
            <v>NI</v>
          </cell>
          <cell r="D430" t="str">
            <v>KGT6</v>
          </cell>
          <cell r="E430" t="str">
            <v>NI OCGT</v>
          </cell>
          <cell r="F430" t="str">
            <v>Start &amp; Shutdown Cost</v>
          </cell>
        </row>
        <row r="431">
          <cell r="A431" t="str">
            <v>NI</v>
          </cell>
          <cell r="D431" t="str">
            <v>KGT6</v>
          </cell>
          <cell r="E431" t="str">
            <v>NI OCGT</v>
          </cell>
          <cell r="F431" t="str">
            <v>Start Fuel Cost</v>
          </cell>
        </row>
        <row r="432">
          <cell r="A432" t="str">
            <v>NI</v>
          </cell>
          <cell r="D432" t="str">
            <v>KGT6</v>
          </cell>
          <cell r="E432" t="str">
            <v>NI OCGT</v>
          </cell>
          <cell r="F432" t="str">
            <v>Emissions Cost</v>
          </cell>
        </row>
        <row r="433">
          <cell r="A433" t="str">
            <v>NI</v>
          </cell>
          <cell r="D433" t="str">
            <v>KGT6</v>
          </cell>
          <cell r="E433" t="str">
            <v>NI OCGT</v>
          </cell>
          <cell r="F433" t="str">
            <v>Total Generation Cost</v>
          </cell>
        </row>
        <row r="434">
          <cell r="A434" t="str">
            <v>NI</v>
          </cell>
          <cell r="D434" t="str">
            <v>KGT6</v>
          </cell>
          <cell r="E434" t="str">
            <v>NI OCGT</v>
          </cell>
          <cell r="F434" t="str">
            <v>SRMC</v>
          </cell>
        </row>
        <row r="435">
          <cell r="A435" t="str">
            <v>NI</v>
          </cell>
          <cell r="D435" t="str">
            <v>KGT6</v>
          </cell>
          <cell r="E435" t="str">
            <v>NI OCGT</v>
          </cell>
          <cell r="F435" t="str">
            <v>Mark-up</v>
          </cell>
        </row>
        <row r="436">
          <cell r="A436" t="str">
            <v>NI</v>
          </cell>
          <cell r="D436" t="str">
            <v>KGT6</v>
          </cell>
          <cell r="E436" t="str">
            <v>NI OCGT</v>
          </cell>
          <cell r="F436" t="str">
            <v>Price Received</v>
          </cell>
        </row>
        <row r="437">
          <cell r="A437" t="str">
            <v>NI</v>
          </cell>
          <cell r="D437" t="str">
            <v>KGT6</v>
          </cell>
          <cell r="E437" t="str">
            <v>NI OCGT</v>
          </cell>
          <cell r="F437" t="str">
            <v>Pool Revenue</v>
          </cell>
        </row>
        <row r="438">
          <cell r="A438" t="str">
            <v>NI</v>
          </cell>
          <cell r="D438" t="str">
            <v>KGT6</v>
          </cell>
          <cell r="E438" t="str">
            <v>NI OCGT</v>
          </cell>
          <cell r="F438" t="str">
            <v>Net Revenue</v>
          </cell>
        </row>
        <row r="439">
          <cell r="A439" t="str">
            <v>NI</v>
          </cell>
          <cell r="D439" t="str">
            <v>KGT6</v>
          </cell>
          <cell r="E439" t="str">
            <v>NI OCGT</v>
          </cell>
          <cell r="F439" t="str">
            <v>Net Profit</v>
          </cell>
        </row>
        <row r="440">
          <cell r="A440" t="str">
            <v>NI</v>
          </cell>
          <cell r="D440" t="str">
            <v>KGT6</v>
          </cell>
          <cell r="E440" t="str">
            <v>NI OCGT</v>
          </cell>
          <cell r="F440" t="str">
            <v>Installed Capacity</v>
          </cell>
        </row>
        <row r="441">
          <cell r="A441" t="str">
            <v>NI</v>
          </cell>
          <cell r="D441" t="str">
            <v>KGT6</v>
          </cell>
          <cell r="E441" t="str">
            <v>NI OCGT</v>
          </cell>
          <cell r="F441" t="str">
            <v>Rated Capacity</v>
          </cell>
        </row>
        <row r="442">
          <cell r="A442" t="str">
            <v>NI</v>
          </cell>
          <cell r="D442" t="str">
            <v>KGT6</v>
          </cell>
          <cell r="E442" t="str">
            <v>NI OCGT</v>
          </cell>
          <cell r="F442" t="str">
            <v>Maintenance</v>
          </cell>
        </row>
        <row r="443">
          <cell r="A443" t="str">
            <v>NI</v>
          </cell>
          <cell r="D443" t="str">
            <v>KGT6</v>
          </cell>
          <cell r="E443" t="str">
            <v>NI OCGT</v>
          </cell>
          <cell r="F443" t="str">
            <v>Forced Outage</v>
          </cell>
        </row>
        <row r="444">
          <cell r="A444" t="str">
            <v>NI</v>
          </cell>
          <cell r="D444" t="str">
            <v>KGT6</v>
          </cell>
          <cell r="E444" t="str">
            <v>NI OCGT</v>
          </cell>
          <cell r="F444" t="str">
            <v>Available Energy</v>
          </cell>
        </row>
        <row r="445">
          <cell r="A445" t="str">
            <v>NI</v>
          </cell>
          <cell r="D445" t="str">
            <v>KGT7</v>
          </cell>
          <cell r="E445" t="str">
            <v>NI OCGT</v>
          </cell>
          <cell r="F445" t="str">
            <v>Generation</v>
          </cell>
        </row>
        <row r="446">
          <cell r="A446" t="str">
            <v>NI</v>
          </cell>
          <cell r="D446" t="str">
            <v>KGT7</v>
          </cell>
          <cell r="E446" t="str">
            <v>NI OCGT</v>
          </cell>
          <cell r="F446" t="str">
            <v>Units Started</v>
          </cell>
        </row>
        <row r="447">
          <cell r="A447" t="str">
            <v>NI</v>
          </cell>
          <cell r="D447" t="str">
            <v>KGT7</v>
          </cell>
          <cell r="E447" t="str">
            <v>NI OCGT</v>
          </cell>
          <cell r="F447" t="str">
            <v>Hours of Operation</v>
          </cell>
        </row>
        <row r="448">
          <cell r="A448" t="str">
            <v>NI</v>
          </cell>
          <cell r="D448" t="str">
            <v>KGT7</v>
          </cell>
          <cell r="E448" t="str">
            <v>NI OCGT</v>
          </cell>
          <cell r="F448" t="str">
            <v>Capacity Factor</v>
          </cell>
        </row>
        <row r="449">
          <cell r="A449" t="str">
            <v>NI</v>
          </cell>
          <cell r="D449" t="str">
            <v>KGT7</v>
          </cell>
          <cell r="E449" t="str">
            <v>NI OCGT</v>
          </cell>
          <cell r="F449" t="str">
            <v>Energy Curtailed</v>
          </cell>
        </row>
        <row r="450">
          <cell r="A450" t="str">
            <v>NI</v>
          </cell>
          <cell r="D450" t="str">
            <v>KGT7</v>
          </cell>
          <cell r="E450" t="str">
            <v>NI OCGT</v>
          </cell>
          <cell r="F450" t="str">
            <v>Fixed Load Generation</v>
          </cell>
        </row>
        <row r="451">
          <cell r="A451" t="str">
            <v>NI</v>
          </cell>
          <cell r="D451" t="str">
            <v>KGT7</v>
          </cell>
          <cell r="E451" t="str">
            <v>NI OCGT</v>
          </cell>
          <cell r="F451" t="str">
            <v>Pump Load</v>
          </cell>
        </row>
        <row r="452">
          <cell r="A452" t="str">
            <v>NI</v>
          </cell>
          <cell r="D452" t="str">
            <v>KGT7</v>
          </cell>
          <cell r="E452" t="str">
            <v>NI OCGT</v>
          </cell>
          <cell r="F452" t="str">
            <v>VO&amp;M Cost</v>
          </cell>
        </row>
        <row r="453">
          <cell r="A453" t="str">
            <v>NI</v>
          </cell>
          <cell r="D453" t="str">
            <v>KGT7</v>
          </cell>
          <cell r="E453" t="str">
            <v>NI OCGT</v>
          </cell>
          <cell r="F453" t="str">
            <v>Generation Cost</v>
          </cell>
        </row>
        <row r="454">
          <cell r="A454" t="str">
            <v>NI</v>
          </cell>
          <cell r="D454" t="str">
            <v>KGT7</v>
          </cell>
          <cell r="E454" t="str">
            <v>NI OCGT</v>
          </cell>
          <cell r="F454" t="str">
            <v>Start &amp; Shutdown Cost</v>
          </cell>
        </row>
        <row r="455">
          <cell r="A455" t="str">
            <v>NI</v>
          </cell>
          <cell r="D455" t="str">
            <v>KGT7</v>
          </cell>
          <cell r="E455" t="str">
            <v>NI OCGT</v>
          </cell>
          <cell r="F455" t="str">
            <v>Start Fuel Cost</v>
          </cell>
        </row>
        <row r="456">
          <cell r="A456" t="str">
            <v>NI</v>
          </cell>
          <cell r="D456" t="str">
            <v>KGT7</v>
          </cell>
          <cell r="E456" t="str">
            <v>NI OCGT</v>
          </cell>
          <cell r="F456" t="str">
            <v>Emissions Cost</v>
          </cell>
        </row>
        <row r="457">
          <cell r="A457" t="str">
            <v>NI</v>
          </cell>
          <cell r="D457" t="str">
            <v>KGT7</v>
          </cell>
          <cell r="E457" t="str">
            <v>NI OCGT</v>
          </cell>
          <cell r="F457" t="str">
            <v>Total Generation Cost</v>
          </cell>
        </row>
        <row r="458">
          <cell r="A458" t="str">
            <v>NI</v>
          </cell>
          <cell r="D458" t="str">
            <v>KGT7</v>
          </cell>
          <cell r="E458" t="str">
            <v>NI OCGT</v>
          </cell>
          <cell r="F458" t="str">
            <v>SRMC</v>
          </cell>
        </row>
        <row r="459">
          <cell r="A459" t="str">
            <v>NI</v>
          </cell>
          <cell r="D459" t="str">
            <v>KGT7</v>
          </cell>
          <cell r="E459" t="str">
            <v>NI OCGT</v>
          </cell>
          <cell r="F459" t="str">
            <v>Mark-up</v>
          </cell>
        </row>
        <row r="460">
          <cell r="A460" t="str">
            <v>NI</v>
          </cell>
          <cell r="D460" t="str">
            <v>KGT7</v>
          </cell>
          <cell r="E460" t="str">
            <v>NI OCGT</v>
          </cell>
          <cell r="F460" t="str">
            <v>Price Received</v>
          </cell>
        </row>
        <row r="461">
          <cell r="A461" t="str">
            <v>NI</v>
          </cell>
          <cell r="D461" t="str">
            <v>KGT7</v>
          </cell>
          <cell r="E461" t="str">
            <v>NI OCGT</v>
          </cell>
          <cell r="F461" t="str">
            <v>Pool Revenue</v>
          </cell>
        </row>
        <row r="462">
          <cell r="A462" t="str">
            <v>NI</v>
          </cell>
          <cell r="D462" t="str">
            <v>KGT7</v>
          </cell>
          <cell r="E462" t="str">
            <v>NI OCGT</v>
          </cell>
          <cell r="F462" t="str">
            <v>Net Revenue</v>
          </cell>
        </row>
        <row r="463">
          <cell r="A463" t="str">
            <v>NI</v>
          </cell>
          <cell r="D463" t="str">
            <v>KGT7</v>
          </cell>
          <cell r="E463" t="str">
            <v>NI OCGT</v>
          </cell>
          <cell r="F463" t="str">
            <v>Net Profit</v>
          </cell>
        </row>
        <row r="464">
          <cell r="A464" t="str">
            <v>NI</v>
          </cell>
          <cell r="D464" t="str">
            <v>KGT7</v>
          </cell>
          <cell r="E464" t="str">
            <v>NI OCGT</v>
          </cell>
          <cell r="F464" t="str">
            <v>Installed Capacity</v>
          </cell>
        </row>
        <row r="465">
          <cell r="A465" t="str">
            <v>NI</v>
          </cell>
          <cell r="D465" t="str">
            <v>KGT7</v>
          </cell>
          <cell r="E465" t="str">
            <v>NI OCGT</v>
          </cell>
          <cell r="F465" t="str">
            <v>Rated Capacity</v>
          </cell>
        </row>
        <row r="466">
          <cell r="A466" t="str">
            <v>NI</v>
          </cell>
          <cell r="D466" t="str">
            <v>KGT7</v>
          </cell>
          <cell r="E466" t="str">
            <v>NI OCGT</v>
          </cell>
          <cell r="F466" t="str">
            <v>Maintenance</v>
          </cell>
        </row>
        <row r="467">
          <cell r="A467" t="str">
            <v>NI</v>
          </cell>
          <cell r="D467" t="str">
            <v>KGT7</v>
          </cell>
          <cell r="E467" t="str">
            <v>NI OCGT</v>
          </cell>
          <cell r="F467" t="str">
            <v>Forced Outage</v>
          </cell>
        </row>
        <row r="468">
          <cell r="A468" t="str">
            <v>NI</v>
          </cell>
          <cell r="D468" t="str">
            <v>KGT7</v>
          </cell>
          <cell r="E468" t="str">
            <v>NI OCGT</v>
          </cell>
          <cell r="F468" t="str">
            <v>Available Energy</v>
          </cell>
        </row>
        <row r="469">
          <cell r="A469" t="str">
            <v>NI</v>
          </cell>
          <cell r="D469" t="str">
            <v>KGT8</v>
          </cell>
          <cell r="E469" t="str">
            <v>NI OCGT</v>
          </cell>
          <cell r="F469" t="str">
            <v>Generation</v>
          </cell>
        </row>
        <row r="470">
          <cell r="A470" t="str">
            <v>NI</v>
          </cell>
          <cell r="D470" t="str">
            <v>KGT8</v>
          </cell>
          <cell r="E470" t="str">
            <v>NI OCGT</v>
          </cell>
          <cell r="F470" t="str">
            <v>Units Started</v>
          </cell>
        </row>
        <row r="471">
          <cell r="A471" t="str">
            <v>NI</v>
          </cell>
          <cell r="D471" t="str">
            <v>KGT8</v>
          </cell>
          <cell r="E471" t="str">
            <v>NI OCGT</v>
          </cell>
          <cell r="F471" t="str">
            <v>Hours of Operation</v>
          </cell>
        </row>
        <row r="472">
          <cell r="A472" t="str">
            <v>NI</v>
          </cell>
          <cell r="D472" t="str">
            <v>KGT8</v>
          </cell>
          <cell r="E472" t="str">
            <v>NI OCGT</v>
          </cell>
          <cell r="F472" t="str">
            <v>Capacity Factor</v>
          </cell>
        </row>
        <row r="473">
          <cell r="A473" t="str">
            <v>NI</v>
          </cell>
          <cell r="D473" t="str">
            <v>KGT8</v>
          </cell>
          <cell r="E473" t="str">
            <v>NI OCGT</v>
          </cell>
          <cell r="F473" t="str">
            <v>Energy Curtailed</v>
          </cell>
        </row>
        <row r="474">
          <cell r="A474" t="str">
            <v>NI</v>
          </cell>
          <cell r="D474" t="str">
            <v>KGT8</v>
          </cell>
          <cell r="E474" t="str">
            <v>NI OCGT</v>
          </cell>
          <cell r="F474" t="str">
            <v>Fixed Load Generation</v>
          </cell>
        </row>
        <row r="475">
          <cell r="A475" t="str">
            <v>NI</v>
          </cell>
          <cell r="D475" t="str">
            <v>KGT8</v>
          </cell>
          <cell r="E475" t="str">
            <v>NI OCGT</v>
          </cell>
          <cell r="F475" t="str">
            <v>Pump Load</v>
          </cell>
        </row>
        <row r="476">
          <cell r="A476" t="str">
            <v>NI</v>
          </cell>
          <cell r="D476" t="str">
            <v>KGT8</v>
          </cell>
          <cell r="E476" t="str">
            <v>NI OCGT</v>
          </cell>
          <cell r="F476" t="str">
            <v>VO&amp;M Cost</v>
          </cell>
        </row>
        <row r="477">
          <cell r="A477" t="str">
            <v>NI</v>
          </cell>
          <cell r="D477" t="str">
            <v>KGT8</v>
          </cell>
          <cell r="E477" t="str">
            <v>NI OCGT</v>
          </cell>
          <cell r="F477" t="str">
            <v>Generation Cost</v>
          </cell>
        </row>
        <row r="478">
          <cell r="A478" t="str">
            <v>NI</v>
          </cell>
          <cell r="D478" t="str">
            <v>KGT8</v>
          </cell>
          <cell r="E478" t="str">
            <v>NI OCGT</v>
          </cell>
          <cell r="F478" t="str">
            <v>Start &amp; Shutdown Cost</v>
          </cell>
        </row>
        <row r="479">
          <cell r="A479" t="str">
            <v>NI</v>
          </cell>
          <cell r="D479" t="str">
            <v>KGT8</v>
          </cell>
          <cell r="E479" t="str">
            <v>NI OCGT</v>
          </cell>
          <cell r="F479" t="str">
            <v>Start Fuel Cost</v>
          </cell>
        </row>
        <row r="480">
          <cell r="A480" t="str">
            <v>NI</v>
          </cell>
          <cell r="D480" t="str">
            <v>KGT8</v>
          </cell>
          <cell r="E480" t="str">
            <v>NI OCGT</v>
          </cell>
          <cell r="F480" t="str">
            <v>Emissions Cost</v>
          </cell>
        </row>
        <row r="481">
          <cell r="A481" t="str">
            <v>NI</v>
          </cell>
          <cell r="D481" t="str">
            <v>KGT8</v>
          </cell>
          <cell r="E481" t="str">
            <v>NI OCGT</v>
          </cell>
          <cell r="F481" t="str">
            <v>Total Generation Cost</v>
          </cell>
        </row>
        <row r="482">
          <cell r="A482" t="str">
            <v>NI</v>
          </cell>
          <cell r="D482" t="str">
            <v>KGT8</v>
          </cell>
          <cell r="E482" t="str">
            <v>NI OCGT</v>
          </cell>
          <cell r="F482" t="str">
            <v>SRMC</v>
          </cell>
        </row>
        <row r="483">
          <cell r="A483" t="str">
            <v>NI</v>
          </cell>
          <cell r="D483" t="str">
            <v>KGT8</v>
          </cell>
          <cell r="E483" t="str">
            <v>NI OCGT</v>
          </cell>
          <cell r="F483" t="str">
            <v>Mark-up</v>
          </cell>
        </row>
        <row r="484">
          <cell r="A484" t="str">
            <v>NI</v>
          </cell>
          <cell r="D484" t="str">
            <v>KGT8</v>
          </cell>
          <cell r="E484" t="str">
            <v>NI OCGT</v>
          </cell>
          <cell r="F484" t="str">
            <v>Price Received</v>
          </cell>
        </row>
        <row r="485">
          <cell r="A485" t="str">
            <v>NI</v>
          </cell>
          <cell r="D485" t="str">
            <v>KGT8</v>
          </cell>
          <cell r="E485" t="str">
            <v>NI OCGT</v>
          </cell>
          <cell r="F485" t="str">
            <v>Pool Revenue</v>
          </cell>
        </row>
        <row r="486">
          <cell r="A486" t="str">
            <v>NI</v>
          </cell>
          <cell r="D486" t="str">
            <v>KGT8</v>
          </cell>
          <cell r="E486" t="str">
            <v>NI OCGT</v>
          </cell>
          <cell r="F486" t="str">
            <v>Net Revenue</v>
          </cell>
        </row>
        <row r="487">
          <cell r="A487" t="str">
            <v>NI</v>
          </cell>
          <cell r="D487" t="str">
            <v>KGT8</v>
          </cell>
          <cell r="E487" t="str">
            <v>NI OCGT</v>
          </cell>
          <cell r="F487" t="str">
            <v>Net Profit</v>
          </cell>
        </row>
        <row r="488">
          <cell r="A488" t="str">
            <v>NI</v>
          </cell>
          <cell r="D488" t="str">
            <v>KGT8</v>
          </cell>
          <cell r="E488" t="str">
            <v>NI OCGT</v>
          </cell>
          <cell r="F488" t="str">
            <v>Installed Capacity</v>
          </cell>
        </row>
        <row r="489">
          <cell r="A489" t="str">
            <v>NI</v>
          </cell>
          <cell r="D489" t="str">
            <v>KGT8</v>
          </cell>
          <cell r="E489" t="str">
            <v>NI OCGT</v>
          </cell>
          <cell r="F489" t="str">
            <v>Rated Capacity</v>
          </cell>
        </row>
        <row r="490">
          <cell r="A490" t="str">
            <v>NI</v>
          </cell>
          <cell r="D490" t="str">
            <v>KGT8</v>
          </cell>
          <cell r="E490" t="str">
            <v>NI OCGT</v>
          </cell>
          <cell r="F490" t="str">
            <v>Maintenance</v>
          </cell>
        </row>
        <row r="491">
          <cell r="A491" t="str">
            <v>NI</v>
          </cell>
          <cell r="D491" t="str">
            <v>KGT8</v>
          </cell>
          <cell r="E491" t="str">
            <v>NI OCGT</v>
          </cell>
          <cell r="F491" t="str">
            <v>Forced Outage</v>
          </cell>
        </row>
        <row r="492">
          <cell r="A492" t="str">
            <v>NI</v>
          </cell>
          <cell r="D492" t="str">
            <v>KGT8</v>
          </cell>
          <cell r="E492" t="str">
            <v>NI OCGT</v>
          </cell>
          <cell r="F492" t="str">
            <v>Available Energy</v>
          </cell>
        </row>
        <row r="493">
          <cell r="A493" t="str">
            <v>NI</v>
          </cell>
          <cell r="D493" t="str">
            <v>KGT9</v>
          </cell>
          <cell r="E493" t="str">
            <v>NI OCGT</v>
          </cell>
          <cell r="F493" t="str">
            <v>Generation</v>
          </cell>
        </row>
        <row r="494">
          <cell r="A494" t="str">
            <v>NI</v>
          </cell>
          <cell r="D494" t="str">
            <v>KGT9</v>
          </cell>
          <cell r="E494" t="str">
            <v>NI OCGT</v>
          </cell>
          <cell r="F494" t="str">
            <v>Units Started</v>
          </cell>
        </row>
        <row r="495">
          <cell r="A495" t="str">
            <v>NI</v>
          </cell>
          <cell r="D495" t="str">
            <v>KGT9</v>
          </cell>
          <cell r="E495" t="str">
            <v>NI OCGT</v>
          </cell>
          <cell r="F495" t="str">
            <v>Hours of Operation</v>
          </cell>
        </row>
        <row r="496">
          <cell r="A496" t="str">
            <v>NI</v>
          </cell>
          <cell r="D496" t="str">
            <v>KGT9</v>
          </cell>
          <cell r="E496" t="str">
            <v>NI OCGT</v>
          </cell>
          <cell r="F496" t="str">
            <v>Capacity Factor</v>
          </cell>
        </row>
        <row r="497">
          <cell r="A497" t="str">
            <v>NI</v>
          </cell>
          <cell r="D497" t="str">
            <v>KGT9</v>
          </cell>
          <cell r="E497" t="str">
            <v>NI OCGT</v>
          </cell>
          <cell r="F497" t="str">
            <v>Energy Curtailed</v>
          </cell>
        </row>
        <row r="498">
          <cell r="A498" t="str">
            <v>NI</v>
          </cell>
          <cell r="D498" t="str">
            <v>KGT9</v>
          </cell>
          <cell r="E498" t="str">
            <v>NI OCGT</v>
          </cell>
          <cell r="F498" t="str">
            <v>Fixed Load Generation</v>
          </cell>
        </row>
        <row r="499">
          <cell r="A499" t="str">
            <v>NI</v>
          </cell>
          <cell r="D499" t="str">
            <v>KGT9</v>
          </cell>
          <cell r="E499" t="str">
            <v>NI OCGT</v>
          </cell>
          <cell r="F499" t="str">
            <v>Pump Load</v>
          </cell>
        </row>
        <row r="500">
          <cell r="A500" t="str">
            <v>NI</v>
          </cell>
          <cell r="D500" t="str">
            <v>KGT9</v>
          </cell>
          <cell r="E500" t="str">
            <v>NI OCGT</v>
          </cell>
          <cell r="F500" t="str">
            <v>VO&amp;M Cost</v>
          </cell>
        </row>
        <row r="501">
          <cell r="A501" t="str">
            <v>NI</v>
          </cell>
          <cell r="D501" t="str">
            <v>KGT9</v>
          </cell>
          <cell r="E501" t="str">
            <v>NI OCGT</v>
          </cell>
          <cell r="F501" t="str">
            <v>Generation Cost</v>
          </cell>
        </row>
        <row r="502">
          <cell r="A502" t="str">
            <v>NI</v>
          </cell>
          <cell r="D502" t="str">
            <v>KGT9</v>
          </cell>
          <cell r="E502" t="str">
            <v>NI OCGT</v>
          </cell>
          <cell r="F502" t="str">
            <v>Start &amp; Shutdown Cost</v>
          </cell>
        </row>
        <row r="503">
          <cell r="A503" t="str">
            <v>NI</v>
          </cell>
          <cell r="D503" t="str">
            <v>KGT9</v>
          </cell>
          <cell r="E503" t="str">
            <v>NI OCGT</v>
          </cell>
          <cell r="F503" t="str">
            <v>Start Fuel Cost</v>
          </cell>
        </row>
        <row r="504">
          <cell r="A504" t="str">
            <v>NI</v>
          </cell>
          <cell r="D504" t="str">
            <v>KGT9</v>
          </cell>
          <cell r="E504" t="str">
            <v>NI OCGT</v>
          </cell>
          <cell r="F504" t="str">
            <v>Emissions Cost</v>
          </cell>
        </row>
        <row r="505">
          <cell r="A505" t="str">
            <v>NI</v>
          </cell>
          <cell r="D505" t="str">
            <v>KGT9</v>
          </cell>
          <cell r="E505" t="str">
            <v>NI OCGT</v>
          </cell>
          <cell r="F505" t="str">
            <v>Total Generation Cost</v>
          </cell>
        </row>
        <row r="506">
          <cell r="A506" t="str">
            <v>NI</v>
          </cell>
          <cell r="D506" t="str">
            <v>KGT9</v>
          </cell>
          <cell r="E506" t="str">
            <v>NI OCGT</v>
          </cell>
          <cell r="F506" t="str">
            <v>SRMC</v>
          </cell>
        </row>
        <row r="507">
          <cell r="A507" t="str">
            <v>NI</v>
          </cell>
          <cell r="D507" t="str">
            <v>KGT9</v>
          </cell>
          <cell r="E507" t="str">
            <v>NI OCGT</v>
          </cell>
          <cell r="F507" t="str">
            <v>Mark-up</v>
          </cell>
        </row>
        <row r="508">
          <cell r="A508" t="str">
            <v>NI</v>
          </cell>
          <cell r="D508" t="str">
            <v>KGT9</v>
          </cell>
          <cell r="E508" t="str">
            <v>NI OCGT</v>
          </cell>
          <cell r="F508" t="str">
            <v>Price Received</v>
          </cell>
        </row>
        <row r="509">
          <cell r="A509" t="str">
            <v>NI</v>
          </cell>
          <cell r="D509" t="str">
            <v>KGT9</v>
          </cell>
          <cell r="E509" t="str">
            <v>NI OCGT</v>
          </cell>
          <cell r="F509" t="str">
            <v>Pool Revenue</v>
          </cell>
        </row>
        <row r="510">
          <cell r="A510" t="str">
            <v>NI</v>
          </cell>
          <cell r="D510" t="str">
            <v>KGT9</v>
          </cell>
          <cell r="E510" t="str">
            <v>NI OCGT</v>
          </cell>
          <cell r="F510" t="str">
            <v>Net Revenue</v>
          </cell>
        </row>
        <row r="511">
          <cell r="A511" t="str">
            <v>NI</v>
          </cell>
          <cell r="D511" t="str">
            <v>KGT9</v>
          </cell>
          <cell r="E511" t="str">
            <v>NI OCGT</v>
          </cell>
          <cell r="F511" t="str">
            <v>Net Profit</v>
          </cell>
        </row>
        <row r="512">
          <cell r="A512" t="str">
            <v>NI</v>
          </cell>
          <cell r="D512" t="str">
            <v>KGT9</v>
          </cell>
          <cell r="E512" t="str">
            <v>NI OCGT</v>
          </cell>
          <cell r="F512" t="str">
            <v>Installed Capacity</v>
          </cell>
        </row>
        <row r="513">
          <cell r="A513" t="str">
            <v>NI</v>
          </cell>
          <cell r="D513" t="str">
            <v>KGT9</v>
          </cell>
          <cell r="E513" t="str">
            <v>NI OCGT</v>
          </cell>
          <cell r="F513" t="str">
            <v>Rated Capacity</v>
          </cell>
        </row>
        <row r="514">
          <cell r="A514" t="str">
            <v>NI</v>
          </cell>
          <cell r="D514" t="str">
            <v>KGT9</v>
          </cell>
          <cell r="E514" t="str">
            <v>NI OCGT</v>
          </cell>
          <cell r="F514" t="str">
            <v>Maintenance</v>
          </cell>
        </row>
        <row r="515">
          <cell r="A515" t="str">
            <v>NI</v>
          </cell>
          <cell r="D515" t="str">
            <v>KGT9</v>
          </cell>
          <cell r="E515" t="str">
            <v>NI OCGT</v>
          </cell>
          <cell r="F515" t="str">
            <v>Forced Outage</v>
          </cell>
        </row>
        <row r="516">
          <cell r="A516" t="str">
            <v>NI</v>
          </cell>
          <cell r="D516" t="str">
            <v>KGT9</v>
          </cell>
          <cell r="E516" t="str">
            <v>NI OCGT</v>
          </cell>
          <cell r="F516" t="str">
            <v>Available Energy</v>
          </cell>
        </row>
        <row r="517">
          <cell r="A517" t="str">
            <v>NI</v>
          </cell>
          <cell r="D517" t="str">
            <v>K1</v>
          </cell>
          <cell r="E517" t="str">
            <v>NI Coal</v>
          </cell>
          <cell r="F517" t="str">
            <v>Generation</v>
          </cell>
        </row>
        <row r="518">
          <cell r="A518" t="str">
            <v>NI</v>
          </cell>
          <cell r="D518" t="str">
            <v>K1</v>
          </cell>
          <cell r="E518" t="str">
            <v>NI Coal</v>
          </cell>
          <cell r="F518" t="str">
            <v>Units Started</v>
          </cell>
        </row>
        <row r="519">
          <cell r="A519" t="str">
            <v>NI</v>
          </cell>
          <cell r="D519" t="str">
            <v>K1</v>
          </cell>
          <cell r="E519" t="str">
            <v>NI Coal</v>
          </cell>
          <cell r="F519" t="str">
            <v>Hours of Operation</v>
          </cell>
        </row>
        <row r="520">
          <cell r="A520" t="str">
            <v>NI</v>
          </cell>
          <cell r="D520" t="str">
            <v>K1</v>
          </cell>
          <cell r="E520" t="str">
            <v>NI Coal</v>
          </cell>
          <cell r="F520" t="str">
            <v>Capacity Factor</v>
          </cell>
        </row>
        <row r="521">
          <cell r="A521" t="str">
            <v>NI</v>
          </cell>
          <cell r="D521" t="str">
            <v>K1</v>
          </cell>
          <cell r="E521" t="str">
            <v>NI Coal</v>
          </cell>
          <cell r="F521" t="str">
            <v>Energy Curtailed</v>
          </cell>
        </row>
        <row r="522">
          <cell r="A522" t="str">
            <v>NI</v>
          </cell>
          <cell r="D522" t="str">
            <v>K1</v>
          </cell>
          <cell r="E522" t="str">
            <v>NI Coal</v>
          </cell>
          <cell r="F522" t="str">
            <v>Fixed Load Generation</v>
          </cell>
        </row>
        <row r="523">
          <cell r="A523" t="str">
            <v>NI</v>
          </cell>
          <cell r="D523" t="str">
            <v>K1</v>
          </cell>
          <cell r="E523" t="str">
            <v>NI Coal</v>
          </cell>
          <cell r="F523" t="str">
            <v>Pump Load</v>
          </cell>
        </row>
        <row r="524">
          <cell r="A524" t="str">
            <v>NI</v>
          </cell>
          <cell r="D524" t="str">
            <v>K1</v>
          </cell>
          <cell r="E524" t="str">
            <v>NI Coal</v>
          </cell>
          <cell r="F524" t="str">
            <v>VO&amp;M Cost</v>
          </cell>
        </row>
        <row r="525">
          <cell r="A525" t="str">
            <v>NI</v>
          </cell>
          <cell r="D525" t="str">
            <v>K1</v>
          </cell>
          <cell r="E525" t="str">
            <v>NI Coal</v>
          </cell>
          <cell r="F525" t="str">
            <v>Generation Cost</v>
          </cell>
        </row>
        <row r="526">
          <cell r="A526" t="str">
            <v>NI</v>
          </cell>
          <cell r="D526" t="str">
            <v>K1</v>
          </cell>
          <cell r="E526" t="str">
            <v>NI Coal</v>
          </cell>
          <cell r="F526" t="str">
            <v>Start &amp; Shutdown Cost</v>
          </cell>
        </row>
        <row r="527">
          <cell r="A527" t="str">
            <v>NI</v>
          </cell>
          <cell r="D527" t="str">
            <v>K1</v>
          </cell>
          <cell r="E527" t="str">
            <v>NI Coal</v>
          </cell>
          <cell r="F527" t="str">
            <v>Start Fuel Cost</v>
          </cell>
        </row>
        <row r="528">
          <cell r="A528" t="str">
            <v>NI</v>
          </cell>
          <cell r="D528" t="str">
            <v>K1</v>
          </cell>
          <cell r="E528" t="str">
            <v>NI Coal</v>
          </cell>
          <cell r="F528" t="str">
            <v>Emissions Cost</v>
          </cell>
        </row>
        <row r="529">
          <cell r="A529" t="str">
            <v>NI</v>
          </cell>
          <cell r="D529" t="str">
            <v>K1</v>
          </cell>
          <cell r="E529" t="str">
            <v>NI Coal</v>
          </cell>
          <cell r="F529" t="str">
            <v>Total Generation Cost</v>
          </cell>
        </row>
        <row r="530">
          <cell r="A530" t="str">
            <v>NI</v>
          </cell>
          <cell r="D530" t="str">
            <v>K1</v>
          </cell>
          <cell r="E530" t="str">
            <v>NI Coal</v>
          </cell>
          <cell r="F530" t="str">
            <v>SRMC</v>
          </cell>
        </row>
        <row r="531">
          <cell r="A531" t="str">
            <v>NI</v>
          </cell>
          <cell r="D531" t="str">
            <v>K1</v>
          </cell>
          <cell r="E531" t="str">
            <v>NI Coal</v>
          </cell>
          <cell r="F531" t="str">
            <v>Mark-up</v>
          </cell>
        </row>
        <row r="532">
          <cell r="A532" t="str">
            <v>NI</v>
          </cell>
          <cell r="D532" t="str">
            <v>K1</v>
          </cell>
          <cell r="E532" t="str">
            <v>NI Coal</v>
          </cell>
          <cell r="F532" t="str">
            <v>Mark-up</v>
          </cell>
        </row>
        <row r="533">
          <cell r="A533" t="str">
            <v>NI</v>
          </cell>
          <cell r="D533" t="str">
            <v>K1</v>
          </cell>
          <cell r="E533" t="str">
            <v>NI Coal</v>
          </cell>
          <cell r="F533" t="str">
            <v>Mark-up</v>
          </cell>
        </row>
        <row r="534">
          <cell r="A534" t="str">
            <v>NI</v>
          </cell>
          <cell r="D534" t="str">
            <v>K1</v>
          </cell>
          <cell r="E534" t="str">
            <v>NI Coal</v>
          </cell>
          <cell r="F534" t="str">
            <v>Mark-up</v>
          </cell>
        </row>
        <row r="535">
          <cell r="A535" t="str">
            <v>NI</v>
          </cell>
          <cell r="D535" t="str">
            <v>K1</v>
          </cell>
          <cell r="E535" t="str">
            <v>NI Coal</v>
          </cell>
          <cell r="F535" t="str">
            <v>Price Received</v>
          </cell>
        </row>
        <row r="536">
          <cell r="A536" t="str">
            <v>NI</v>
          </cell>
          <cell r="D536" t="str">
            <v>K1</v>
          </cell>
          <cell r="E536" t="str">
            <v>NI Coal</v>
          </cell>
          <cell r="F536" t="str">
            <v>Pool Revenue</v>
          </cell>
        </row>
        <row r="537">
          <cell r="A537" t="str">
            <v>NI</v>
          </cell>
          <cell r="D537" t="str">
            <v>K1</v>
          </cell>
          <cell r="E537" t="str">
            <v>NI Coal</v>
          </cell>
          <cell r="F537" t="str">
            <v>Net Revenue</v>
          </cell>
        </row>
        <row r="538">
          <cell r="A538" t="str">
            <v>NI</v>
          </cell>
          <cell r="D538" t="str">
            <v>K1</v>
          </cell>
          <cell r="E538" t="str">
            <v>NI Coal</v>
          </cell>
          <cell r="F538" t="str">
            <v>Net Profit</v>
          </cell>
        </row>
        <row r="539">
          <cell r="A539" t="str">
            <v>NI</v>
          </cell>
          <cell r="D539" t="str">
            <v>K1</v>
          </cell>
          <cell r="E539" t="str">
            <v>NI Coal</v>
          </cell>
          <cell r="F539" t="str">
            <v>Installed Capacity</v>
          </cell>
        </row>
        <row r="540">
          <cell r="A540" t="str">
            <v>NI</v>
          </cell>
          <cell r="D540" t="str">
            <v>K1</v>
          </cell>
          <cell r="E540" t="str">
            <v>NI Coal</v>
          </cell>
          <cell r="F540" t="str">
            <v>Rated Capacity</v>
          </cell>
        </row>
        <row r="541">
          <cell r="A541" t="str">
            <v>NI</v>
          </cell>
          <cell r="D541" t="str">
            <v>K1</v>
          </cell>
          <cell r="E541" t="str">
            <v>NI Coal</v>
          </cell>
          <cell r="F541" t="str">
            <v>Maintenance</v>
          </cell>
        </row>
        <row r="542">
          <cell r="A542" t="str">
            <v>NI</v>
          </cell>
          <cell r="D542" t="str">
            <v>K1</v>
          </cell>
          <cell r="E542" t="str">
            <v>NI Coal</v>
          </cell>
          <cell r="F542" t="str">
            <v>Forced Outage</v>
          </cell>
        </row>
        <row r="543">
          <cell r="A543" t="str">
            <v>NI</v>
          </cell>
          <cell r="D543" t="str">
            <v>K1</v>
          </cell>
          <cell r="E543" t="str">
            <v>NI Coal</v>
          </cell>
          <cell r="F543" t="str">
            <v>Available Energy</v>
          </cell>
        </row>
        <row r="544">
          <cell r="A544" t="str">
            <v>NI</v>
          </cell>
          <cell r="D544" t="str">
            <v>K2</v>
          </cell>
          <cell r="E544" t="str">
            <v>NI Coal</v>
          </cell>
          <cell r="F544" t="str">
            <v>Generation</v>
          </cell>
        </row>
        <row r="545">
          <cell r="A545" t="str">
            <v>NI</v>
          </cell>
          <cell r="D545" t="str">
            <v>K2</v>
          </cell>
          <cell r="E545" t="str">
            <v>NI Coal</v>
          </cell>
          <cell r="F545" t="str">
            <v>Units Started</v>
          </cell>
        </row>
        <row r="546">
          <cell r="A546" t="str">
            <v>NI</v>
          </cell>
          <cell r="D546" t="str">
            <v>K2</v>
          </cell>
          <cell r="E546" t="str">
            <v>NI Coal</v>
          </cell>
          <cell r="F546" t="str">
            <v>Hours of Operation</v>
          </cell>
        </row>
        <row r="547">
          <cell r="A547" t="str">
            <v>NI</v>
          </cell>
          <cell r="D547" t="str">
            <v>K2</v>
          </cell>
          <cell r="E547" t="str">
            <v>NI Coal</v>
          </cell>
          <cell r="F547" t="str">
            <v>Capacity Factor</v>
          </cell>
        </row>
        <row r="548">
          <cell r="A548" t="str">
            <v>NI</v>
          </cell>
          <cell r="D548" t="str">
            <v>K2</v>
          </cell>
          <cell r="E548" t="str">
            <v>NI Coal</v>
          </cell>
          <cell r="F548" t="str">
            <v>Energy Curtailed</v>
          </cell>
        </row>
        <row r="549">
          <cell r="A549" t="str">
            <v>NI</v>
          </cell>
          <cell r="D549" t="str">
            <v>K2</v>
          </cell>
          <cell r="E549" t="str">
            <v>NI Coal</v>
          </cell>
          <cell r="F549" t="str">
            <v>Fixed Load Generation</v>
          </cell>
        </row>
        <row r="550">
          <cell r="A550" t="str">
            <v>NI</v>
          </cell>
          <cell r="D550" t="str">
            <v>K2</v>
          </cell>
          <cell r="E550" t="str">
            <v>NI Coal</v>
          </cell>
          <cell r="F550" t="str">
            <v>Pump Load</v>
          </cell>
        </row>
        <row r="551">
          <cell r="A551" t="str">
            <v>NI</v>
          </cell>
          <cell r="D551" t="str">
            <v>K2</v>
          </cell>
          <cell r="E551" t="str">
            <v>NI Coal</v>
          </cell>
          <cell r="F551" t="str">
            <v>VO&amp;M Cost</v>
          </cell>
        </row>
        <row r="552">
          <cell r="A552" t="str">
            <v>NI</v>
          </cell>
          <cell r="D552" t="str">
            <v>K2</v>
          </cell>
          <cell r="E552" t="str">
            <v>NI Coal</v>
          </cell>
          <cell r="F552" t="str">
            <v>Generation Cost</v>
          </cell>
        </row>
        <row r="553">
          <cell r="A553" t="str">
            <v>NI</v>
          </cell>
          <cell r="D553" t="str">
            <v>K2</v>
          </cell>
          <cell r="E553" t="str">
            <v>NI Coal</v>
          </cell>
          <cell r="F553" t="str">
            <v>Start &amp; Shutdown Cost</v>
          </cell>
        </row>
        <row r="554">
          <cell r="A554" t="str">
            <v>NI</v>
          </cell>
          <cell r="D554" t="str">
            <v>K2</v>
          </cell>
          <cell r="E554" t="str">
            <v>NI Coal</v>
          </cell>
          <cell r="F554" t="str">
            <v>Start Fuel Cost</v>
          </cell>
        </row>
        <row r="555">
          <cell r="A555" t="str">
            <v>NI</v>
          </cell>
          <cell r="D555" t="str">
            <v>K2</v>
          </cell>
          <cell r="E555" t="str">
            <v>NI Coal</v>
          </cell>
          <cell r="F555" t="str">
            <v>Emissions Cost</v>
          </cell>
        </row>
        <row r="556">
          <cell r="A556" t="str">
            <v>NI</v>
          </cell>
          <cell r="D556" t="str">
            <v>K2</v>
          </cell>
          <cell r="E556" t="str">
            <v>NI Coal</v>
          </cell>
          <cell r="F556" t="str">
            <v>Total Generation Cost</v>
          </cell>
        </row>
        <row r="557">
          <cell r="A557" t="str">
            <v>NI</v>
          </cell>
          <cell r="D557" t="str">
            <v>K2</v>
          </cell>
          <cell r="E557" t="str">
            <v>NI Coal</v>
          </cell>
          <cell r="F557" t="str">
            <v>SRMC</v>
          </cell>
        </row>
        <row r="558">
          <cell r="A558" t="str">
            <v>NI</v>
          </cell>
          <cell r="D558" t="str">
            <v>K2</v>
          </cell>
          <cell r="E558" t="str">
            <v>NI Coal</v>
          </cell>
          <cell r="F558" t="str">
            <v>Mark-up</v>
          </cell>
        </row>
        <row r="559">
          <cell r="A559" t="str">
            <v>NI</v>
          </cell>
          <cell r="D559" t="str">
            <v>K2</v>
          </cell>
          <cell r="E559" t="str">
            <v>NI Coal</v>
          </cell>
          <cell r="F559" t="str">
            <v>Mark-up</v>
          </cell>
        </row>
        <row r="560">
          <cell r="A560" t="str">
            <v>NI</v>
          </cell>
          <cell r="D560" t="str">
            <v>K2</v>
          </cell>
          <cell r="E560" t="str">
            <v>NI Coal</v>
          </cell>
          <cell r="F560" t="str">
            <v>Mark-up</v>
          </cell>
        </row>
        <row r="561">
          <cell r="A561" t="str">
            <v>NI</v>
          </cell>
          <cell r="D561" t="str">
            <v>K2</v>
          </cell>
          <cell r="E561" t="str">
            <v>NI Coal</v>
          </cell>
          <cell r="F561" t="str">
            <v>Mark-up</v>
          </cell>
        </row>
        <row r="562">
          <cell r="A562" t="str">
            <v>NI</v>
          </cell>
          <cell r="D562" t="str">
            <v>K2</v>
          </cell>
          <cell r="E562" t="str">
            <v>NI Coal</v>
          </cell>
          <cell r="F562" t="str">
            <v>Price Received</v>
          </cell>
        </row>
        <row r="563">
          <cell r="A563" t="str">
            <v>NI</v>
          </cell>
          <cell r="D563" t="str">
            <v>K2</v>
          </cell>
          <cell r="E563" t="str">
            <v>NI Coal</v>
          </cell>
          <cell r="F563" t="str">
            <v>Pool Revenue</v>
          </cell>
        </row>
        <row r="564">
          <cell r="A564" t="str">
            <v>NI</v>
          </cell>
          <cell r="D564" t="str">
            <v>K2</v>
          </cell>
          <cell r="E564" t="str">
            <v>NI Coal</v>
          </cell>
          <cell r="F564" t="str">
            <v>Net Revenue</v>
          </cell>
        </row>
        <row r="565">
          <cell r="A565" t="str">
            <v>NI</v>
          </cell>
          <cell r="D565" t="str">
            <v>K2</v>
          </cell>
          <cell r="E565" t="str">
            <v>NI Coal</v>
          </cell>
          <cell r="F565" t="str">
            <v>Net Profit</v>
          </cell>
        </row>
        <row r="566">
          <cell r="A566" t="str">
            <v>NI</v>
          </cell>
          <cell r="D566" t="str">
            <v>K2</v>
          </cell>
          <cell r="E566" t="str">
            <v>NI Coal</v>
          </cell>
          <cell r="F566" t="str">
            <v>Installed Capacity</v>
          </cell>
        </row>
        <row r="567">
          <cell r="A567" t="str">
            <v>NI</v>
          </cell>
          <cell r="D567" t="str">
            <v>K2</v>
          </cell>
          <cell r="E567" t="str">
            <v>NI Coal</v>
          </cell>
          <cell r="F567" t="str">
            <v>Rated Capacity</v>
          </cell>
        </row>
        <row r="568">
          <cell r="A568" t="str">
            <v>NI</v>
          </cell>
          <cell r="D568" t="str">
            <v>K2</v>
          </cell>
          <cell r="E568" t="str">
            <v>NI Coal</v>
          </cell>
          <cell r="F568" t="str">
            <v>Maintenance</v>
          </cell>
        </row>
        <row r="569">
          <cell r="A569" t="str">
            <v>NI</v>
          </cell>
          <cell r="D569" t="str">
            <v>K2</v>
          </cell>
          <cell r="E569" t="str">
            <v>NI Coal</v>
          </cell>
          <cell r="F569" t="str">
            <v>Forced Outage</v>
          </cell>
        </row>
        <row r="570">
          <cell r="A570" t="str">
            <v>NI</v>
          </cell>
          <cell r="D570" t="str">
            <v>K2</v>
          </cell>
          <cell r="E570" t="str">
            <v>NI Coal</v>
          </cell>
          <cell r="F570" t="str">
            <v>Available Energy</v>
          </cell>
        </row>
        <row r="571">
          <cell r="A571" t="str">
            <v>NI</v>
          </cell>
          <cell r="D571" t="str">
            <v>AGU</v>
          </cell>
          <cell r="E571" t="str">
            <v>NI Distillate</v>
          </cell>
          <cell r="F571" t="str">
            <v>Generation</v>
          </cell>
        </row>
        <row r="572">
          <cell r="A572" t="str">
            <v>NI</v>
          </cell>
          <cell r="D572" t="str">
            <v>AGU</v>
          </cell>
          <cell r="E572" t="str">
            <v>NI Distillate</v>
          </cell>
          <cell r="F572" t="str">
            <v>Units Started</v>
          </cell>
        </row>
        <row r="573">
          <cell r="A573" t="str">
            <v>NI</v>
          </cell>
          <cell r="D573" t="str">
            <v>AGU</v>
          </cell>
          <cell r="E573" t="str">
            <v>NI Distillate</v>
          </cell>
          <cell r="F573" t="str">
            <v>Hours of Operation</v>
          </cell>
        </row>
        <row r="574">
          <cell r="A574" t="str">
            <v>NI</v>
          </cell>
          <cell r="D574" t="str">
            <v>AGU</v>
          </cell>
          <cell r="E574" t="str">
            <v>NI Distillate</v>
          </cell>
          <cell r="F574" t="str">
            <v>Capacity Factor</v>
          </cell>
        </row>
        <row r="575">
          <cell r="A575" t="str">
            <v>NI</v>
          </cell>
          <cell r="D575" t="str">
            <v>AGU</v>
          </cell>
          <cell r="E575" t="str">
            <v>NI Distillate</v>
          </cell>
          <cell r="F575" t="str">
            <v>Energy Curtailed</v>
          </cell>
        </row>
        <row r="576">
          <cell r="A576" t="str">
            <v>NI</v>
          </cell>
          <cell r="D576" t="str">
            <v>AGU</v>
          </cell>
          <cell r="E576" t="str">
            <v>NI Distillate</v>
          </cell>
          <cell r="F576" t="str">
            <v>Fixed Load Generation</v>
          </cell>
        </row>
        <row r="577">
          <cell r="A577" t="str">
            <v>NI</v>
          </cell>
          <cell r="D577" t="str">
            <v>AGU</v>
          </cell>
          <cell r="E577" t="str">
            <v>NI Distillate</v>
          </cell>
          <cell r="F577" t="str">
            <v>Pump Load</v>
          </cell>
        </row>
        <row r="578">
          <cell r="A578" t="str">
            <v>NI</v>
          </cell>
          <cell r="D578" t="str">
            <v>AGU</v>
          </cell>
          <cell r="E578" t="str">
            <v>NI Distillate</v>
          </cell>
          <cell r="F578" t="str">
            <v>VO&amp;M Cost</v>
          </cell>
        </row>
        <row r="579">
          <cell r="A579" t="str">
            <v>NI</v>
          </cell>
          <cell r="D579" t="str">
            <v>AGU</v>
          </cell>
          <cell r="E579" t="str">
            <v>NI Distillate</v>
          </cell>
          <cell r="F579" t="str">
            <v>Generation Cost</v>
          </cell>
        </row>
        <row r="580">
          <cell r="A580" t="str">
            <v>NI</v>
          </cell>
          <cell r="D580" t="str">
            <v>AGU</v>
          </cell>
          <cell r="E580" t="str">
            <v>NI Distillate</v>
          </cell>
          <cell r="F580" t="str">
            <v>Start &amp; Shutdown Cost</v>
          </cell>
        </row>
        <row r="581">
          <cell r="A581" t="str">
            <v>NI</v>
          </cell>
          <cell r="D581" t="str">
            <v>AGU</v>
          </cell>
          <cell r="E581" t="str">
            <v>NI Distillate</v>
          </cell>
          <cell r="F581" t="str">
            <v>Start Fuel Cost</v>
          </cell>
        </row>
        <row r="582">
          <cell r="A582" t="str">
            <v>NI</v>
          </cell>
          <cell r="D582" t="str">
            <v>AGU</v>
          </cell>
          <cell r="E582" t="str">
            <v>NI Distillate</v>
          </cell>
          <cell r="F582" t="str">
            <v>Emissions Cost</v>
          </cell>
        </row>
        <row r="583">
          <cell r="A583" t="str">
            <v>NI</v>
          </cell>
          <cell r="D583" t="str">
            <v>AGU</v>
          </cell>
          <cell r="E583" t="str">
            <v>NI Distillate</v>
          </cell>
          <cell r="F583" t="str">
            <v>Total Generation Cost</v>
          </cell>
        </row>
        <row r="584">
          <cell r="A584" t="str">
            <v>NI</v>
          </cell>
          <cell r="D584" t="str">
            <v>AGU</v>
          </cell>
          <cell r="E584" t="str">
            <v>NI Distillate</v>
          </cell>
          <cell r="F584" t="str">
            <v>SRMC</v>
          </cell>
        </row>
        <row r="585">
          <cell r="A585" t="str">
            <v>NI</v>
          </cell>
          <cell r="D585" t="str">
            <v>AGU</v>
          </cell>
          <cell r="E585" t="str">
            <v>NI Distillate</v>
          </cell>
          <cell r="F585" t="str">
            <v>Mark-up</v>
          </cell>
        </row>
        <row r="586">
          <cell r="A586" t="str">
            <v>NI</v>
          </cell>
          <cell r="D586" t="str">
            <v>AGU</v>
          </cell>
          <cell r="E586" t="str">
            <v>NI Distillate</v>
          </cell>
          <cell r="F586" t="str">
            <v>Price Received</v>
          </cell>
        </row>
        <row r="587">
          <cell r="A587" t="str">
            <v>NI</v>
          </cell>
          <cell r="D587" t="str">
            <v>AGU</v>
          </cell>
          <cell r="E587" t="str">
            <v>NI Distillate</v>
          </cell>
          <cell r="F587" t="str">
            <v>Pool Revenue</v>
          </cell>
        </row>
        <row r="588">
          <cell r="A588" t="str">
            <v>NI</v>
          </cell>
          <cell r="D588" t="str">
            <v>AGU</v>
          </cell>
          <cell r="E588" t="str">
            <v>NI Distillate</v>
          </cell>
          <cell r="F588" t="str">
            <v>Net Revenue</v>
          </cell>
        </row>
        <row r="589">
          <cell r="A589" t="str">
            <v>NI</v>
          </cell>
          <cell r="D589" t="str">
            <v>AGU</v>
          </cell>
          <cell r="E589" t="str">
            <v>NI Distillate</v>
          </cell>
          <cell r="F589" t="str">
            <v>Net Profit</v>
          </cell>
        </row>
        <row r="590">
          <cell r="A590" t="str">
            <v>NI</v>
          </cell>
          <cell r="D590" t="str">
            <v>AGU</v>
          </cell>
          <cell r="E590" t="str">
            <v>NI Distillate</v>
          </cell>
          <cell r="F590" t="str">
            <v>Installed Capacity</v>
          </cell>
        </row>
        <row r="591">
          <cell r="A591" t="str">
            <v>NI</v>
          </cell>
          <cell r="D591" t="str">
            <v>AGU</v>
          </cell>
          <cell r="E591" t="str">
            <v>NI Distillate</v>
          </cell>
          <cell r="F591" t="str">
            <v>Rated Capacity</v>
          </cell>
        </row>
        <row r="592">
          <cell r="A592" t="str">
            <v>NI</v>
          </cell>
          <cell r="D592" t="str">
            <v>AGU</v>
          </cell>
          <cell r="E592" t="str">
            <v>NI Distillate</v>
          </cell>
          <cell r="F592" t="str">
            <v>Maintenance</v>
          </cell>
        </row>
        <row r="593">
          <cell r="A593" t="str">
            <v>NI</v>
          </cell>
          <cell r="D593" t="str">
            <v>AGU</v>
          </cell>
          <cell r="E593" t="str">
            <v>NI Distillate</v>
          </cell>
          <cell r="F593" t="str">
            <v>Forced Outage</v>
          </cell>
        </row>
        <row r="594">
          <cell r="A594" t="str">
            <v>NI</v>
          </cell>
          <cell r="D594" t="str">
            <v>AGU</v>
          </cell>
          <cell r="E594" t="str">
            <v>NI Distillate</v>
          </cell>
          <cell r="F594" t="str">
            <v>Available Energy</v>
          </cell>
        </row>
        <row r="595">
          <cell r="A595" t="str">
            <v>NI</v>
          </cell>
          <cell r="D595" t="str">
            <v>BGT1</v>
          </cell>
          <cell r="E595" t="str">
            <v>NI Distillate</v>
          </cell>
          <cell r="F595" t="str">
            <v>Generation</v>
          </cell>
        </row>
        <row r="596">
          <cell r="A596" t="str">
            <v>NI</v>
          </cell>
          <cell r="D596" t="str">
            <v>BGT1</v>
          </cell>
          <cell r="E596" t="str">
            <v>NI Distillate</v>
          </cell>
          <cell r="F596" t="str">
            <v>Units Started</v>
          </cell>
        </row>
        <row r="597">
          <cell r="A597" t="str">
            <v>NI</v>
          </cell>
          <cell r="D597" t="str">
            <v>BGT1</v>
          </cell>
          <cell r="E597" t="str">
            <v>NI Distillate</v>
          </cell>
          <cell r="F597" t="str">
            <v>Hours of Operation</v>
          </cell>
        </row>
        <row r="598">
          <cell r="A598" t="str">
            <v>NI</v>
          </cell>
          <cell r="D598" t="str">
            <v>BGT1</v>
          </cell>
          <cell r="E598" t="str">
            <v>NI Distillate</v>
          </cell>
          <cell r="F598" t="str">
            <v>Capacity Factor</v>
          </cell>
        </row>
        <row r="599">
          <cell r="A599" t="str">
            <v>NI</v>
          </cell>
          <cell r="D599" t="str">
            <v>BGT1</v>
          </cell>
          <cell r="E599" t="str">
            <v>NI Distillate</v>
          </cell>
          <cell r="F599" t="str">
            <v>Energy Curtailed</v>
          </cell>
        </row>
        <row r="600">
          <cell r="A600" t="str">
            <v>NI</v>
          </cell>
          <cell r="D600" t="str">
            <v>BGT1</v>
          </cell>
          <cell r="E600" t="str">
            <v>NI Distillate</v>
          </cell>
          <cell r="F600" t="str">
            <v>Fixed Load Generation</v>
          </cell>
        </row>
        <row r="601">
          <cell r="A601" t="str">
            <v>NI</v>
          </cell>
          <cell r="D601" t="str">
            <v>BGT1</v>
          </cell>
          <cell r="E601" t="str">
            <v>NI Distillate</v>
          </cell>
          <cell r="F601" t="str">
            <v>Pump Load</v>
          </cell>
        </row>
        <row r="602">
          <cell r="A602" t="str">
            <v>NI</v>
          </cell>
          <cell r="D602" t="str">
            <v>BGT1</v>
          </cell>
          <cell r="E602" t="str">
            <v>NI Distillate</v>
          </cell>
          <cell r="F602" t="str">
            <v>VO&amp;M Cost</v>
          </cell>
        </row>
        <row r="603">
          <cell r="A603" t="str">
            <v>NI</v>
          </cell>
          <cell r="D603" t="str">
            <v>BGT1</v>
          </cell>
          <cell r="E603" t="str">
            <v>NI Distillate</v>
          </cell>
          <cell r="F603" t="str">
            <v>Generation Cost</v>
          </cell>
        </row>
        <row r="604">
          <cell r="A604" t="str">
            <v>NI</v>
          </cell>
          <cell r="D604" t="str">
            <v>BGT1</v>
          </cell>
          <cell r="E604" t="str">
            <v>NI Distillate</v>
          </cell>
          <cell r="F604" t="str">
            <v>Start &amp; Shutdown Cost</v>
          </cell>
        </row>
        <row r="605">
          <cell r="A605" t="str">
            <v>NI</v>
          </cell>
          <cell r="D605" t="str">
            <v>BGT1</v>
          </cell>
          <cell r="E605" t="str">
            <v>NI Distillate</v>
          </cell>
          <cell r="F605" t="str">
            <v>Start Fuel Cost</v>
          </cell>
        </row>
        <row r="606">
          <cell r="A606" t="str">
            <v>NI</v>
          </cell>
          <cell r="D606" t="str">
            <v>BGT1</v>
          </cell>
          <cell r="E606" t="str">
            <v>NI Distillate</v>
          </cell>
          <cell r="F606" t="str">
            <v>Emissions Cost</v>
          </cell>
        </row>
        <row r="607">
          <cell r="A607" t="str">
            <v>NI</v>
          </cell>
          <cell r="D607" t="str">
            <v>BGT1</v>
          </cell>
          <cell r="E607" t="str">
            <v>NI Distillate</v>
          </cell>
          <cell r="F607" t="str">
            <v>Total Generation Cost</v>
          </cell>
        </row>
        <row r="608">
          <cell r="A608" t="str">
            <v>NI</v>
          </cell>
          <cell r="D608" t="str">
            <v>BGT1</v>
          </cell>
          <cell r="E608" t="str">
            <v>NI Distillate</v>
          </cell>
          <cell r="F608" t="str">
            <v>SRMC</v>
          </cell>
        </row>
        <row r="609">
          <cell r="A609" t="str">
            <v>NI</v>
          </cell>
          <cell r="D609" t="str">
            <v>BGT1</v>
          </cell>
          <cell r="E609" t="str">
            <v>NI Distillate</v>
          </cell>
          <cell r="F609" t="str">
            <v>Mark-up</v>
          </cell>
        </row>
        <row r="610">
          <cell r="A610" t="str">
            <v>NI</v>
          </cell>
          <cell r="D610" t="str">
            <v>BGT1</v>
          </cell>
          <cell r="E610" t="str">
            <v>NI Distillate</v>
          </cell>
          <cell r="F610" t="str">
            <v>Mark-up</v>
          </cell>
        </row>
        <row r="611">
          <cell r="A611" t="str">
            <v>NI</v>
          </cell>
          <cell r="D611" t="str">
            <v>BGT1</v>
          </cell>
          <cell r="E611" t="str">
            <v>NI Distillate</v>
          </cell>
          <cell r="F611" t="str">
            <v>Mark-up</v>
          </cell>
        </row>
        <row r="612">
          <cell r="A612" t="str">
            <v>NI</v>
          </cell>
          <cell r="D612" t="str">
            <v>BGT1</v>
          </cell>
          <cell r="E612" t="str">
            <v>NI Distillate</v>
          </cell>
          <cell r="F612" t="str">
            <v>Price Received</v>
          </cell>
        </row>
        <row r="613">
          <cell r="A613" t="str">
            <v>NI</v>
          </cell>
          <cell r="D613" t="str">
            <v>BGT1</v>
          </cell>
          <cell r="E613" t="str">
            <v>NI Distillate</v>
          </cell>
          <cell r="F613" t="str">
            <v>Pool Revenue</v>
          </cell>
        </row>
        <row r="614">
          <cell r="A614" t="str">
            <v>NI</v>
          </cell>
          <cell r="D614" t="str">
            <v>BGT1</v>
          </cell>
          <cell r="E614" t="str">
            <v>NI Distillate</v>
          </cell>
          <cell r="F614" t="str">
            <v>Net Revenue</v>
          </cell>
        </row>
        <row r="615">
          <cell r="A615" t="str">
            <v>NI</v>
          </cell>
          <cell r="D615" t="str">
            <v>BGT1</v>
          </cell>
          <cell r="E615" t="str">
            <v>NI Distillate</v>
          </cell>
          <cell r="F615" t="str">
            <v>Net Profit</v>
          </cell>
        </row>
        <row r="616">
          <cell r="A616" t="str">
            <v>NI</v>
          </cell>
          <cell r="D616" t="str">
            <v>BGT1</v>
          </cell>
          <cell r="E616" t="str">
            <v>NI Distillate</v>
          </cell>
          <cell r="F616" t="str">
            <v>Installed Capacity</v>
          </cell>
        </row>
        <row r="617">
          <cell r="A617" t="str">
            <v>NI</v>
          </cell>
          <cell r="D617" t="str">
            <v>BGT1</v>
          </cell>
          <cell r="E617" t="str">
            <v>NI Distillate</v>
          </cell>
          <cell r="F617" t="str">
            <v>Rated Capacity</v>
          </cell>
        </row>
        <row r="618">
          <cell r="A618" t="str">
            <v>NI</v>
          </cell>
          <cell r="D618" t="str">
            <v>BGT1</v>
          </cell>
          <cell r="E618" t="str">
            <v>NI Distillate</v>
          </cell>
          <cell r="F618" t="str">
            <v>Maintenance</v>
          </cell>
        </row>
        <row r="619">
          <cell r="A619" t="str">
            <v>NI</v>
          </cell>
          <cell r="D619" t="str">
            <v>BGT1</v>
          </cell>
          <cell r="E619" t="str">
            <v>NI Distillate</v>
          </cell>
          <cell r="F619" t="str">
            <v>Forced Outage</v>
          </cell>
        </row>
        <row r="620">
          <cell r="A620" t="str">
            <v>NI</v>
          </cell>
          <cell r="D620" t="str">
            <v>BGT1</v>
          </cell>
          <cell r="E620" t="str">
            <v>NI Distillate</v>
          </cell>
          <cell r="F620" t="str">
            <v>Available Energy</v>
          </cell>
        </row>
        <row r="621">
          <cell r="A621" t="str">
            <v>NI</v>
          </cell>
          <cell r="D621" t="str">
            <v>BGT2</v>
          </cell>
          <cell r="E621" t="str">
            <v>NI Distillate</v>
          </cell>
          <cell r="F621" t="str">
            <v>Generation</v>
          </cell>
        </row>
        <row r="622">
          <cell r="A622" t="str">
            <v>NI</v>
          </cell>
          <cell r="D622" t="str">
            <v>BGT2</v>
          </cell>
          <cell r="E622" t="str">
            <v>NI Distillate</v>
          </cell>
          <cell r="F622" t="str">
            <v>Units Started</v>
          </cell>
        </row>
        <row r="623">
          <cell r="A623" t="str">
            <v>NI</v>
          </cell>
          <cell r="D623" t="str">
            <v>BGT2</v>
          </cell>
          <cell r="E623" t="str">
            <v>NI Distillate</v>
          </cell>
          <cell r="F623" t="str">
            <v>Hours of Operation</v>
          </cell>
        </row>
        <row r="624">
          <cell r="A624" t="str">
            <v>NI</v>
          </cell>
          <cell r="D624" t="str">
            <v>BGT2</v>
          </cell>
          <cell r="E624" t="str">
            <v>NI Distillate</v>
          </cell>
          <cell r="F624" t="str">
            <v>Capacity Factor</v>
          </cell>
        </row>
        <row r="625">
          <cell r="A625" t="str">
            <v>NI</v>
          </cell>
          <cell r="D625" t="str">
            <v>BGT2</v>
          </cell>
          <cell r="E625" t="str">
            <v>NI Distillate</v>
          </cell>
          <cell r="F625" t="str">
            <v>Energy Curtailed</v>
          </cell>
        </row>
        <row r="626">
          <cell r="A626" t="str">
            <v>NI</v>
          </cell>
          <cell r="D626" t="str">
            <v>BGT2</v>
          </cell>
          <cell r="E626" t="str">
            <v>NI Distillate</v>
          </cell>
          <cell r="F626" t="str">
            <v>Fixed Load Generation</v>
          </cell>
        </row>
        <row r="627">
          <cell r="A627" t="str">
            <v>NI</v>
          </cell>
          <cell r="D627" t="str">
            <v>BGT2</v>
          </cell>
          <cell r="E627" t="str">
            <v>NI Distillate</v>
          </cell>
          <cell r="F627" t="str">
            <v>Pump Load</v>
          </cell>
        </row>
        <row r="628">
          <cell r="A628" t="str">
            <v>NI</v>
          </cell>
          <cell r="D628" t="str">
            <v>BGT2</v>
          </cell>
          <cell r="E628" t="str">
            <v>NI Distillate</v>
          </cell>
          <cell r="F628" t="str">
            <v>VO&amp;M Cost</v>
          </cell>
        </row>
        <row r="629">
          <cell r="A629" t="str">
            <v>NI</v>
          </cell>
          <cell r="D629" t="str">
            <v>BGT2</v>
          </cell>
          <cell r="E629" t="str">
            <v>NI Distillate</v>
          </cell>
          <cell r="F629" t="str">
            <v>Generation Cost</v>
          </cell>
        </row>
        <row r="630">
          <cell r="A630" t="str">
            <v>NI</v>
          </cell>
          <cell r="D630" t="str">
            <v>BGT2</v>
          </cell>
          <cell r="E630" t="str">
            <v>NI Distillate</v>
          </cell>
          <cell r="F630" t="str">
            <v>Start &amp; Shutdown Cost</v>
          </cell>
        </row>
        <row r="631">
          <cell r="A631" t="str">
            <v>NI</v>
          </cell>
          <cell r="D631" t="str">
            <v>BGT2</v>
          </cell>
          <cell r="E631" t="str">
            <v>NI Distillate</v>
          </cell>
          <cell r="F631" t="str">
            <v>Start Fuel Cost</v>
          </cell>
        </row>
        <row r="632">
          <cell r="A632" t="str">
            <v>NI</v>
          </cell>
          <cell r="D632" t="str">
            <v>BGT2</v>
          </cell>
          <cell r="E632" t="str">
            <v>NI Distillate</v>
          </cell>
          <cell r="F632" t="str">
            <v>Emissions Cost</v>
          </cell>
        </row>
        <row r="633">
          <cell r="A633" t="str">
            <v>NI</v>
          </cell>
          <cell r="D633" t="str">
            <v>BGT2</v>
          </cell>
          <cell r="E633" t="str">
            <v>NI Distillate</v>
          </cell>
          <cell r="F633" t="str">
            <v>Total Generation Cost</v>
          </cell>
        </row>
        <row r="634">
          <cell r="A634" t="str">
            <v>NI</v>
          </cell>
          <cell r="D634" t="str">
            <v>BGT2</v>
          </cell>
          <cell r="E634" t="str">
            <v>NI Distillate</v>
          </cell>
          <cell r="F634" t="str">
            <v>SRMC</v>
          </cell>
        </row>
        <row r="635">
          <cell r="A635" t="str">
            <v>NI</v>
          </cell>
          <cell r="D635" t="str">
            <v>BGT2</v>
          </cell>
          <cell r="E635" t="str">
            <v>NI Distillate</v>
          </cell>
          <cell r="F635" t="str">
            <v>Mark-up</v>
          </cell>
        </row>
        <row r="636">
          <cell r="A636" t="str">
            <v>NI</v>
          </cell>
          <cell r="D636" t="str">
            <v>BGT2</v>
          </cell>
          <cell r="E636" t="str">
            <v>NI Distillate</v>
          </cell>
          <cell r="F636" t="str">
            <v>Mark-up</v>
          </cell>
        </row>
        <row r="637">
          <cell r="A637" t="str">
            <v>NI</v>
          </cell>
          <cell r="D637" t="str">
            <v>BGT2</v>
          </cell>
          <cell r="E637" t="str">
            <v>NI Distillate</v>
          </cell>
          <cell r="F637" t="str">
            <v>Mark-up</v>
          </cell>
        </row>
        <row r="638">
          <cell r="A638" t="str">
            <v>NI</v>
          </cell>
          <cell r="D638" t="str">
            <v>BGT2</v>
          </cell>
          <cell r="E638" t="str">
            <v>NI Distillate</v>
          </cell>
          <cell r="F638" t="str">
            <v>Price Received</v>
          </cell>
        </row>
        <row r="639">
          <cell r="A639" t="str">
            <v>NI</v>
          </cell>
          <cell r="D639" t="str">
            <v>BGT2</v>
          </cell>
          <cell r="E639" t="str">
            <v>NI Distillate</v>
          </cell>
          <cell r="F639" t="str">
            <v>Pool Revenue</v>
          </cell>
        </row>
        <row r="640">
          <cell r="A640" t="str">
            <v>NI</v>
          </cell>
          <cell r="D640" t="str">
            <v>BGT2</v>
          </cell>
          <cell r="E640" t="str">
            <v>NI Distillate</v>
          </cell>
          <cell r="F640" t="str">
            <v>Net Revenue</v>
          </cell>
        </row>
        <row r="641">
          <cell r="A641" t="str">
            <v>NI</v>
          </cell>
          <cell r="D641" t="str">
            <v>BGT2</v>
          </cell>
          <cell r="E641" t="str">
            <v>NI Distillate</v>
          </cell>
          <cell r="F641" t="str">
            <v>Net Profit</v>
          </cell>
        </row>
        <row r="642">
          <cell r="A642" t="str">
            <v>NI</v>
          </cell>
          <cell r="D642" t="str">
            <v>BGT2</v>
          </cell>
          <cell r="E642" t="str">
            <v>NI Distillate</v>
          </cell>
          <cell r="F642" t="str">
            <v>Installed Capacity</v>
          </cell>
        </row>
        <row r="643">
          <cell r="A643" t="str">
            <v>NI</v>
          </cell>
          <cell r="D643" t="str">
            <v>BGT2</v>
          </cell>
          <cell r="E643" t="str">
            <v>NI Distillate</v>
          </cell>
          <cell r="F643" t="str">
            <v>Rated Capacity</v>
          </cell>
        </row>
        <row r="644">
          <cell r="A644" t="str">
            <v>NI</v>
          </cell>
          <cell r="D644" t="str">
            <v>BGT2</v>
          </cell>
          <cell r="E644" t="str">
            <v>NI Distillate</v>
          </cell>
          <cell r="F644" t="str">
            <v>Maintenance</v>
          </cell>
        </row>
        <row r="645">
          <cell r="A645" t="str">
            <v>NI</v>
          </cell>
          <cell r="D645" t="str">
            <v>BGT2</v>
          </cell>
          <cell r="E645" t="str">
            <v>NI Distillate</v>
          </cell>
          <cell r="F645" t="str">
            <v>Forced Outage</v>
          </cell>
        </row>
        <row r="646">
          <cell r="A646" t="str">
            <v>NI</v>
          </cell>
          <cell r="D646" t="str">
            <v>BGT2</v>
          </cell>
          <cell r="E646" t="str">
            <v>NI Distillate</v>
          </cell>
          <cell r="F646" t="str">
            <v>Available Energy</v>
          </cell>
        </row>
        <row r="647">
          <cell r="A647" t="str">
            <v>NI</v>
          </cell>
          <cell r="D647" t="str">
            <v>CGT8</v>
          </cell>
          <cell r="E647" t="str">
            <v>NI Distillate</v>
          </cell>
          <cell r="F647" t="str">
            <v>Generation</v>
          </cell>
        </row>
        <row r="648">
          <cell r="A648" t="str">
            <v>NI</v>
          </cell>
          <cell r="D648" t="str">
            <v>CGT8</v>
          </cell>
          <cell r="E648" t="str">
            <v>NI Distillate</v>
          </cell>
          <cell r="F648" t="str">
            <v>Units Started</v>
          </cell>
        </row>
        <row r="649">
          <cell r="A649" t="str">
            <v>NI</v>
          </cell>
          <cell r="D649" t="str">
            <v>CGT8</v>
          </cell>
          <cell r="E649" t="str">
            <v>NI Distillate</v>
          </cell>
          <cell r="F649" t="str">
            <v>Hours of Operation</v>
          </cell>
        </row>
        <row r="650">
          <cell r="A650" t="str">
            <v>NI</v>
          </cell>
          <cell r="D650" t="str">
            <v>CGT8</v>
          </cell>
          <cell r="E650" t="str">
            <v>NI Distillate</v>
          </cell>
          <cell r="F650" t="str">
            <v>Capacity Factor</v>
          </cell>
        </row>
        <row r="651">
          <cell r="A651" t="str">
            <v>NI</v>
          </cell>
          <cell r="D651" t="str">
            <v>CGT8</v>
          </cell>
          <cell r="E651" t="str">
            <v>NI Distillate</v>
          </cell>
          <cell r="F651" t="str">
            <v>Energy Curtailed</v>
          </cell>
        </row>
        <row r="652">
          <cell r="A652" t="str">
            <v>NI</v>
          </cell>
          <cell r="D652" t="str">
            <v>CGT8</v>
          </cell>
          <cell r="E652" t="str">
            <v>NI Distillate</v>
          </cell>
          <cell r="F652" t="str">
            <v>Fixed Load Generation</v>
          </cell>
        </row>
        <row r="653">
          <cell r="A653" t="str">
            <v>NI</v>
          </cell>
          <cell r="D653" t="str">
            <v>CGT8</v>
          </cell>
          <cell r="E653" t="str">
            <v>NI Distillate</v>
          </cell>
          <cell r="F653" t="str">
            <v>Pump Load</v>
          </cell>
        </row>
        <row r="654">
          <cell r="A654" t="str">
            <v>NI</v>
          </cell>
          <cell r="D654" t="str">
            <v>CGT8</v>
          </cell>
          <cell r="E654" t="str">
            <v>NI Distillate</v>
          </cell>
          <cell r="F654" t="str">
            <v>VO&amp;M Cost</v>
          </cell>
        </row>
        <row r="655">
          <cell r="A655" t="str">
            <v>NI</v>
          </cell>
          <cell r="D655" t="str">
            <v>CGT8</v>
          </cell>
          <cell r="E655" t="str">
            <v>NI Distillate</v>
          </cell>
          <cell r="F655" t="str">
            <v>Generation Cost</v>
          </cell>
        </row>
        <row r="656">
          <cell r="A656" t="str">
            <v>NI</v>
          </cell>
          <cell r="D656" t="str">
            <v>CGT8</v>
          </cell>
          <cell r="E656" t="str">
            <v>NI Distillate</v>
          </cell>
          <cell r="F656" t="str">
            <v>Start &amp; Shutdown Cost</v>
          </cell>
        </row>
        <row r="657">
          <cell r="A657" t="str">
            <v>NI</v>
          </cell>
          <cell r="D657" t="str">
            <v>CGT8</v>
          </cell>
          <cell r="E657" t="str">
            <v>NI Distillate</v>
          </cell>
          <cell r="F657" t="str">
            <v>Start Fuel Cost</v>
          </cell>
        </row>
        <row r="658">
          <cell r="A658" t="str">
            <v>NI</v>
          </cell>
          <cell r="D658" t="str">
            <v>CGT8</v>
          </cell>
          <cell r="E658" t="str">
            <v>NI Distillate</v>
          </cell>
          <cell r="F658" t="str">
            <v>Emissions Cost</v>
          </cell>
        </row>
        <row r="659">
          <cell r="A659" t="str">
            <v>NI</v>
          </cell>
          <cell r="D659" t="str">
            <v>CGT8</v>
          </cell>
          <cell r="E659" t="str">
            <v>NI Distillate</v>
          </cell>
          <cell r="F659" t="str">
            <v>Total Generation Cost</v>
          </cell>
        </row>
        <row r="660">
          <cell r="A660" t="str">
            <v>NI</v>
          </cell>
          <cell r="D660" t="str">
            <v>CGT8</v>
          </cell>
          <cell r="E660" t="str">
            <v>NI Distillate</v>
          </cell>
          <cell r="F660" t="str">
            <v>SRMC</v>
          </cell>
        </row>
        <row r="661">
          <cell r="A661" t="str">
            <v>NI</v>
          </cell>
          <cell r="D661" t="str">
            <v>CGT8</v>
          </cell>
          <cell r="E661" t="str">
            <v>NI Distillate</v>
          </cell>
          <cell r="F661" t="str">
            <v>Mark-up</v>
          </cell>
        </row>
        <row r="662">
          <cell r="A662" t="str">
            <v>NI</v>
          </cell>
          <cell r="D662" t="str">
            <v>CGT8</v>
          </cell>
          <cell r="E662" t="str">
            <v>NI Distillate</v>
          </cell>
          <cell r="F662" t="str">
            <v>Price Received</v>
          </cell>
        </row>
        <row r="663">
          <cell r="A663" t="str">
            <v>NI</v>
          </cell>
          <cell r="D663" t="str">
            <v>CGT8</v>
          </cell>
          <cell r="E663" t="str">
            <v>NI Distillate</v>
          </cell>
          <cell r="F663" t="str">
            <v>Pool Revenue</v>
          </cell>
        </row>
        <row r="664">
          <cell r="A664" t="str">
            <v>NI</v>
          </cell>
          <cell r="D664" t="str">
            <v>CGT8</v>
          </cell>
          <cell r="E664" t="str">
            <v>NI Distillate</v>
          </cell>
          <cell r="F664" t="str">
            <v>Net Revenue</v>
          </cell>
        </row>
        <row r="665">
          <cell r="A665" t="str">
            <v>NI</v>
          </cell>
          <cell r="D665" t="str">
            <v>CGT8</v>
          </cell>
          <cell r="E665" t="str">
            <v>NI Distillate</v>
          </cell>
          <cell r="F665" t="str">
            <v>Net Profit</v>
          </cell>
        </row>
        <row r="666">
          <cell r="A666" t="str">
            <v>NI</v>
          </cell>
          <cell r="D666" t="str">
            <v>CGT8</v>
          </cell>
          <cell r="E666" t="str">
            <v>NI Distillate</v>
          </cell>
          <cell r="F666" t="str">
            <v>Installed Capacity</v>
          </cell>
        </row>
        <row r="667">
          <cell r="A667" t="str">
            <v>NI</v>
          </cell>
          <cell r="D667" t="str">
            <v>CGT8</v>
          </cell>
          <cell r="E667" t="str">
            <v>NI Distillate</v>
          </cell>
          <cell r="F667" t="str">
            <v>Rated Capacity</v>
          </cell>
        </row>
        <row r="668">
          <cell r="A668" t="str">
            <v>NI</v>
          </cell>
          <cell r="D668" t="str">
            <v>CGT8</v>
          </cell>
          <cell r="E668" t="str">
            <v>NI Distillate</v>
          </cell>
          <cell r="F668" t="str">
            <v>Maintenance</v>
          </cell>
        </row>
        <row r="669">
          <cell r="A669" t="str">
            <v>NI</v>
          </cell>
          <cell r="D669" t="str">
            <v>CGT8</v>
          </cell>
          <cell r="E669" t="str">
            <v>NI Distillate</v>
          </cell>
          <cell r="F669" t="str">
            <v>Forced Outage</v>
          </cell>
        </row>
        <row r="670">
          <cell r="A670" t="str">
            <v>NI</v>
          </cell>
          <cell r="D670" t="str">
            <v>CGT8</v>
          </cell>
          <cell r="E670" t="str">
            <v>NI Distillate</v>
          </cell>
          <cell r="F670" t="str">
            <v>Available Energy</v>
          </cell>
        </row>
        <row r="671">
          <cell r="A671" t="str">
            <v>NI</v>
          </cell>
          <cell r="D671" t="str">
            <v>KGT1</v>
          </cell>
          <cell r="E671" t="str">
            <v>NI Distillate</v>
          </cell>
          <cell r="F671" t="str">
            <v>Generation</v>
          </cell>
        </row>
        <row r="672">
          <cell r="A672" t="str">
            <v>NI</v>
          </cell>
          <cell r="D672" t="str">
            <v>KGT1</v>
          </cell>
          <cell r="E672" t="str">
            <v>NI Distillate</v>
          </cell>
          <cell r="F672" t="str">
            <v>Units Started</v>
          </cell>
        </row>
        <row r="673">
          <cell r="A673" t="str">
            <v>NI</v>
          </cell>
          <cell r="D673" t="str">
            <v>KGT1</v>
          </cell>
          <cell r="E673" t="str">
            <v>NI Distillate</v>
          </cell>
          <cell r="F673" t="str">
            <v>Hours of Operation</v>
          </cell>
        </row>
        <row r="674">
          <cell r="A674" t="str">
            <v>NI</v>
          </cell>
          <cell r="D674" t="str">
            <v>KGT1</v>
          </cell>
          <cell r="E674" t="str">
            <v>NI Distillate</v>
          </cell>
          <cell r="F674" t="str">
            <v>Capacity Factor</v>
          </cell>
        </row>
        <row r="675">
          <cell r="A675" t="str">
            <v>NI</v>
          </cell>
          <cell r="D675" t="str">
            <v>KGT1</v>
          </cell>
          <cell r="E675" t="str">
            <v>NI Distillate</v>
          </cell>
          <cell r="F675" t="str">
            <v>Energy Curtailed</v>
          </cell>
        </row>
        <row r="676">
          <cell r="A676" t="str">
            <v>NI</v>
          </cell>
          <cell r="D676" t="str">
            <v>KGT1</v>
          </cell>
          <cell r="E676" t="str">
            <v>NI Distillate</v>
          </cell>
          <cell r="F676" t="str">
            <v>Fixed Load Generation</v>
          </cell>
        </row>
        <row r="677">
          <cell r="A677" t="str">
            <v>NI</v>
          </cell>
          <cell r="D677" t="str">
            <v>KGT1</v>
          </cell>
          <cell r="E677" t="str">
            <v>NI Distillate</v>
          </cell>
          <cell r="F677" t="str">
            <v>Pump Load</v>
          </cell>
        </row>
        <row r="678">
          <cell r="A678" t="str">
            <v>NI</v>
          </cell>
          <cell r="D678" t="str">
            <v>KGT1</v>
          </cell>
          <cell r="E678" t="str">
            <v>NI Distillate</v>
          </cell>
          <cell r="F678" t="str">
            <v>VO&amp;M Cost</v>
          </cell>
        </row>
        <row r="679">
          <cell r="A679" t="str">
            <v>NI</v>
          </cell>
          <cell r="D679" t="str">
            <v>KGT1</v>
          </cell>
          <cell r="E679" t="str">
            <v>NI Distillate</v>
          </cell>
          <cell r="F679" t="str">
            <v>Generation Cost</v>
          </cell>
        </row>
        <row r="680">
          <cell r="A680" t="str">
            <v>NI</v>
          </cell>
          <cell r="D680" t="str">
            <v>KGT1</v>
          </cell>
          <cell r="E680" t="str">
            <v>NI Distillate</v>
          </cell>
          <cell r="F680" t="str">
            <v>Start &amp; Shutdown Cost</v>
          </cell>
        </row>
        <row r="681">
          <cell r="A681" t="str">
            <v>NI</v>
          </cell>
          <cell r="D681" t="str">
            <v>KGT1</v>
          </cell>
          <cell r="E681" t="str">
            <v>NI Distillate</v>
          </cell>
          <cell r="F681" t="str">
            <v>Start Fuel Cost</v>
          </cell>
        </row>
        <row r="682">
          <cell r="A682" t="str">
            <v>NI</v>
          </cell>
          <cell r="D682" t="str">
            <v>KGT1</v>
          </cell>
          <cell r="E682" t="str">
            <v>NI Distillate</v>
          </cell>
          <cell r="F682" t="str">
            <v>Emissions Cost</v>
          </cell>
        </row>
        <row r="683">
          <cell r="A683" t="str">
            <v>NI</v>
          </cell>
          <cell r="D683" t="str">
            <v>KGT1</v>
          </cell>
          <cell r="E683" t="str">
            <v>NI Distillate</v>
          </cell>
          <cell r="F683" t="str">
            <v>Total Generation Cost</v>
          </cell>
        </row>
        <row r="684">
          <cell r="A684" t="str">
            <v>NI</v>
          </cell>
          <cell r="D684" t="str">
            <v>KGT1</v>
          </cell>
          <cell r="E684" t="str">
            <v>NI Distillate</v>
          </cell>
          <cell r="F684" t="str">
            <v>SRMC</v>
          </cell>
        </row>
        <row r="685">
          <cell r="A685" t="str">
            <v>NI</v>
          </cell>
          <cell r="D685" t="str">
            <v>KGT1</v>
          </cell>
          <cell r="E685" t="str">
            <v>NI Distillate</v>
          </cell>
          <cell r="F685" t="str">
            <v>Mark-up</v>
          </cell>
        </row>
        <row r="686">
          <cell r="A686" t="str">
            <v>NI</v>
          </cell>
          <cell r="D686" t="str">
            <v>KGT1</v>
          </cell>
          <cell r="E686" t="str">
            <v>NI Distillate</v>
          </cell>
          <cell r="F686" t="str">
            <v>Mark-up</v>
          </cell>
        </row>
        <row r="687">
          <cell r="A687" t="str">
            <v>NI</v>
          </cell>
          <cell r="D687" t="str">
            <v>KGT1</v>
          </cell>
          <cell r="E687" t="str">
            <v>NI Distillate</v>
          </cell>
          <cell r="F687" t="str">
            <v>Mark-up</v>
          </cell>
        </row>
        <row r="688">
          <cell r="A688" t="str">
            <v>NI</v>
          </cell>
          <cell r="D688" t="str">
            <v>KGT1</v>
          </cell>
          <cell r="E688" t="str">
            <v>NI Distillate</v>
          </cell>
          <cell r="F688" t="str">
            <v>Price Received</v>
          </cell>
        </row>
        <row r="689">
          <cell r="A689" t="str">
            <v>NI</v>
          </cell>
          <cell r="D689" t="str">
            <v>KGT1</v>
          </cell>
          <cell r="E689" t="str">
            <v>NI Distillate</v>
          </cell>
          <cell r="F689" t="str">
            <v>Pool Revenue</v>
          </cell>
        </row>
        <row r="690">
          <cell r="A690" t="str">
            <v>NI</v>
          </cell>
          <cell r="D690" t="str">
            <v>KGT1</v>
          </cell>
          <cell r="E690" t="str">
            <v>NI Distillate</v>
          </cell>
          <cell r="F690" t="str">
            <v>Net Revenue</v>
          </cell>
        </row>
        <row r="691">
          <cell r="A691" t="str">
            <v>NI</v>
          </cell>
          <cell r="D691" t="str">
            <v>KGT1</v>
          </cell>
          <cell r="E691" t="str">
            <v>NI Distillate</v>
          </cell>
          <cell r="F691" t="str">
            <v>Net Profit</v>
          </cell>
        </row>
        <row r="692">
          <cell r="A692" t="str">
            <v>NI</v>
          </cell>
          <cell r="D692" t="str">
            <v>KGT1</v>
          </cell>
          <cell r="E692" t="str">
            <v>NI Distillate</v>
          </cell>
          <cell r="F692" t="str">
            <v>Installed Capacity</v>
          </cell>
        </row>
        <row r="693">
          <cell r="A693" t="str">
            <v>NI</v>
          </cell>
          <cell r="D693" t="str">
            <v>KGT1</v>
          </cell>
          <cell r="E693" t="str">
            <v>NI Distillate</v>
          </cell>
          <cell r="F693" t="str">
            <v>Rated Capacity</v>
          </cell>
        </row>
        <row r="694">
          <cell r="A694" t="str">
            <v>NI</v>
          </cell>
          <cell r="D694" t="str">
            <v>KGT1</v>
          </cell>
          <cell r="E694" t="str">
            <v>NI Distillate</v>
          </cell>
          <cell r="F694" t="str">
            <v>Maintenance</v>
          </cell>
        </row>
        <row r="695">
          <cell r="A695" t="str">
            <v>NI</v>
          </cell>
          <cell r="D695" t="str">
            <v>KGT1</v>
          </cell>
          <cell r="E695" t="str">
            <v>NI Distillate</v>
          </cell>
          <cell r="F695" t="str">
            <v>Forced Outage</v>
          </cell>
        </row>
        <row r="696">
          <cell r="A696" t="str">
            <v>NI</v>
          </cell>
          <cell r="D696" t="str">
            <v>KGT1</v>
          </cell>
          <cell r="E696" t="str">
            <v>NI Distillate</v>
          </cell>
          <cell r="F696" t="str">
            <v>Available Energy</v>
          </cell>
        </row>
        <row r="697">
          <cell r="A697" t="str">
            <v>NI</v>
          </cell>
          <cell r="D697" t="str">
            <v>KGT2</v>
          </cell>
          <cell r="E697" t="str">
            <v>NI Distillate</v>
          </cell>
          <cell r="F697" t="str">
            <v>Generation</v>
          </cell>
        </row>
        <row r="698">
          <cell r="A698" t="str">
            <v>NI</v>
          </cell>
          <cell r="D698" t="str">
            <v>KGT2</v>
          </cell>
          <cell r="E698" t="str">
            <v>NI Distillate</v>
          </cell>
          <cell r="F698" t="str">
            <v>Units Started</v>
          </cell>
        </row>
        <row r="699">
          <cell r="A699" t="str">
            <v>NI</v>
          </cell>
          <cell r="D699" t="str">
            <v>KGT2</v>
          </cell>
          <cell r="E699" t="str">
            <v>NI Distillate</v>
          </cell>
          <cell r="F699" t="str">
            <v>Hours of Operation</v>
          </cell>
        </row>
        <row r="700">
          <cell r="A700" t="str">
            <v>NI</v>
          </cell>
          <cell r="D700" t="str">
            <v>KGT2</v>
          </cell>
          <cell r="E700" t="str">
            <v>NI Distillate</v>
          </cell>
          <cell r="F700" t="str">
            <v>Capacity Factor</v>
          </cell>
        </row>
        <row r="701">
          <cell r="A701" t="str">
            <v>NI</v>
          </cell>
          <cell r="D701" t="str">
            <v>KGT2</v>
          </cell>
          <cell r="E701" t="str">
            <v>NI Distillate</v>
          </cell>
          <cell r="F701" t="str">
            <v>Energy Curtailed</v>
          </cell>
        </row>
        <row r="702">
          <cell r="A702" t="str">
            <v>NI</v>
          </cell>
          <cell r="D702" t="str">
            <v>KGT2</v>
          </cell>
          <cell r="E702" t="str">
            <v>NI Distillate</v>
          </cell>
          <cell r="F702" t="str">
            <v>Fixed Load Generation</v>
          </cell>
        </row>
        <row r="703">
          <cell r="A703" t="str">
            <v>NI</v>
          </cell>
          <cell r="D703" t="str">
            <v>KGT2</v>
          </cell>
          <cell r="E703" t="str">
            <v>NI Distillate</v>
          </cell>
          <cell r="F703" t="str">
            <v>Pump Load</v>
          </cell>
        </row>
        <row r="704">
          <cell r="A704" t="str">
            <v>NI</v>
          </cell>
          <cell r="D704" t="str">
            <v>KGT2</v>
          </cell>
          <cell r="E704" t="str">
            <v>NI Distillate</v>
          </cell>
          <cell r="F704" t="str">
            <v>VO&amp;M Cost</v>
          </cell>
        </row>
        <row r="705">
          <cell r="A705" t="str">
            <v>NI</v>
          </cell>
          <cell r="D705" t="str">
            <v>KGT2</v>
          </cell>
          <cell r="E705" t="str">
            <v>NI Distillate</v>
          </cell>
          <cell r="F705" t="str">
            <v>Generation Cost</v>
          </cell>
        </row>
        <row r="706">
          <cell r="A706" t="str">
            <v>NI</v>
          </cell>
          <cell r="D706" t="str">
            <v>KGT2</v>
          </cell>
          <cell r="E706" t="str">
            <v>NI Distillate</v>
          </cell>
          <cell r="F706" t="str">
            <v>Start &amp; Shutdown Cost</v>
          </cell>
        </row>
        <row r="707">
          <cell r="A707" t="str">
            <v>NI</v>
          </cell>
          <cell r="D707" t="str">
            <v>KGT2</v>
          </cell>
          <cell r="E707" t="str">
            <v>NI Distillate</v>
          </cell>
          <cell r="F707" t="str">
            <v>Start Fuel Cost</v>
          </cell>
        </row>
        <row r="708">
          <cell r="A708" t="str">
            <v>NI</v>
          </cell>
          <cell r="D708" t="str">
            <v>KGT2</v>
          </cell>
          <cell r="E708" t="str">
            <v>NI Distillate</v>
          </cell>
          <cell r="F708" t="str">
            <v>Emissions Cost</v>
          </cell>
        </row>
        <row r="709">
          <cell r="A709" t="str">
            <v>NI</v>
          </cell>
          <cell r="D709" t="str">
            <v>KGT2</v>
          </cell>
          <cell r="E709" t="str">
            <v>NI Distillate</v>
          </cell>
          <cell r="F709" t="str">
            <v>Total Generation Cost</v>
          </cell>
        </row>
        <row r="710">
          <cell r="A710" t="str">
            <v>NI</v>
          </cell>
          <cell r="D710" t="str">
            <v>KGT2</v>
          </cell>
          <cell r="E710" t="str">
            <v>NI Distillate</v>
          </cell>
          <cell r="F710" t="str">
            <v>SRMC</v>
          </cell>
        </row>
        <row r="711">
          <cell r="A711" t="str">
            <v>NI</v>
          </cell>
          <cell r="D711" t="str">
            <v>KGT2</v>
          </cell>
          <cell r="E711" t="str">
            <v>NI Distillate</v>
          </cell>
          <cell r="F711" t="str">
            <v>Mark-up</v>
          </cell>
        </row>
        <row r="712">
          <cell r="A712" t="str">
            <v>NI</v>
          </cell>
          <cell r="D712" t="str">
            <v>KGT2</v>
          </cell>
          <cell r="E712" t="str">
            <v>NI Distillate</v>
          </cell>
          <cell r="F712" t="str">
            <v>Mark-up</v>
          </cell>
        </row>
        <row r="713">
          <cell r="A713" t="str">
            <v>NI</v>
          </cell>
          <cell r="D713" t="str">
            <v>KGT2</v>
          </cell>
          <cell r="E713" t="str">
            <v>NI Distillate</v>
          </cell>
          <cell r="F713" t="str">
            <v>Mark-up</v>
          </cell>
        </row>
        <row r="714">
          <cell r="A714" t="str">
            <v>NI</v>
          </cell>
          <cell r="D714" t="str">
            <v>KGT2</v>
          </cell>
          <cell r="E714" t="str">
            <v>NI Distillate</v>
          </cell>
          <cell r="F714" t="str">
            <v>Price Received</v>
          </cell>
        </row>
        <row r="715">
          <cell r="A715" t="str">
            <v>NI</v>
          </cell>
          <cell r="D715" t="str">
            <v>KGT2</v>
          </cell>
          <cell r="E715" t="str">
            <v>NI Distillate</v>
          </cell>
          <cell r="F715" t="str">
            <v>Pool Revenue</v>
          </cell>
        </row>
        <row r="716">
          <cell r="A716" t="str">
            <v>NI</v>
          </cell>
          <cell r="D716" t="str">
            <v>KGT2</v>
          </cell>
          <cell r="E716" t="str">
            <v>NI Distillate</v>
          </cell>
          <cell r="F716" t="str">
            <v>Net Revenue</v>
          </cell>
        </row>
        <row r="717">
          <cell r="A717" t="str">
            <v>NI</v>
          </cell>
          <cell r="D717" t="str">
            <v>KGT2</v>
          </cell>
          <cell r="E717" t="str">
            <v>NI Distillate</v>
          </cell>
          <cell r="F717" t="str">
            <v>Net Profit</v>
          </cell>
        </row>
        <row r="718">
          <cell r="A718" t="str">
            <v>NI</v>
          </cell>
          <cell r="D718" t="str">
            <v>KGT2</v>
          </cell>
          <cell r="E718" t="str">
            <v>NI Distillate</v>
          </cell>
          <cell r="F718" t="str">
            <v>Installed Capacity</v>
          </cell>
        </row>
        <row r="719">
          <cell r="A719" t="str">
            <v>NI</v>
          </cell>
          <cell r="D719" t="str">
            <v>KGT2</v>
          </cell>
          <cell r="E719" t="str">
            <v>NI Distillate</v>
          </cell>
          <cell r="F719" t="str">
            <v>Rated Capacity</v>
          </cell>
        </row>
        <row r="720">
          <cell r="A720" t="str">
            <v>NI</v>
          </cell>
          <cell r="D720" t="str">
            <v>KGT2</v>
          </cell>
          <cell r="E720" t="str">
            <v>NI Distillate</v>
          </cell>
          <cell r="F720" t="str">
            <v>Maintenance</v>
          </cell>
        </row>
        <row r="721">
          <cell r="A721" t="str">
            <v>NI</v>
          </cell>
          <cell r="D721" t="str">
            <v>KGT2</v>
          </cell>
          <cell r="E721" t="str">
            <v>NI Distillate</v>
          </cell>
          <cell r="F721" t="str">
            <v>Forced Outage</v>
          </cell>
        </row>
        <row r="722">
          <cell r="A722" t="str">
            <v>NI</v>
          </cell>
          <cell r="D722" t="str">
            <v>KGT2</v>
          </cell>
          <cell r="E722" t="str">
            <v>NI Distillate</v>
          </cell>
          <cell r="F722" t="str">
            <v>Available Energy</v>
          </cell>
        </row>
        <row r="723">
          <cell r="A723" t="str">
            <v>NI</v>
          </cell>
          <cell r="D723" t="str">
            <v>KGT3</v>
          </cell>
          <cell r="E723" t="str">
            <v>NI Distillate</v>
          </cell>
          <cell r="F723" t="str">
            <v>Generation</v>
          </cell>
        </row>
        <row r="724">
          <cell r="A724" t="str">
            <v>NI</v>
          </cell>
          <cell r="D724" t="str">
            <v>KGT3</v>
          </cell>
          <cell r="E724" t="str">
            <v>NI Distillate</v>
          </cell>
          <cell r="F724" t="str">
            <v>Units Started</v>
          </cell>
        </row>
        <row r="725">
          <cell r="A725" t="str">
            <v>NI</v>
          </cell>
          <cell r="D725" t="str">
            <v>KGT3</v>
          </cell>
          <cell r="E725" t="str">
            <v>NI Distillate</v>
          </cell>
          <cell r="F725" t="str">
            <v>Hours of Operation</v>
          </cell>
        </row>
        <row r="726">
          <cell r="A726" t="str">
            <v>NI</v>
          </cell>
          <cell r="D726" t="str">
            <v>KGT3</v>
          </cell>
          <cell r="E726" t="str">
            <v>NI Distillate</v>
          </cell>
          <cell r="F726" t="str">
            <v>Capacity Factor</v>
          </cell>
        </row>
        <row r="727">
          <cell r="A727" t="str">
            <v>NI</v>
          </cell>
          <cell r="D727" t="str">
            <v>KGT3</v>
          </cell>
          <cell r="E727" t="str">
            <v>NI Distillate</v>
          </cell>
          <cell r="F727" t="str">
            <v>Energy Curtailed</v>
          </cell>
        </row>
        <row r="728">
          <cell r="A728" t="str">
            <v>NI</v>
          </cell>
          <cell r="D728" t="str">
            <v>KGT3</v>
          </cell>
          <cell r="E728" t="str">
            <v>NI Distillate</v>
          </cell>
          <cell r="F728" t="str">
            <v>Fixed Load Generation</v>
          </cell>
        </row>
        <row r="729">
          <cell r="A729" t="str">
            <v>NI</v>
          </cell>
          <cell r="D729" t="str">
            <v>KGT3</v>
          </cell>
          <cell r="E729" t="str">
            <v>NI Distillate</v>
          </cell>
          <cell r="F729" t="str">
            <v>Pump Load</v>
          </cell>
        </row>
        <row r="730">
          <cell r="A730" t="str">
            <v>NI</v>
          </cell>
          <cell r="D730" t="str">
            <v>KGT3</v>
          </cell>
          <cell r="E730" t="str">
            <v>NI Distillate</v>
          </cell>
          <cell r="F730" t="str">
            <v>VO&amp;M Cost</v>
          </cell>
        </row>
        <row r="731">
          <cell r="A731" t="str">
            <v>NI</v>
          </cell>
          <cell r="D731" t="str">
            <v>KGT3</v>
          </cell>
          <cell r="E731" t="str">
            <v>NI Distillate</v>
          </cell>
          <cell r="F731" t="str">
            <v>Generation Cost</v>
          </cell>
        </row>
        <row r="732">
          <cell r="A732" t="str">
            <v>NI</v>
          </cell>
          <cell r="D732" t="str">
            <v>KGT3</v>
          </cell>
          <cell r="E732" t="str">
            <v>NI Distillate</v>
          </cell>
          <cell r="F732" t="str">
            <v>Start &amp; Shutdown Cost</v>
          </cell>
        </row>
        <row r="733">
          <cell r="A733" t="str">
            <v>NI</v>
          </cell>
          <cell r="D733" t="str">
            <v>KGT3</v>
          </cell>
          <cell r="E733" t="str">
            <v>NI Distillate</v>
          </cell>
          <cell r="F733" t="str">
            <v>Start Fuel Cost</v>
          </cell>
        </row>
        <row r="734">
          <cell r="A734" t="str">
            <v>NI</v>
          </cell>
          <cell r="D734" t="str">
            <v>KGT3</v>
          </cell>
          <cell r="E734" t="str">
            <v>NI Distillate</v>
          </cell>
          <cell r="F734" t="str">
            <v>Emissions Cost</v>
          </cell>
        </row>
        <row r="735">
          <cell r="A735" t="str">
            <v>NI</v>
          </cell>
          <cell r="D735" t="str">
            <v>KGT3</v>
          </cell>
          <cell r="E735" t="str">
            <v>NI Distillate</v>
          </cell>
          <cell r="F735" t="str">
            <v>Total Generation Cost</v>
          </cell>
        </row>
        <row r="736">
          <cell r="A736" t="str">
            <v>NI</v>
          </cell>
          <cell r="D736" t="str">
            <v>KGT3</v>
          </cell>
          <cell r="E736" t="str">
            <v>NI Distillate</v>
          </cell>
          <cell r="F736" t="str">
            <v>SRMC</v>
          </cell>
        </row>
        <row r="737">
          <cell r="A737" t="str">
            <v>NI</v>
          </cell>
          <cell r="D737" t="str">
            <v>KGT3</v>
          </cell>
          <cell r="E737" t="str">
            <v>NI Distillate</v>
          </cell>
          <cell r="F737" t="str">
            <v>Mark-up</v>
          </cell>
        </row>
        <row r="738">
          <cell r="A738" t="str">
            <v>NI</v>
          </cell>
          <cell r="D738" t="str">
            <v>KGT3</v>
          </cell>
          <cell r="E738" t="str">
            <v>NI Distillate</v>
          </cell>
          <cell r="F738" t="str">
            <v>Price Received</v>
          </cell>
        </row>
        <row r="739">
          <cell r="A739" t="str">
            <v>NI</v>
          </cell>
          <cell r="D739" t="str">
            <v>KGT3</v>
          </cell>
          <cell r="E739" t="str">
            <v>NI Distillate</v>
          </cell>
          <cell r="F739" t="str">
            <v>Pool Revenue</v>
          </cell>
        </row>
        <row r="740">
          <cell r="A740" t="str">
            <v>NI</v>
          </cell>
          <cell r="D740" t="str">
            <v>KGT3</v>
          </cell>
          <cell r="E740" t="str">
            <v>NI Distillate</v>
          </cell>
          <cell r="F740" t="str">
            <v>Net Revenue</v>
          </cell>
        </row>
        <row r="741">
          <cell r="A741" t="str">
            <v>NI</v>
          </cell>
          <cell r="D741" t="str">
            <v>KGT3</v>
          </cell>
          <cell r="E741" t="str">
            <v>NI Distillate</v>
          </cell>
          <cell r="F741" t="str">
            <v>Net Profit</v>
          </cell>
        </row>
        <row r="742">
          <cell r="A742" t="str">
            <v>NI</v>
          </cell>
          <cell r="D742" t="str">
            <v>KGT3</v>
          </cell>
          <cell r="E742" t="str">
            <v>NI Distillate</v>
          </cell>
          <cell r="F742" t="str">
            <v>Installed Capacity</v>
          </cell>
        </row>
        <row r="743">
          <cell r="A743" t="str">
            <v>NI</v>
          </cell>
          <cell r="D743" t="str">
            <v>KGT3</v>
          </cell>
          <cell r="E743" t="str">
            <v>NI Distillate</v>
          </cell>
          <cell r="F743" t="str">
            <v>Rated Capacity</v>
          </cell>
        </row>
        <row r="744">
          <cell r="A744" t="str">
            <v>NI</v>
          </cell>
          <cell r="D744" t="str">
            <v>KGT3</v>
          </cell>
          <cell r="E744" t="str">
            <v>NI Distillate</v>
          </cell>
          <cell r="F744" t="str">
            <v>Maintenance</v>
          </cell>
        </row>
        <row r="745">
          <cell r="A745" t="str">
            <v>NI</v>
          </cell>
          <cell r="D745" t="str">
            <v>KGT3</v>
          </cell>
          <cell r="E745" t="str">
            <v>NI Distillate</v>
          </cell>
          <cell r="F745" t="str">
            <v>Forced Outage</v>
          </cell>
        </row>
        <row r="746">
          <cell r="A746" t="str">
            <v>NI</v>
          </cell>
          <cell r="D746" t="str">
            <v>KGT3</v>
          </cell>
          <cell r="E746" t="str">
            <v>NI Distillate</v>
          </cell>
          <cell r="F746" t="str">
            <v>Available Energy</v>
          </cell>
        </row>
        <row r="747">
          <cell r="A747" t="str">
            <v>NI</v>
          </cell>
          <cell r="D747" t="str">
            <v>KGT4</v>
          </cell>
          <cell r="E747" t="str">
            <v>NI Distillate</v>
          </cell>
          <cell r="F747" t="str">
            <v>Generation</v>
          </cell>
        </row>
        <row r="748">
          <cell r="A748" t="str">
            <v>NI</v>
          </cell>
          <cell r="D748" t="str">
            <v>KGT4</v>
          </cell>
          <cell r="E748" t="str">
            <v>NI Distillate</v>
          </cell>
          <cell r="F748" t="str">
            <v>Units Started</v>
          </cell>
        </row>
        <row r="749">
          <cell r="A749" t="str">
            <v>NI</v>
          </cell>
          <cell r="D749" t="str">
            <v>KGT4</v>
          </cell>
          <cell r="E749" t="str">
            <v>NI Distillate</v>
          </cell>
          <cell r="F749" t="str">
            <v>Hours of Operation</v>
          </cell>
        </row>
        <row r="750">
          <cell r="A750" t="str">
            <v>NI</v>
          </cell>
          <cell r="D750" t="str">
            <v>KGT4</v>
          </cell>
          <cell r="E750" t="str">
            <v>NI Distillate</v>
          </cell>
          <cell r="F750" t="str">
            <v>Capacity Factor</v>
          </cell>
        </row>
        <row r="751">
          <cell r="A751" t="str">
            <v>NI</v>
          </cell>
          <cell r="D751" t="str">
            <v>KGT4</v>
          </cell>
          <cell r="E751" t="str">
            <v>NI Distillate</v>
          </cell>
          <cell r="F751" t="str">
            <v>Energy Curtailed</v>
          </cell>
        </row>
        <row r="752">
          <cell r="A752" t="str">
            <v>NI</v>
          </cell>
          <cell r="D752" t="str">
            <v>KGT4</v>
          </cell>
          <cell r="E752" t="str">
            <v>NI Distillate</v>
          </cell>
          <cell r="F752" t="str">
            <v>Fixed Load Generation</v>
          </cell>
        </row>
        <row r="753">
          <cell r="A753" t="str">
            <v>NI</v>
          </cell>
          <cell r="D753" t="str">
            <v>KGT4</v>
          </cell>
          <cell r="E753" t="str">
            <v>NI Distillate</v>
          </cell>
          <cell r="F753" t="str">
            <v>Pump Load</v>
          </cell>
        </row>
        <row r="754">
          <cell r="A754" t="str">
            <v>NI</v>
          </cell>
          <cell r="D754" t="str">
            <v>KGT4</v>
          </cell>
          <cell r="E754" t="str">
            <v>NI Distillate</v>
          </cell>
          <cell r="F754" t="str">
            <v>VO&amp;M Cost</v>
          </cell>
        </row>
        <row r="755">
          <cell r="A755" t="str">
            <v>NI</v>
          </cell>
          <cell r="D755" t="str">
            <v>KGT4</v>
          </cell>
          <cell r="E755" t="str">
            <v>NI Distillate</v>
          </cell>
          <cell r="F755" t="str">
            <v>Generation Cost</v>
          </cell>
        </row>
        <row r="756">
          <cell r="A756" t="str">
            <v>NI</v>
          </cell>
          <cell r="D756" t="str">
            <v>KGT4</v>
          </cell>
          <cell r="E756" t="str">
            <v>NI Distillate</v>
          </cell>
          <cell r="F756" t="str">
            <v>Start &amp; Shutdown Cost</v>
          </cell>
        </row>
        <row r="757">
          <cell r="A757" t="str">
            <v>NI</v>
          </cell>
          <cell r="D757" t="str">
            <v>KGT4</v>
          </cell>
          <cell r="E757" t="str">
            <v>NI Distillate</v>
          </cell>
          <cell r="F757" t="str">
            <v>Start Fuel Cost</v>
          </cell>
        </row>
        <row r="758">
          <cell r="A758" t="str">
            <v>NI</v>
          </cell>
          <cell r="D758" t="str">
            <v>KGT4</v>
          </cell>
          <cell r="E758" t="str">
            <v>NI Distillate</v>
          </cell>
          <cell r="F758" t="str">
            <v>Emissions Cost</v>
          </cell>
        </row>
        <row r="759">
          <cell r="A759" t="str">
            <v>NI</v>
          </cell>
          <cell r="D759" t="str">
            <v>KGT4</v>
          </cell>
          <cell r="E759" t="str">
            <v>NI Distillate</v>
          </cell>
          <cell r="F759" t="str">
            <v>Total Generation Cost</v>
          </cell>
        </row>
        <row r="760">
          <cell r="A760" t="str">
            <v>NI</v>
          </cell>
          <cell r="D760" t="str">
            <v>KGT4</v>
          </cell>
          <cell r="E760" t="str">
            <v>NI Distillate</v>
          </cell>
          <cell r="F760" t="str">
            <v>SRMC</v>
          </cell>
        </row>
        <row r="761">
          <cell r="A761" t="str">
            <v>NI</v>
          </cell>
          <cell r="D761" t="str">
            <v>KGT4</v>
          </cell>
          <cell r="E761" t="str">
            <v>NI Distillate</v>
          </cell>
          <cell r="F761" t="str">
            <v>Mark-up</v>
          </cell>
        </row>
        <row r="762">
          <cell r="A762" t="str">
            <v>NI</v>
          </cell>
          <cell r="D762" t="str">
            <v>KGT4</v>
          </cell>
          <cell r="E762" t="str">
            <v>NI Distillate</v>
          </cell>
          <cell r="F762" t="str">
            <v>Price Received</v>
          </cell>
        </row>
        <row r="763">
          <cell r="A763" t="str">
            <v>NI</v>
          </cell>
          <cell r="D763" t="str">
            <v>KGT4</v>
          </cell>
          <cell r="E763" t="str">
            <v>NI Distillate</v>
          </cell>
          <cell r="F763" t="str">
            <v>Pool Revenue</v>
          </cell>
        </row>
        <row r="764">
          <cell r="A764" t="str">
            <v>NI</v>
          </cell>
          <cell r="D764" t="str">
            <v>KGT4</v>
          </cell>
          <cell r="E764" t="str">
            <v>NI Distillate</v>
          </cell>
          <cell r="F764" t="str">
            <v>Net Revenue</v>
          </cell>
        </row>
        <row r="765">
          <cell r="A765" t="str">
            <v>NI</v>
          </cell>
          <cell r="D765" t="str">
            <v>KGT4</v>
          </cell>
          <cell r="E765" t="str">
            <v>NI Distillate</v>
          </cell>
          <cell r="F765" t="str">
            <v>Net Profit</v>
          </cell>
        </row>
        <row r="766">
          <cell r="A766" t="str">
            <v>NI</v>
          </cell>
          <cell r="D766" t="str">
            <v>KGT4</v>
          </cell>
          <cell r="E766" t="str">
            <v>NI Distillate</v>
          </cell>
          <cell r="F766" t="str">
            <v>Installed Capacity</v>
          </cell>
        </row>
        <row r="767">
          <cell r="A767" t="str">
            <v>NI</v>
          </cell>
          <cell r="D767" t="str">
            <v>KGT4</v>
          </cell>
          <cell r="E767" t="str">
            <v>NI Distillate</v>
          </cell>
          <cell r="F767" t="str">
            <v>Rated Capacity</v>
          </cell>
        </row>
        <row r="768">
          <cell r="A768" t="str">
            <v>NI</v>
          </cell>
          <cell r="D768" t="str">
            <v>KGT4</v>
          </cell>
          <cell r="E768" t="str">
            <v>NI Distillate</v>
          </cell>
          <cell r="F768" t="str">
            <v>Maintenance</v>
          </cell>
        </row>
        <row r="769">
          <cell r="A769" t="str">
            <v>NI</v>
          </cell>
          <cell r="D769" t="str">
            <v>KGT4</v>
          </cell>
          <cell r="E769" t="str">
            <v>NI Distillate</v>
          </cell>
          <cell r="F769" t="str">
            <v>Forced Outage</v>
          </cell>
        </row>
        <row r="770">
          <cell r="A770" t="str">
            <v>NI</v>
          </cell>
          <cell r="D770" t="str">
            <v>KGT4</v>
          </cell>
          <cell r="E770" t="str">
            <v>NI Distillate</v>
          </cell>
          <cell r="F770" t="str">
            <v>Available Energy</v>
          </cell>
        </row>
        <row r="771">
          <cell r="A771" t="str">
            <v>NI</v>
          </cell>
          <cell r="D771" t="str">
            <v>NI Biomass - 1st CfD band</v>
          </cell>
          <cell r="E771" t="str">
            <v>NI Biomass</v>
          </cell>
          <cell r="F771" t="str">
            <v>Generation</v>
          </cell>
        </row>
        <row r="772">
          <cell r="A772" t="str">
            <v>NI</v>
          </cell>
          <cell r="D772" t="str">
            <v>NI Biomass - 1st CfD band</v>
          </cell>
          <cell r="E772" t="str">
            <v>NI Biomass</v>
          </cell>
          <cell r="F772" t="str">
            <v>Units Started</v>
          </cell>
        </row>
        <row r="773">
          <cell r="A773" t="str">
            <v>NI</v>
          </cell>
          <cell r="D773" t="str">
            <v>NI Biomass - 1st CfD band</v>
          </cell>
          <cell r="E773" t="str">
            <v>NI Biomass</v>
          </cell>
          <cell r="F773" t="str">
            <v>Hours of Operation</v>
          </cell>
        </row>
        <row r="774">
          <cell r="A774" t="str">
            <v>NI</v>
          </cell>
          <cell r="D774" t="str">
            <v>NI Biomass - 1st CfD band</v>
          </cell>
          <cell r="E774" t="str">
            <v>NI Biomass</v>
          </cell>
          <cell r="F774" t="str">
            <v>Capacity Factor</v>
          </cell>
        </row>
        <row r="775">
          <cell r="A775" t="str">
            <v>NI</v>
          </cell>
          <cell r="D775" t="str">
            <v>NI Biomass - 1st CfD band</v>
          </cell>
          <cell r="E775" t="str">
            <v>NI Biomass</v>
          </cell>
          <cell r="F775" t="str">
            <v>Energy Curtailed</v>
          </cell>
        </row>
        <row r="776">
          <cell r="A776" t="str">
            <v>NI</v>
          </cell>
          <cell r="D776" t="str">
            <v>NI Biomass - 1st CfD band</v>
          </cell>
          <cell r="E776" t="str">
            <v>NI Biomass</v>
          </cell>
          <cell r="F776" t="str">
            <v>Fixed Load Generation</v>
          </cell>
        </row>
        <row r="777">
          <cell r="A777" t="str">
            <v>NI</v>
          </cell>
          <cell r="D777" t="str">
            <v>NI Biomass - 1st CfD band</v>
          </cell>
          <cell r="E777" t="str">
            <v>NI Biomass</v>
          </cell>
          <cell r="F777" t="str">
            <v>Pump Load</v>
          </cell>
        </row>
        <row r="778">
          <cell r="A778" t="str">
            <v>NI</v>
          </cell>
          <cell r="D778" t="str">
            <v>NI Biomass - 1st CfD band</v>
          </cell>
          <cell r="E778" t="str">
            <v>NI Biomass</v>
          </cell>
          <cell r="F778" t="str">
            <v>VO&amp;M Cost</v>
          </cell>
        </row>
        <row r="779">
          <cell r="A779" t="str">
            <v>NI</v>
          </cell>
          <cell r="D779" t="str">
            <v>NI Biomass - 1st CfD band</v>
          </cell>
          <cell r="E779" t="str">
            <v>NI Biomass</v>
          </cell>
          <cell r="F779" t="str">
            <v>Generation Cost</v>
          </cell>
        </row>
        <row r="780">
          <cell r="A780" t="str">
            <v>NI</v>
          </cell>
          <cell r="D780" t="str">
            <v>NI Biomass - 1st CfD band</v>
          </cell>
          <cell r="E780" t="str">
            <v>NI Biomass</v>
          </cell>
          <cell r="F780" t="str">
            <v>Start &amp; Shutdown Cost</v>
          </cell>
        </row>
        <row r="781">
          <cell r="A781" t="str">
            <v>NI</v>
          </cell>
          <cell r="D781" t="str">
            <v>NI Biomass - 1st CfD band</v>
          </cell>
          <cell r="E781" t="str">
            <v>NI Biomass</v>
          </cell>
          <cell r="F781" t="str">
            <v>Start Fuel Cost</v>
          </cell>
        </row>
        <row r="782">
          <cell r="A782" t="str">
            <v>NI</v>
          </cell>
          <cell r="D782" t="str">
            <v>NI Biomass - 1st CfD band</v>
          </cell>
          <cell r="E782" t="str">
            <v>NI Biomass</v>
          </cell>
          <cell r="F782" t="str">
            <v>Emissions Cost</v>
          </cell>
        </row>
        <row r="783">
          <cell r="A783" t="str">
            <v>NI</v>
          </cell>
          <cell r="D783" t="str">
            <v>NI Biomass - 1st CfD band</v>
          </cell>
          <cell r="E783" t="str">
            <v>NI Biomass</v>
          </cell>
          <cell r="F783" t="str">
            <v>Total Generation Cost</v>
          </cell>
        </row>
        <row r="784">
          <cell r="A784" t="str">
            <v>NI</v>
          </cell>
          <cell r="D784" t="str">
            <v>NI Biomass - 1st CfD band</v>
          </cell>
          <cell r="E784" t="str">
            <v>NI Biomass</v>
          </cell>
          <cell r="F784" t="str">
            <v>SRMC</v>
          </cell>
        </row>
        <row r="785">
          <cell r="A785" t="str">
            <v>NI</v>
          </cell>
          <cell r="D785" t="str">
            <v>NI Biomass - 1st CfD band</v>
          </cell>
          <cell r="E785" t="str">
            <v>NI Biomass</v>
          </cell>
          <cell r="F785" t="str">
            <v>Mark-up</v>
          </cell>
        </row>
        <row r="786">
          <cell r="A786" t="str">
            <v>NI</v>
          </cell>
          <cell r="D786" t="str">
            <v>NI Biomass - 1st CfD band</v>
          </cell>
          <cell r="E786" t="str">
            <v>NI Biomass</v>
          </cell>
          <cell r="F786" t="str">
            <v>Price Received</v>
          </cell>
        </row>
        <row r="787">
          <cell r="A787" t="str">
            <v>NI</v>
          </cell>
          <cell r="D787" t="str">
            <v>NI Biomass - 1st CfD band</v>
          </cell>
          <cell r="E787" t="str">
            <v>NI Biomass</v>
          </cell>
          <cell r="F787" t="str">
            <v>Pool Revenue</v>
          </cell>
        </row>
        <row r="788">
          <cell r="A788" t="str">
            <v>NI</v>
          </cell>
          <cell r="D788" t="str">
            <v>NI Biomass - 1st CfD band</v>
          </cell>
          <cell r="E788" t="str">
            <v>NI Biomass</v>
          </cell>
          <cell r="F788" t="str">
            <v>Net Revenue</v>
          </cell>
        </row>
        <row r="789">
          <cell r="A789" t="str">
            <v>NI</v>
          </cell>
          <cell r="D789" t="str">
            <v>NI Biomass - 1st CfD band</v>
          </cell>
          <cell r="E789" t="str">
            <v>NI Biomass</v>
          </cell>
          <cell r="F789" t="str">
            <v>Net Profit</v>
          </cell>
        </row>
        <row r="790">
          <cell r="A790" t="str">
            <v>NI</v>
          </cell>
          <cell r="D790" t="str">
            <v>NI Biomass - 1st CfD band</v>
          </cell>
          <cell r="E790" t="str">
            <v>NI Biomass</v>
          </cell>
          <cell r="F790" t="str">
            <v>Installed Capacity</v>
          </cell>
        </row>
        <row r="791">
          <cell r="A791" t="str">
            <v>NI</v>
          </cell>
          <cell r="D791" t="str">
            <v>NI Biomass - 1st CfD band</v>
          </cell>
          <cell r="E791" t="str">
            <v>NI Biomass</v>
          </cell>
          <cell r="F791" t="str">
            <v>Rated Capacity</v>
          </cell>
        </row>
        <row r="792">
          <cell r="A792" t="str">
            <v>NI</v>
          </cell>
          <cell r="D792" t="str">
            <v>NI Biomass - 1st CfD band</v>
          </cell>
          <cell r="E792" t="str">
            <v>NI Biomass</v>
          </cell>
          <cell r="F792" t="str">
            <v>Maintenance</v>
          </cell>
        </row>
        <row r="793">
          <cell r="A793" t="str">
            <v>NI</v>
          </cell>
          <cell r="D793" t="str">
            <v>NI Biomass - 1st CfD band</v>
          </cell>
          <cell r="E793" t="str">
            <v>NI Biomass</v>
          </cell>
          <cell r="F793" t="str">
            <v>Forced Outage</v>
          </cell>
        </row>
        <row r="794">
          <cell r="A794" t="str">
            <v>NI</v>
          </cell>
          <cell r="D794" t="str">
            <v>NI Biomass - 1st CfD band</v>
          </cell>
          <cell r="E794" t="str">
            <v>NI Biomass</v>
          </cell>
          <cell r="F794" t="str">
            <v>Available Energy</v>
          </cell>
        </row>
        <row r="795">
          <cell r="A795" t="str">
            <v>NI</v>
          </cell>
          <cell r="D795" t="str">
            <v>NI Biomass - 2nd CfD band</v>
          </cell>
          <cell r="E795" t="str">
            <v>NI Biomass</v>
          </cell>
          <cell r="F795" t="str">
            <v>Generation</v>
          </cell>
        </row>
        <row r="796">
          <cell r="A796" t="str">
            <v>NI</v>
          </cell>
          <cell r="D796" t="str">
            <v>NI Biomass - 2nd CfD band</v>
          </cell>
          <cell r="E796" t="str">
            <v>NI Biomass</v>
          </cell>
          <cell r="F796" t="str">
            <v>Units Started</v>
          </cell>
        </row>
        <row r="797">
          <cell r="A797" t="str">
            <v>NI</v>
          </cell>
          <cell r="D797" t="str">
            <v>NI Biomass - 2nd CfD band</v>
          </cell>
          <cell r="E797" t="str">
            <v>NI Biomass</v>
          </cell>
          <cell r="F797" t="str">
            <v>Hours of Operation</v>
          </cell>
        </row>
        <row r="798">
          <cell r="A798" t="str">
            <v>NI</v>
          </cell>
          <cell r="D798" t="str">
            <v>NI Biomass - 2nd CfD band</v>
          </cell>
          <cell r="E798" t="str">
            <v>NI Biomass</v>
          </cell>
          <cell r="F798" t="str">
            <v>Capacity Factor</v>
          </cell>
        </row>
        <row r="799">
          <cell r="A799" t="str">
            <v>NI</v>
          </cell>
          <cell r="D799" t="str">
            <v>NI Biomass - 2nd CfD band</v>
          </cell>
          <cell r="E799" t="str">
            <v>NI Biomass</v>
          </cell>
          <cell r="F799" t="str">
            <v>Energy Curtailed</v>
          </cell>
        </row>
        <row r="800">
          <cell r="A800" t="str">
            <v>NI</v>
          </cell>
          <cell r="D800" t="str">
            <v>NI Biomass - 2nd CfD band</v>
          </cell>
          <cell r="E800" t="str">
            <v>NI Biomass</v>
          </cell>
          <cell r="F800" t="str">
            <v>Fixed Load Generation</v>
          </cell>
        </row>
        <row r="801">
          <cell r="A801" t="str">
            <v>NI</v>
          </cell>
          <cell r="D801" t="str">
            <v>NI Biomass - 2nd CfD band</v>
          </cell>
          <cell r="E801" t="str">
            <v>NI Biomass</v>
          </cell>
          <cell r="F801" t="str">
            <v>Pump Load</v>
          </cell>
        </row>
        <row r="802">
          <cell r="A802" t="str">
            <v>NI</v>
          </cell>
          <cell r="D802" t="str">
            <v>NI Biomass - 2nd CfD band</v>
          </cell>
          <cell r="E802" t="str">
            <v>NI Biomass</v>
          </cell>
          <cell r="F802" t="str">
            <v>VO&amp;M Cost</v>
          </cell>
        </row>
        <row r="803">
          <cell r="A803" t="str">
            <v>NI</v>
          </cell>
          <cell r="D803" t="str">
            <v>NI Biomass - 2nd CfD band</v>
          </cell>
          <cell r="E803" t="str">
            <v>NI Biomass</v>
          </cell>
          <cell r="F803" t="str">
            <v>Generation Cost</v>
          </cell>
        </row>
        <row r="804">
          <cell r="A804" t="str">
            <v>NI</v>
          </cell>
          <cell r="D804" t="str">
            <v>NI Biomass - 2nd CfD band</v>
          </cell>
          <cell r="E804" t="str">
            <v>NI Biomass</v>
          </cell>
          <cell r="F804" t="str">
            <v>Start &amp; Shutdown Cost</v>
          </cell>
        </row>
        <row r="805">
          <cell r="A805" t="str">
            <v>NI</v>
          </cell>
          <cell r="D805" t="str">
            <v>NI Biomass - 2nd CfD band</v>
          </cell>
          <cell r="E805" t="str">
            <v>NI Biomass</v>
          </cell>
          <cell r="F805" t="str">
            <v>Start Fuel Cost</v>
          </cell>
        </row>
        <row r="806">
          <cell r="A806" t="str">
            <v>NI</v>
          </cell>
          <cell r="D806" t="str">
            <v>NI Biomass - 2nd CfD band</v>
          </cell>
          <cell r="E806" t="str">
            <v>NI Biomass</v>
          </cell>
          <cell r="F806" t="str">
            <v>Emissions Cost</v>
          </cell>
        </row>
        <row r="807">
          <cell r="A807" t="str">
            <v>NI</v>
          </cell>
          <cell r="D807" t="str">
            <v>NI Biomass - 2nd CfD band</v>
          </cell>
          <cell r="E807" t="str">
            <v>NI Biomass</v>
          </cell>
          <cell r="F807" t="str">
            <v>Total Generation Cost</v>
          </cell>
        </row>
        <row r="808">
          <cell r="A808" t="str">
            <v>NI</v>
          </cell>
          <cell r="D808" t="str">
            <v>NI Biomass - 2nd CfD band</v>
          </cell>
          <cell r="E808" t="str">
            <v>NI Biomass</v>
          </cell>
          <cell r="F808" t="str">
            <v>SRMC</v>
          </cell>
        </row>
        <row r="809">
          <cell r="A809" t="str">
            <v>NI</v>
          </cell>
          <cell r="D809" t="str">
            <v>NI Biomass - 2nd CfD band</v>
          </cell>
          <cell r="E809" t="str">
            <v>NI Biomass</v>
          </cell>
          <cell r="F809" t="str">
            <v>Mark-up</v>
          </cell>
        </row>
        <row r="810">
          <cell r="A810" t="str">
            <v>NI</v>
          </cell>
          <cell r="D810" t="str">
            <v>NI Biomass - 2nd CfD band</v>
          </cell>
          <cell r="E810" t="str">
            <v>NI Biomass</v>
          </cell>
          <cell r="F810" t="str">
            <v>Price Received</v>
          </cell>
        </row>
        <row r="811">
          <cell r="A811" t="str">
            <v>NI</v>
          </cell>
          <cell r="D811" t="str">
            <v>NI Biomass - 2nd CfD band</v>
          </cell>
          <cell r="E811" t="str">
            <v>NI Biomass</v>
          </cell>
          <cell r="F811" t="str">
            <v>Pool Revenue</v>
          </cell>
        </row>
        <row r="812">
          <cell r="A812" t="str">
            <v>NI</v>
          </cell>
          <cell r="D812" t="str">
            <v>NI Biomass - 2nd CfD band</v>
          </cell>
          <cell r="E812" t="str">
            <v>NI Biomass</v>
          </cell>
          <cell r="F812" t="str">
            <v>Net Revenue</v>
          </cell>
        </row>
        <row r="813">
          <cell r="A813" t="str">
            <v>NI</v>
          </cell>
          <cell r="D813" t="str">
            <v>NI Biomass - 2nd CfD band</v>
          </cell>
          <cell r="E813" t="str">
            <v>NI Biomass</v>
          </cell>
          <cell r="F813" t="str">
            <v>Net Profit</v>
          </cell>
        </row>
        <row r="814">
          <cell r="A814" t="str">
            <v>NI</v>
          </cell>
          <cell r="D814" t="str">
            <v>NI Biomass - 2nd CfD band</v>
          </cell>
          <cell r="E814" t="str">
            <v>NI Biomass</v>
          </cell>
          <cell r="F814" t="str">
            <v>Installed Capacity</v>
          </cell>
        </row>
        <row r="815">
          <cell r="A815" t="str">
            <v>NI</v>
          </cell>
          <cell r="D815" t="str">
            <v>NI Biomass - 2nd CfD band</v>
          </cell>
          <cell r="E815" t="str">
            <v>NI Biomass</v>
          </cell>
          <cell r="F815" t="str">
            <v>Rated Capacity</v>
          </cell>
        </row>
        <row r="816">
          <cell r="A816" t="str">
            <v>NI</v>
          </cell>
          <cell r="D816" t="str">
            <v>NI Biomass - 2nd CfD band</v>
          </cell>
          <cell r="E816" t="str">
            <v>NI Biomass</v>
          </cell>
          <cell r="F816" t="str">
            <v>Maintenance</v>
          </cell>
        </row>
        <row r="817">
          <cell r="A817" t="str">
            <v>NI</v>
          </cell>
          <cell r="D817" t="str">
            <v>NI Biomass - 2nd CfD band</v>
          </cell>
          <cell r="E817" t="str">
            <v>NI Biomass</v>
          </cell>
          <cell r="F817" t="str">
            <v>Forced Outage</v>
          </cell>
        </row>
        <row r="818">
          <cell r="A818" t="str">
            <v>NI</v>
          </cell>
          <cell r="D818" t="str">
            <v>NI Biomass - 2nd CfD band</v>
          </cell>
          <cell r="E818" t="str">
            <v>NI Biomass</v>
          </cell>
          <cell r="F818" t="str">
            <v>Available Energy</v>
          </cell>
        </row>
        <row r="819">
          <cell r="A819" t="str">
            <v>NI</v>
          </cell>
          <cell r="D819" t="str">
            <v>NI Biomass - No support</v>
          </cell>
          <cell r="E819" t="str">
            <v>NI Biomass</v>
          </cell>
          <cell r="F819" t="str">
            <v>Generation</v>
          </cell>
        </row>
        <row r="820">
          <cell r="A820" t="str">
            <v>NI</v>
          </cell>
          <cell r="D820" t="str">
            <v>NI Biomass - No support</v>
          </cell>
          <cell r="E820" t="str">
            <v>NI Biomass</v>
          </cell>
          <cell r="F820" t="str">
            <v>Units Started</v>
          </cell>
        </row>
        <row r="821">
          <cell r="A821" t="str">
            <v>NI</v>
          </cell>
          <cell r="D821" t="str">
            <v>NI Biomass - No support</v>
          </cell>
          <cell r="E821" t="str">
            <v>NI Biomass</v>
          </cell>
          <cell r="F821" t="str">
            <v>Hours of Operation</v>
          </cell>
        </row>
        <row r="822">
          <cell r="A822" t="str">
            <v>NI</v>
          </cell>
          <cell r="D822" t="str">
            <v>NI Biomass - No support</v>
          </cell>
          <cell r="E822" t="str">
            <v>NI Biomass</v>
          </cell>
          <cell r="F822" t="str">
            <v>Capacity Factor</v>
          </cell>
        </row>
        <row r="823">
          <cell r="A823" t="str">
            <v>NI</v>
          </cell>
          <cell r="D823" t="str">
            <v>NI Biomass - No support</v>
          </cell>
          <cell r="E823" t="str">
            <v>NI Biomass</v>
          </cell>
          <cell r="F823" t="str">
            <v>Energy Curtailed</v>
          </cell>
        </row>
        <row r="824">
          <cell r="A824" t="str">
            <v>NI</v>
          </cell>
          <cell r="D824" t="str">
            <v>NI Biomass - No support</v>
          </cell>
          <cell r="E824" t="str">
            <v>NI Biomass</v>
          </cell>
          <cell r="F824" t="str">
            <v>Fixed Load Generation</v>
          </cell>
        </row>
        <row r="825">
          <cell r="A825" t="str">
            <v>NI</v>
          </cell>
          <cell r="D825" t="str">
            <v>NI Biomass - No support</v>
          </cell>
          <cell r="E825" t="str">
            <v>NI Biomass</v>
          </cell>
          <cell r="F825" t="str">
            <v>Pump Load</v>
          </cell>
        </row>
        <row r="826">
          <cell r="A826" t="str">
            <v>NI</v>
          </cell>
          <cell r="D826" t="str">
            <v>NI Biomass - No support</v>
          </cell>
          <cell r="E826" t="str">
            <v>NI Biomass</v>
          </cell>
          <cell r="F826" t="str">
            <v>VO&amp;M Cost</v>
          </cell>
        </row>
        <row r="827">
          <cell r="A827" t="str">
            <v>NI</v>
          </cell>
          <cell r="D827" t="str">
            <v>NI Biomass - No support</v>
          </cell>
          <cell r="E827" t="str">
            <v>NI Biomass</v>
          </cell>
          <cell r="F827" t="str">
            <v>Generation Cost</v>
          </cell>
        </row>
        <row r="828">
          <cell r="A828" t="str">
            <v>NI</v>
          </cell>
          <cell r="D828" t="str">
            <v>NI Biomass - No support</v>
          </cell>
          <cell r="E828" t="str">
            <v>NI Biomass</v>
          </cell>
          <cell r="F828" t="str">
            <v>Start &amp; Shutdown Cost</v>
          </cell>
        </row>
        <row r="829">
          <cell r="A829" t="str">
            <v>NI</v>
          </cell>
          <cell r="D829" t="str">
            <v>NI Biomass - No support</v>
          </cell>
          <cell r="E829" t="str">
            <v>NI Biomass</v>
          </cell>
          <cell r="F829" t="str">
            <v>Start Fuel Cost</v>
          </cell>
        </row>
        <row r="830">
          <cell r="A830" t="str">
            <v>NI</v>
          </cell>
          <cell r="D830" t="str">
            <v>NI Biomass - No support</v>
          </cell>
          <cell r="E830" t="str">
            <v>NI Biomass</v>
          </cell>
          <cell r="F830" t="str">
            <v>Emissions Cost</v>
          </cell>
        </row>
        <row r="831">
          <cell r="A831" t="str">
            <v>NI</v>
          </cell>
          <cell r="D831" t="str">
            <v>NI Biomass - No support</v>
          </cell>
          <cell r="E831" t="str">
            <v>NI Biomass</v>
          </cell>
          <cell r="F831" t="str">
            <v>Total Generation Cost</v>
          </cell>
        </row>
        <row r="832">
          <cell r="A832" t="str">
            <v>NI</v>
          </cell>
          <cell r="D832" t="str">
            <v>NI Biomass - No support</v>
          </cell>
          <cell r="E832" t="str">
            <v>NI Biomass</v>
          </cell>
          <cell r="F832" t="str">
            <v>SRMC</v>
          </cell>
        </row>
        <row r="833">
          <cell r="A833" t="str">
            <v>NI</v>
          </cell>
          <cell r="D833" t="str">
            <v>NI Biomass - No support</v>
          </cell>
          <cell r="E833" t="str">
            <v>NI Biomass</v>
          </cell>
          <cell r="F833" t="str">
            <v>Mark-up</v>
          </cell>
        </row>
        <row r="834">
          <cell r="A834" t="str">
            <v>NI</v>
          </cell>
          <cell r="D834" t="str">
            <v>NI Biomass - No support</v>
          </cell>
          <cell r="E834" t="str">
            <v>NI Biomass</v>
          </cell>
          <cell r="F834" t="str">
            <v>Price Received</v>
          </cell>
        </row>
        <row r="835">
          <cell r="A835" t="str">
            <v>NI</v>
          </cell>
          <cell r="D835" t="str">
            <v>NI Biomass - No support</v>
          </cell>
          <cell r="E835" t="str">
            <v>NI Biomass</v>
          </cell>
          <cell r="F835" t="str">
            <v>Pool Revenue</v>
          </cell>
        </row>
        <row r="836">
          <cell r="A836" t="str">
            <v>NI</v>
          </cell>
          <cell r="D836" t="str">
            <v>NI Biomass - No support</v>
          </cell>
          <cell r="E836" t="str">
            <v>NI Biomass</v>
          </cell>
          <cell r="F836" t="str">
            <v>Net Revenue</v>
          </cell>
        </row>
        <row r="837">
          <cell r="A837" t="str">
            <v>NI</v>
          </cell>
          <cell r="D837" t="str">
            <v>NI Biomass - No support</v>
          </cell>
          <cell r="E837" t="str">
            <v>NI Biomass</v>
          </cell>
          <cell r="F837" t="str">
            <v>Net Profit</v>
          </cell>
        </row>
        <row r="838">
          <cell r="A838" t="str">
            <v>NI</v>
          </cell>
          <cell r="D838" t="str">
            <v>NI Biomass - No support</v>
          </cell>
          <cell r="E838" t="str">
            <v>NI Biomass</v>
          </cell>
          <cell r="F838" t="str">
            <v>Installed Capacity</v>
          </cell>
        </row>
        <row r="839">
          <cell r="A839" t="str">
            <v>NI</v>
          </cell>
          <cell r="D839" t="str">
            <v>NI Biomass - No support</v>
          </cell>
          <cell r="E839" t="str">
            <v>NI Biomass</v>
          </cell>
          <cell r="F839" t="str">
            <v>Rated Capacity</v>
          </cell>
        </row>
        <row r="840">
          <cell r="A840" t="str">
            <v>NI</v>
          </cell>
          <cell r="D840" t="str">
            <v>NI Biomass - No support</v>
          </cell>
          <cell r="E840" t="str">
            <v>NI Biomass</v>
          </cell>
          <cell r="F840" t="str">
            <v>Maintenance</v>
          </cell>
        </row>
        <row r="841">
          <cell r="A841" t="str">
            <v>NI</v>
          </cell>
          <cell r="D841" t="str">
            <v>NI Biomass - No support</v>
          </cell>
          <cell r="E841" t="str">
            <v>NI Biomass</v>
          </cell>
          <cell r="F841" t="str">
            <v>Forced Outage</v>
          </cell>
        </row>
        <row r="842">
          <cell r="A842" t="str">
            <v>NI</v>
          </cell>
          <cell r="D842" t="str">
            <v>NI Biomass - No support</v>
          </cell>
          <cell r="E842" t="str">
            <v>NI Biomass</v>
          </cell>
          <cell r="F842" t="str">
            <v>Available Energy</v>
          </cell>
        </row>
        <row r="843">
          <cell r="A843" t="str">
            <v>NI</v>
          </cell>
          <cell r="D843" t="str">
            <v>NI Biomass - RO</v>
          </cell>
          <cell r="E843" t="str">
            <v>NI Biomass</v>
          </cell>
          <cell r="F843" t="str">
            <v>Generation</v>
          </cell>
        </row>
        <row r="844">
          <cell r="A844" t="str">
            <v>NI</v>
          </cell>
          <cell r="D844" t="str">
            <v>NI Biomass - RO</v>
          </cell>
          <cell r="E844" t="str">
            <v>NI Biomass</v>
          </cell>
          <cell r="F844" t="str">
            <v>Units Started</v>
          </cell>
        </row>
        <row r="845">
          <cell r="A845" t="str">
            <v>NI</v>
          </cell>
          <cell r="D845" t="str">
            <v>NI Biomass - RO</v>
          </cell>
          <cell r="E845" t="str">
            <v>NI Biomass</v>
          </cell>
          <cell r="F845" t="str">
            <v>Hours of Operation</v>
          </cell>
        </row>
        <row r="846">
          <cell r="A846" t="str">
            <v>NI</v>
          </cell>
          <cell r="D846" t="str">
            <v>NI Biomass - RO</v>
          </cell>
          <cell r="E846" t="str">
            <v>NI Biomass</v>
          </cell>
          <cell r="F846" t="str">
            <v>Capacity Factor</v>
          </cell>
        </row>
        <row r="847">
          <cell r="A847" t="str">
            <v>NI</v>
          </cell>
          <cell r="D847" t="str">
            <v>NI Biomass - RO</v>
          </cell>
          <cell r="E847" t="str">
            <v>NI Biomass</v>
          </cell>
          <cell r="F847" t="str">
            <v>Energy Curtailed</v>
          </cell>
        </row>
        <row r="848">
          <cell r="A848" t="str">
            <v>NI</v>
          </cell>
          <cell r="D848" t="str">
            <v>NI Biomass - RO</v>
          </cell>
          <cell r="E848" t="str">
            <v>NI Biomass</v>
          </cell>
          <cell r="F848" t="str">
            <v>Fixed Load Generation</v>
          </cell>
        </row>
        <row r="849">
          <cell r="A849" t="str">
            <v>NI</v>
          </cell>
          <cell r="D849" t="str">
            <v>NI Biomass - RO</v>
          </cell>
          <cell r="E849" t="str">
            <v>NI Biomass</v>
          </cell>
          <cell r="F849" t="str">
            <v>Pump Load</v>
          </cell>
        </row>
        <row r="850">
          <cell r="A850" t="str">
            <v>NI</v>
          </cell>
          <cell r="D850" t="str">
            <v>NI Biomass - RO</v>
          </cell>
          <cell r="E850" t="str">
            <v>NI Biomass</v>
          </cell>
          <cell r="F850" t="str">
            <v>VO&amp;M Cost</v>
          </cell>
        </row>
        <row r="851">
          <cell r="A851" t="str">
            <v>NI</v>
          </cell>
          <cell r="D851" t="str">
            <v>NI Biomass - RO</v>
          </cell>
          <cell r="E851" t="str">
            <v>NI Biomass</v>
          </cell>
          <cell r="F851" t="str">
            <v>Generation Cost</v>
          </cell>
        </row>
        <row r="852">
          <cell r="A852" t="str">
            <v>NI</v>
          </cell>
          <cell r="D852" t="str">
            <v>NI Biomass - RO</v>
          </cell>
          <cell r="E852" t="str">
            <v>NI Biomass</v>
          </cell>
          <cell r="F852" t="str">
            <v>Start &amp; Shutdown Cost</v>
          </cell>
        </row>
        <row r="853">
          <cell r="A853" t="str">
            <v>NI</v>
          </cell>
          <cell r="D853" t="str">
            <v>NI Biomass - RO</v>
          </cell>
          <cell r="E853" t="str">
            <v>NI Biomass</v>
          </cell>
          <cell r="F853" t="str">
            <v>Start Fuel Cost</v>
          </cell>
        </row>
        <row r="854">
          <cell r="A854" t="str">
            <v>NI</v>
          </cell>
          <cell r="D854" t="str">
            <v>NI Biomass - RO</v>
          </cell>
          <cell r="E854" t="str">
            <v>NI Biomass</v>
          </cell>
          <cell r="F854" t="str">
            <v>Emissions Cost</v>
          </cell>
        </row>
        <row r="855">
          <cell r="A855" t="str">
            <v>NI</v>
          </cell>
          <cell r="D855" t="str">
            <v>NI Biomass - RO</v>
          </cell>
          <cell r="E855" t="str">
            <v>NI Biomass</v>
          </cell>
          <cell r="F855" t="str">
            <v>Total Generation Cost</v>
          </cell>
        </row>
        <row r="856">
          <cell r="A856" t="str">
            <v>NI</v>
          </cell>
          <cell r="D856" t="str">
            <v>NI Biomass - RO</v>
          </cell>
          <cell r="E856" t="str">
            <v>NI Biomass</v>
          </cell>
          <cell r="F856" t="str">
            <v>SRMC</v>
          </cell>
        </row>
        <row r="857">
          <cell r="A857" t="str">
            <v>NI</v>
          </cell>
          <cell r="D857" t="str">
            <v>NI Biomass - RO</v>
          </cell>
          <cell r="E857" t="str">
            <v>NI Biomass</v>
          </cell>
          <cell r="F857" t="str">
            <v>Mark-up</v>
          </cell>
        </row>
        <row r="858">
          <cell r="A858" t="str">
            <v>NI</v>
          </cell>
          <cell r="D858" t="str">
            <v>NI Biomass - RO</v>
          </cell>
          <cell r="E858" t="str">
            <v>NI Biomass</v>
          </cell>
          <cell r="F858" t="str">
            <v>Price Received</v>
          </cell>
        </row>
        <row r="859">
          <cell r="A859" t="str">
            <v>NI</v>
          </cell>
          <cell r="D859" t="str">
            <v>NI Biomass - RO</v>
          </cell>
          <cell r="E859" t="str">
            <v>NI Biomass</v>
          </cell>
          <cell r="F859" t="str">
            <v>Pool Revenue</v>
          </cell>
        </row>
        <row r="860">
          <cell r="A860" t="str">
            <v>NI</v>
          </cell>
          <cell r="D860" t="str">
            <v>NI Biomass - RO</v>
          </cell>
          <cell r="E860" t="str">
            <v>NI Biomass</v>
          </cell>
          <cell r="F860" t="str">
            <v>Net Revenue</v>
          </cell>
        </row>
        <row r="861">
          <cell r="A861" t="str">
            <v>NI</v>
          </cell>
          <cell r="D861" t="str">
            <v>NI Biomass - RO</v>
          </cell>
          <cell r="E861" t="str">
            <v>NI Biomass</v>
          </cell>
          <cell r="F861" t="str">
            <v>Net Profit</v>
          </cell>
        </row>
        <row r="862">
          <cell r="A862" t="str">
            <v>NI</v>
          </cell>
          <cell r="D862" t="str">
            <v>NI Biomass - RO</v>
          </cell>
          <cell r="E862" t="str">
            <v>NI Biomass</v>
          </cell>
          <cell r="F862" t="str">
            <v>Installed Capacity</v>
          </cell>
        </row>
        <row r="863">
          <cell r="A863" t="str">
            <v>NI</v>
          </cell>
          <cell r="D863" t="str">
            <v>NI Biomass - RO</v>
          </cell>
          <cell r="E863" t="str">
            <v>NI Biomass</v>
          </cell>
          <cell r="F863" t="str">
            <v>Rated Capacity</v>
          </cell>
        </row>
        <row r="864">
          <cell r="A864" t="str">
            <v>NI</v>
          </cell>
          <cell r="D864" t="str">
            <v>NI Biomass - RO</v>
          </cell>
          <cell r="E864" t="str">
            <v>NI Biomass</v>
          </cell>
          <cell r="F864" t="str">
            <v>Maintenance</v>
          </cell>
        </row>
        <row r="865">
          <cell r="A865" t="str">
            <v>NI</v>
          </cell>
          <cell r="D865" t="str">
            <v>NI Biomass - RO</v>
          </cell>
          <cell r="E865" t="str">
            <v>NI Biomass</v>
          </cell>
          <cell r="F865" t="str">
            <v>Forced Outage</v>
          </cell>
        </row>
        <row r="866">
          <cell r="A866" t="str">
            <v>NI</v>
          </cell>
          <cell r="D866" t="str">
            <v>NI Biomass - RO</v>
          </cell>
          <cell r="E866" t="str">
            <v>NI Biomass</v>
          </cell>
          <cell r="F866" t="str">
            <v>Available Energy</v>
          </cell>
        </row>
        <row r="867">
          <cell r="A867" t="str">
            <v>NI</v>
          </cell>
          <cell r="D867" t="str">
            <v>NI Tidal - 1st CfD band</v>
          </cell>
          <cell r="E867" t="str">
            <v>NI Tidal</v>
          </cell>
          <cell r="F867" t="str">
            <v>Generation</v>
          </cell>
        </row>
        <row r="868">
          <cell r="A868" t="str">
            <v>NI</v>
          </cell>
          <cell r="D868" t="str">
            <v>NI Tidal - 1st CfD band</v>
          </cell>
          <cell r="E868" t="str">
            <v>NI Tidal</v>
          </cell>
          <cell r="F868" t="str">
            <v>Units Started</v>
          </cell>
        </row>
        <row r="869">
          <cell r="A869" t="str">
            <v>NI</v>
          </cell>
          <cell r="D869" t="str">
            <v>NI Tidal - 1st CfD band</v>
          </cell>
          <cell r="E869" t="str">
            <v>NI Tidal</v>
          </cell>
          <cell r="F869" t="str">
            <v>Hours of Operation</v>
          </cell>
        </row>
        <row r="870">
          <cell r="A870" t="str">
            <v>NI</v>
          </cell>
          <cell r="D870" t="str">
            <v>NI Tidal - 1st CfD band</v>
          </cell>
          <cell r="E870" t="str">
            <v>NI Tidal</v>
          </cell>
          <cell r="F870" t="str">
            <v>Capacity Factor</v>
          </cell>
        </row>
        <row r="871">
          <cell r="A871" t="str">
            <v>NI</v>
          </cell>
          <cell r="D871" t="str">
            <v>NI Tidal - 1st CfD band</v>
          </cell>
          <cell r="E871" t="str">
            <v>NI Tidal</v>
          </cell>
          <cell r="F871" t="str">
            <v>Energy Curtailed</v>
          </cell>
        </row>
        <row r="872">
          <cell r="A872" t="str">
            <v>NI</v>
          </cell>
          <cell r="D872" t="str">
            <v>NI Tidal - 1st CfD band</v>
          </cell>
          <cell r="E872" t="str">
            <v>NI Tidal</v>
          </cell>
          <cell r="F872" t="str">
            <v>Fixed Load Generation</v>
          </cell>
        </row>
        <row r="873">
          <cell r="A873" t="str">
            <v>NI</v>
          </cell>
          <cell r="D873" t="str">
            <v>NI Tidal - 1st CfD band</v>
          </cell>
          <cell r="E873" t="str">
            <v>NI Tidal</v>
          </cell>
          <cell r="F873" t="str">
            <v>Pump Load</v>
          </cell>
        </row>
        <row r="874">
          <cell r="A874" t="str">
            <v>NI</v>
          </cell>
          <cell r="D874" t="str">
            <v>NI Tidal - 1st CfD band</v>
          </cell>
          <cell r="E874" t="str">
            <v>NI Tidal</v>
          </cell>
          <cell r="F874" t="str">
            <v>VO&amp;M Cost</v>
          </cell>
        </row>
        <row r="875">
          <cell r="A875" t="str">
            <v>NI</v>
          </cell>
          <cell r="D875" t="str">
            <v>NI Tidal - 1st CfD band</v>
          </cell>
          <cell r="E875" t="str">
            <v>NI Tidal</v>
          </cell>
          <cell r="F875" t="str">
            <v>Generation Cost</v>
          </cell>
        </row>
        <row r="876">
          <cell r="A876" t="str">
            <v>NI</v>
          </cell>
          <cell r="D876" t="str">
            <v>NI Tidal - 1st CfD band</v>
          </cell>
          <cell r="E876" t="str">
            <v>NI Tidal</v>
          </cell>
          <cell r="F876" t="str">
            <v>Start &amp; Shutdown Cost</v>
          </cell>
        </row>
        <row r="877">
          <cell r="A877" t="str">
            <v>NI</v>
          </cell>
          <cell r="D877" t="str">
            <v>NI Tidal - 1st CfD band</v>
          </cell>
          <cell r="E877" t="str">
            <v>NI Tidal</v>
          </cell>
          <cell r="F877" t="str">
            <v>Start Fuel Cost</v>
          </cell>
        </row>
        <row r="878">
          <cell r="A878" t="str">
            <v>NI</v>
          </cell>
          <cell r="D878" t="str">
            <v>NI Tidal - 1st CfD band</v>
          </cell>
          <cell r="E878" t="str">
            <v>NI Tidal</v>
          </cell>
          <cell r="F878" t="str">
            <v>Emissions Cost</v>
          </cell>
        </row>
        <row r="879">
          <cell r="A879" t="str">
            <v>NI</v>
          </cell>
          <cell r="D879" t="str">
            <v>NI Tidal - 1st CfD band</v>
          </cell>
          <cell r="E879" t="str">
            <v>NI Tidal</v>
          </cell>
          <cell r="F879" t="str">
            <v>Total Generation Cost</v>
          </cell>
        </row>
        <row r="880">
          <cell r="A880" t="str">
            <v>NI</v>
          </cell>
          <cell r="D880" t="str">
            <v>NI Tidal - 1st CfD band</v>
          </cell>
          <cell r="E880" t="str">
            <v>NI Tidal</v>
          </cell>
          <cell r="F880" t="str">
            <v>SRMC</v>
          </cell>
        </row>
        <row r="881">
          <cell r="A881" t="str">
            <v>NI</v>
          </cell>
          <cell r="D881" t="str">
            <v>NI Tidal - 1st CfD band</v>
          </cell>
          <cell r="E881" t="str">
            <v>NI Tidal</v>
          </cell>
          <cell r="F881" t="str">
            <v>Mark-up</v>
          </cell>
        </row>
        <row r="882">
          <cell r="A882" t="str">
            <v>NI</v>
          </cell>
          <cell r="D882" t="str">
            <v>NI Tidal - 1st CfD band</v>
          </cell>
          <cell r="E882" t="str">
            <v>NI Tidal</v>
          </cell>
          <cell r="F882" t="str">
            <v>Price Received</v>
          </cell>
        </row>
        <row r="883">
          <cell r="A883" t="str">
            <v>NI</v>
          </cell>
          <cell r="D883" t="str">
            <v>NI Tidal - 1st CfD band</v>
          </cell>
          <cell r="E883" t="str">
            <v>NI Tidal</v>
          </cell>
          <cell r="F883" t="str">
            <v>Pool Revenue</v>
          </cell>
        </row>
        <row r="884">
          <cell r="A884" t="str">
            <v>NI</v>
          </cell>
          <cell r="D884" t="str">
            <v>NI Tidal - 1st CfD band</v>
          </cell>
          <cell r="E884" t="str">
            <v>NI Tidal</v>
          </cell>
          <cell r="F884" t="str">
            <v>Net Revenue</v>
          </cell>
        </row>
        <row r="885">
          <cell r="A885" t="str">
            <v>NI</v>
          </cell>
          <cell r="D885" t="str">
            <v>NI Tidal - 1st CfD band</v>
          </cell>
          <cell r="E885" t="str">
            <v>NI Tidal</v>
          </cell>
          <cell r="F885" t="str">
            <v>Net Profit</v>
          </cell>
        </row>
        <row r="886">
          <cell r="A886" t="str">
            <v>NI</v>
          </cell>
          <cell r="D886" t="str">
            <v>NI Tidal - 1st CfD band</v>
          </cell>
          <cell r="E886" t="str">
            <v>NI Tidal</v>
          </cell>
          <cell r="F886" t="str">
            <v>Installed Capacity</v>
          </cell>
        </row>
        <row r="887">
          <cell r="A887" t="str">
            <v>NI</v>
          </cell>
          <cell r="D887" t="str">
            <v>NI Tidal - 1st CfD band</v>
          </cell>
          <cell r="E887" t="str">
            <v>NI Tidal</v>
          </cell>
          <cell r="F887" t="str">
            <v>Rated Capacity</v>
          </cell>
        </row>
        <row r="888">
          <cell r="A888" t="str">
            <v>NI</v>
          </cell>
          <cell r="D888" t="str">
            <v>NI Tidal - 1st CfD band</v>
          </cell>
          <cell r="E888" t="str">
            <v>NI Tidal</v>
          </cell>
          <cell r="F888" t="str">
            <v>Maintenance</v>
          </cell>
        </row>
        <row r="889">
          <cell r="A889" t="str">
            <v>NI</v>
          </cell>
          <cell r="D889" t="str">
            <v>NI Tidal - 1st CfD band</v>
          </cell>
          <cell r="E889" t="str">
            <v>NI Tidal</v>
          </cell>
          <cell r="F889" t="str">
            <v>Forced Outage</v>
          </cell>
        </row>
        <row r="890">
          <cell r="A890" t="str">
            <v>NI</v>
          </cell>
          <cell r="D890" t="str">
            <v>NI Tidal - 1st CfD band</v>
          </cell>
          <cell r="E890" t="str">
            <v>NI Tidal</v>
          </cell>
          <cell r="F890" t="str">
            <v>Available Energy</v>
          </cell>
        </row>
        <row r="891">
          <cell r="A891" t="str">
            <v>NI</v>
          </cell>
          <cell r="D891" t="str">
            <v>NI Tidal - 2nd CfD band</v>
          </cell>
          <cell r="E891" t="str">
            <v>NI Tidal</v>
          </cell>
          <cell r="F891" t="str">
            <v>Generation</v>
          </cell>
        </row>
        <row r="892">
          <cell r="A892" t="str">
            <v>NI</v>
          </cell>
          <cell r="D892" t="str">
            <v>NI Tidal - 2nd CfD band</v>
          </cell>
          <cell r="E892" t="str">
            <v>NI Tidal</v>
          </cell>
          <cell r="F892" t="str">
            <v>Units Started</v>
          </cell>
        </row>
        <row r="893">
          <cell r="A893" t="str">
            <v>NI</v>
          </cell>
          <cell r="D893" t="str">
            <v>NI Tidal - 2nd CfD band</v>
          </cell>
          <cell r="E893" t="str">
            <v>NI Tidal</v>
          </cell>
          <cell r="F893" t="str">
            <v>Hours of Operation</v>
          </cell>
        </row>
        <row r="894">
          <cell r="A894" t="str">
            <v>NI</v>
          </cell>
          <cell r="D894" t="str">
            <v>NI Tidal - 2nd CfD band</v>
          </cell>
          <cell r="E894" t="str">
            <v>NI Tidal</v>
          </cell>
          <cell r="F894" t="str">
            <v>Capacity Factor</v>
          </cell>
        </row>
        <row r="895">
          <cell r="A895" t="str">
            <v>NI</v>
          </cell>
          <cell r="D895" t="str">
            <v>NI Tidal - 2nd CfD band</v>
          </cell>
          <cell r="E895" t="str">
            <v>NI Tidal</v>
          </cell>
          <cell r="F895" t="str">
            <v>Energy Curtailed</v>
          </cell>
        </row>
        <row r="896">
          <cell r="A896" t="str">
            <v>NI</v>
          </cell>
          <cell r="D896" t="str">
            <v>NI Tidal - 2nd CfD band</v>
          </cell>
          <cell r="E896" t="str">
            <v>NI Tidal</v>
          </cell>
          <cell r="F896" t="str">
            <v>Fixed Load Generation</v>
          </cell>
        </row>
        <row r="897">
          <cell r="A897" t="str">
            <v>NI</v>
          </cell>
          <cell r="D897" t="str">
            <v>NI Tidal - 2nd CfD band</v>
          </cell>
          <cell r="E897" t="str">
            <v>NI Tidal</v>
          </cell>
          <cell r="F897" t="str">
            <v>Pump Load</v>
          </cell>
        </row>
        <row r="898">
          <cell r="A898" t="str">
            <v>NI</v>
          </cell>
          <cell r="D898" t="str">
            <v>NI Tidal - 2nd CfD band</v>
          </cell>
          <cell r="E898" t="str">
            <v>NI Tidal</v>
          </cell>
          <cell r="F898" t="str">
            <v>VO&amp;M Cost</v>
          </cell>
        </row>
        <row r="899">
          <cell r="A899" t="str">
            <v>NI</v>
          </cell>
          <cell r="D899" t="str">
            <v>NI Tidal - 2nd CfD band</v>
          </cell>
          <cell r="E899" t="str">
            <v>NI Tidal</v>
          </cell>
          <cell r="F899" t="str">
            <v>Generation Cost</v>
          </cell>
        </row>
        <row r="900">
          <cell r="A900" t="str">
            <v>NI</v>
          </cell>
          <cell r="D900" t="str">
            <v>NI Tidal - 2nd CfD band</v>
          </cell>
          <cell r="E900" t="str">
            <v>NI Tidal</v>
          </cell>
          <cell r="F900" t="str">
            <v>Start &amp; Shutdown Cost</v>
          </cell>
        </row>
        <row r="901">
          <cell r="A901" t="str">
            <v>NI</v>
          </cell>
          <cell r="D901" t="str">
            <v>NI Tidal - 2nd CfD band</v>
          </cell>
          <cell r="E901" t="str">
            <v>NI Tidal</v>
          </cell>
          <cell r="F901" t="str">
            <v>Start Fuel Cost</v>
          </cell>
        </row>
        <row r="902">
          <cell r="A902" t="str">
            <v>NI</v>
          </cell>
          <cell r="D902" t="str">
            <v>NI Tidal - 2nd CfD band</v>
          </cell>
          <cell r="E902" t="str">
            <v>NI Tidal</v>
          </cell>
          <cell r="F902" t="str">
            <v>Emissions Cost</v>
          </cell>
        </row>
        <row r="903">
          <cell r="A903" t="str">
            <v>NI</v>
          </cell>
          <cell r="D903" t="str">
            <v>NI Tidal - 2nd CfD band</v>
          </cell>
          <cell r="E903" t="str">
            <v>NI Tidal</v>
          </cell>
          <cell r="F903" t="str">
            <v>Total Generation Cost</v>
          </cell>
        </row>
        <row r="904">
          <cell r="A904" t="str">
            <v>NI</v>
          </cell>
          <cell r="D904" t="str">
            <v>NI Tidal - 2nd CfD band</v>
          </cell>
          <cell r="E904" t="str">
            <v>NI Tidal</v>
          </cell>
          <cell r="F904" t="str">
            <v>SRMC</v>
          </cell>
        </row>
        <row r="905">
          <cell r="A905" t="str">
            <v>NI</v>
          </cell>
          <cell r="D905" t="str">
            <v>NI Tidal - 2nd CfD band</v>
          </cell>
          <cell r="E905" t="str">
            <v>NI Tidal</v>
          </cell>
          <cell r="F905" t="str">
            <v>Mark-up</v>
          </cell>
        </row>
        <row r="906">
          <cell r="A906" t="str">
            <v>NI</v>
          </cell>
          <cell r="D906" t="str">
            <v>NI Tidal - 2nd CfD band</v>
          </cell>
          <cell r="E906" t="str">
            <v>NI Tidal</v>
          </cell>
          <cell r="F906" t="str">
            <v>Price Received</v>
          </cell>
        </row>
        <row r="907">
          <cell r="A907" t="str">
            <v>NI</v>
          </cell>
          <cell r="D907" t="str">
            <v>NI Tidal - 2nd CfD band</v>
          </cell>
          <cell r="E907" t="str">
            <v>NI Tidal</v>
          </cell>
          <cell r="F907" t="str">
            <v>Pool Revenue</v>
          </cell>
        </row>
        <row r="908">
          <cell r="A908" t="str">
            <v>NI</v>
          </cell>
          <cell r="D908" t="str">
            <v>NI Tidal - 2nd CfD band</v>
          </cell>
          <cell r="E908" t="str">
            <v>NI Tidal</v>
          </cell>
          <cell r="F908" t="str">
            <v>Net Revenue</v>
          </cell>
        </row>
        <row r="909">
          <cell r="A909" t="str">
            <v>NI</v>
          </cell>
          <cell r="D909" t="str">
            <v>NI Tidal - 2nd CfD band</v>
          </cell>
          <cell r="E909" t="str">
            <v>NI Tidal</v>
          </cell>
          <cell r="F909" t="str">
            <v>Net Profit</v>
          </cell>
        </row>
        <row r="910">
          <cell r="A910" t="str">
            <v>NI</v>
          </cell>
          <cell r="D910" t="str">
            <v>NI Tidal - 2nd CfD band</v>
          </cell>
          <cell r="E910" t="str">
            <v>NI Tidal</v>
          </cell>
          <cell r="F910" t="str">
            <v>Installed Capacity</v>
          </cell>
        </row>
        <row r="911">
          <cell r="A911" t="str">
            <v>NI</v>
          </cell>
          <cell r="D911" t="str">
            <v>NI Tidal - 2nd CfD band</v>
          </cell>
          <cell r="E911" t="str">
            <v>NI Tidal</v>
          </cell>
          <cell r="F911" t="str">
            <v>Rated Capacity</v>
          </cell>
        </row>
        <row r="912">
          <cell r="A912" t="str">
            <v>NI</v>
          </cell>
          <cell r="D912" t="str">
            <v>NI Tidal - 2nd CfD band</v>
          </cell>
          <cell r="E912" t="str">
            <v>NI Tidal</v>
          </cell>
          <cell r="F912" t="str">
            <v>Maintenance</v>
          </cell>
        </row>
        <row r="913">
          <cell r="A913" t="str">
            <v>NI</v>
          </cell>
          <cell r="D913" t="str">
            <v>NI Tidal - 2nd CfD band</v>
          </cell>
          <cell r="E913" t="str">
            <v>NI Tidal</v>
          </cell>
          <cell r="F913" t="str">
            <v>Forced Outage</v>
          </cell>
        </row>
        <row r="914">
          <cell r="A914" t="str">
            <v>NI</v>
          </cell>
          <cell r="D914" t="str">
            <v>NI Tidal - 2nd CfD band</v>
          </cell>
          <cell r="E914" t="str">
            <v>NI Tidal</v>
          </cell>
          <cell r="F914" t="str">
            <v>Available Energy</v>
          </cell>
        </row>
        <row r="915">
          <cell r="A915" t="str">
            <v>NI</v>
          </cell>
          <cell r="D915" t="str">
            <v>NI Tidal - No Support</v>
          </cell>
          <cell r="E915" t="str">
            <v>NI Tidal</v>
          </cell>
          <cell r="F915" t="str">
            <v>Generation</v>
          </cell>
        </row>
        <row r="916">
          <cell r="A916" t="str">
            <v>NI</v>
          </cell>
          <cell r="D916" t="str">
            <v>NI Tidal - No Support</v>
          </cell>
          <cell r="E916" t="str">
            <v>NI Tidal</v>
          </cell>
          <cell r="F916" t="str">
            <v>Units Started</v>
          </cell>
        </row>
        <row r="917">
          <cell r="A917" t="str">
            <v>NI</v>
          </cell>
          <cell r="D917" t="str">
            <v>NI Tidal - No Support</v>
          </cell>
          <cell r="E917" t="str">
            <v>NI Tidal</v>
          </cell>
          <cell r="F917" t="str">
            <v>Hours of Operation</v>
          </cell>
        </row>
        <row r="918">
          <cell r="A918" t="str">
            <v>NI</v>
          </cell>
          <cell r="D918" t="str">
            <v>NI Tidal - No Support</v>
          </cell>
          <cell r="E918" t="str">
            <v>NI Tidal</v>
          </cell>
          <cell r="F918" t="str">
            <v>Capacity Factor</v>
          </cell>
        </row>
        <row r="919">
          <cell r="A919" t="str">
            <v>NI</v>
          </cell>
          <cell r="D919" t="str">
            <v>NI Tidal - No Support</v>
          </cell>
          <cell r="E919" t="str">
            <v>NI Tidal</v>
          </cell>
          <cell r="F919" t="str">
            <v>Energy Curtailed</v>
          </cell>
        </row>
        <row r="920">
          <cell r="A920" t="str">
            <v>NI</v>
          </cell>
          <cell r="D920" t="str">
            <v>NI Tidal - No Support</v>
          </cell>
          <cell r="E920" t="str">
            <v>NI Tidal</v>
          </cell>
          <cell r="F920" t="str">
            <v>Fixed Load Generation</v>
          </cell>
        </row>
        <row r="921">
          <cell r="A921" t="str">
            <v>NI</v>
          </cell>
          <cell r="D921" t="str">
            <v>NI Tidal - No Support</v>
          </cell>
          <cell r="E921" t="str">
            <v>NI Tidal</v>
          </cell>
          <cell r="F921" t="str">
            <v>Pump Load</v>
          </cell>
        </row>
        <row r="922">
          <cell r="A922" t="str">
            <v>NI</v>
          </cell>
          <cell r="D922" t="str">
            <v>NI Tidal - No Support</v>
          </cell>
          <cell r="E922" t="str">
            <v>NI Tidal</v>
          </cell>
          <cell r="F922" t="str">
            <v>VO&amp;M Cost</v>
          </cell>
        </row>
        <row r="923">
          <cell r="A923" t="str">
            <v>NI</v>
          </cell>
          <cell r="D923" t="str">
            <v>NI Tidal - No Support</v>
          </cell>
          <cell r="E923" t="str">
            <v>NI Tidal</v>
          </cell>
          <cell r="F923" t="str">
            <v>Generation Cost</v>
          </cell>
        </row>
        <row r="924">
          <cell r="A924" t="str">
            <v>NI</v>
          </cell>
          <cell r="D924" t="str">
            <v>NI Tidal - No Support</v>
          </cell>
          <cell r="E924" t="str">
            <v>NI Tidal</v>
          </cell>
          <cell r="F924" t="str">
            <v>Start &amp; Shutdown Cost</v>
          </cell>
        </row>
        <row r="925">
          <cell r="A925" t="str">
            <v>NI</v>
          </cell>
          <cell r="D925" t="str">
            <v>NI Tidal - No Support</v>
          </cell>
          <cell r="E925" t="str">
            <v>NI Tidal</v>
          </cell>
          <cell r="F925" t="str">
            <v>Start Fuel Cost</v>
          </cell>
        </row>
        <row r="926">
          <cell r="A926" t="str">
            <v>NI</v>
          </cell>
          <cell r="D926" t="str">
            <v>NI Tidal - No Support</v>
          </cell>
          <cell r="E926" t="str">
            <v>NI Tidal</v>
          </cell>
          <cell r="F926" t="str">
            <v>Emissions Cost</v>
          </cell>
        </row>
        <row r="927">
          <cell r="A927" t="str">
            <v>NI</v>
          </cell>
          <cell r="D927" t="str">
            <v>NI Tidal - No Support</v>
          </cell>
          <cell r="E927" t="str">
            <v>NI Tidal</v>
          </cell>
          <cell r="F927" t="str">
            <v>Total Generation Cost</v>
          </cell>
        </row>
        <row r="928">
          <cell r="A928" t="str">
            <v>NI</v>
          </cell>
          <cell r="D928" t="str">
            <v>NI Tidal - No Support</v>
          </cell>
          <cell r="E928" t="str">
            <v>NI Tidal</v>
          </cell>
          <cell r="F928" t="str">
            <v>SRMC</v>
          </cell>
        </row>
        <row r="929">
          <cell r="A929" t="str">
            <v>NI</v>
          </cell>
          <cell r="D929" t="str">
            <v>NI Tidal - No Support</v>
          </cell>
          <cell r="E929" t="str">
            <v>NI Tidal</v>
          </cell>
          <cell r="F929" t="str">
            <v>Mark-up</v>
          </cell>
        </row>
        <row r="930">
          <cell r="A930" t="str">
            <v>NI</v>
          </cell>
          <cell r="D930" t="str">
            <v>NI Tidal - No Support</v>
          </cell>
          <cell r="E930" t="str">
            <v>NI Tidal</v>
          </cell>
          <cell r="F930" t="str">
            <v>Price Received</v>
          </cell>
        </row>
        <row r="931">
          <cell r="A931" t="str">
            <v>NI</v>
          </cell>
          <cell r="D931" t="str">
            <v>NI Tidal - No Support</v>
          </cell>
          <cell r="E931" t="str">
            <v>NI Tidal</v>
          </cell>
          <cell r="F931" t="str">
            <v>Pool Revenue</v>
          </cell>
        </row>
        <row r="932">
          <cell r="A932" t="str">
            <v>NI</v>
          </cell>
          <cell r="D932" t="str">
            <v>NI Tidal - No Support</v>
          </cell>
          <cell r="E932" t="str">
            <v>NI Tidal</v>
          </cell>
          <cell r="F932" t="str">
            <v>Net Revenue</v>
          </cell>
        </row>
        <row r="933">
          <cell r="A933" t="str">
            <v>NI</v>
          </cell>
          <cell r="D933" t="str">
            <v>NI Tidal - No Support</v>
          </cell>
          <cell r="E933" t="str">
            <v>NI Tidal</v>
          </cell>
          <cell r="F933" t="str">
            <v>Net Profit</v>
          </cell>
        </row>
        <row r="934">
          <cell r="A934" t="str">
            <v>NI</v>
          </cell>
          <cell r="D934" t="str">
            <v>NI Tidal - No Support</v>
          </cell>
          <cell r="E934" t="str">
            <v>NI Tidal</v>
          </cell>
          <cell r="F934" t="str">
            <v>Installed Capacity</v>
          </cell>
        </row>
        <row r="935">
          <cell r="A935" t="str">
            <v>NI</v>
          </cell>
          <cell r="D935" t="str">
            <v>NI Tidal - No Support</v>
          </cell>
          <cell r="E935" t="str">
            <v>NI Tidal</v>
          </cell>
          <cell r="F935" t="str">
            <v>Rated Capacity</v>
          </cell>
        </row>
        <row r="936">
          <cell r="A936" t="str">
            <v>NI</v>
          </cell>
          <cell r="D936" t="str">
            <v>NI Tidal - No Support</v>
          </cell>
          <cell r="E936" t="str">
            <v>NI Tidal</v>
          </cell>
          <cell r="F936" t="str">
            <v>Maintenance</v>
          </cell>
        </row>
        <row r="937">
          <cell r="A937" t="str">
            <v>NI</v>
          </cell>
          <cell r="D937" t="str">
            <v>NI Tidal - No Support</v>
          </cell>
          <cell r="E937" t="str">
            <v>NI Tidal</v>
          </cell>
          <cell r="F937" t="str">
            <v>Forced Outage</v>
          </cell>
        </row>
        <row r="938">
          <cell r="A938" t="str">
            <v>NI</v>
          </cell>
          <cell r="D938" t="str">
            <v>NI Tidal - No Support</v>
          </cell>
          <cell r="E938" t="str">
            <v>NI Tidal</v>
          </cell>
          <cell r="F938" t="str">
            <v>Available Energy</v>
          </cell>
        </row>
        <row r="939">
          <cell r="A939" t="str">
            <v>NI</v>
          </cell>
          <cell r="D939" t="str">
            <v>NI Tidal - RO</v>
          </cell>
          <cell r="E939" t="str">
            <v>NI Tidal</v>
          </cell>
          <cell r="F939" t="str">
            <v>Generation</v>
          </cell>
        </row>
        <row r="940">
          <cell r="A940" t="str">
            <v>NI</v>
          </cell>
          <cell r="D940" t="str">
            <v>NI Tidal - RO</v>
          </cell>
          <cell r="E940" t="str">
            <v>NI Tidal</v>
          </cell>
          <cell r="F940" t="str">
            <v>Units Started</v>
          </cell>
        </row>
        <row r="941">
          <cell r="A941" t="str">
            <v>NI</v>
          </cell>
          <cell r="D941" t="str">
            <v>NI Tidal - RO</v>
          </cell>
          <cell r="E941" t="str">
            <v>NI Tidal</v>
          </cell>
          <cell r="F941" t="str">
            <v>Hours of Operation</v>
          </cell>
        </row>
        <row r="942">
          <cell r="A942" t="str">
            <v>NI</v>
          </cell>
          <cell r="D942" t="str">
            <v>NI Tidal - RO</v>
          </cell>
          <cell r="E942" t="str">
            <v>NI Tidal</v>
          </cell>
          <cell r="F942" t="str">
            <v>Capacity Factor</v>
          </cell>
        </row>
        <row r="943">
          <cell r="A943" t="str">
            <v>NI</v>
          </cell>
          <cell r="D943" t="str">
            <v>NI Tidal - RO</v>
          </cell>
          <cell r="E943" t="str">
            <v>NI Tidal</v>
          </cell>
          <cell r="F943" t="str">
            <v>Energy Curtailed</v>
          </cell>
        </row>
        <row r="944">
          <cell r="A944" t="str">
            <v>NI</v>
          </cell>
          <cell r="D944" t="str">
            <v>NI Tidal - RO</v>
          </cell>
          <cell r="E944" t="str">
            <v>NI Tidal</v>
          </cell>
          <cell r="F944" t="str">
            <v>Fixed Load Generation</v>
          </cell>
        </row>
        <row r="945">
          <cell r="A945" t="str">
            <v>NI</v>
          </cell>
          <cell r="D945" t="str">
            <v>NI Tidal - RO</v>
          </cell>
          <cell r="E945" t="str">
            <v>NI Tidal</v>
          </cell>
          <cell r="F945" t="str">
            <v>Pump Load</v>
          </cell>
        </row>
        <row r="946">
          <cell r="A946" t="str">
            <v>NI</v>
          </cell>
          <cell r="D946" t="str">
            <v>NI Tidal - RO</v>
          </cell>
          <cell r="E946" t="str">
            <v>NI Tidal</v>
          </cell>
          <cell r="F946" t="str">
            <v>VO&amp;M Cost</v>
          </cell>
        </row>
        <row r="947">
          <cell r="A947" t="str">
            <v>NI</v>
          </cell>
          <cell r="D947" t="str">
            <v>NI Tidal - RO</v>
          </cell>
          <cell r="E947" t="str">
            <v>NI Tidal</v>
          </cell>
          <cell r="F947" t="str">
            <v>Generation Cost</v>
          </cell>
        </row>
        <row r="948">
          <cell r="A948" t="str">
            <v>NI</v>
          </cell>
          <cell r="D948" t="str">
            <v>NI Tidal - RO</v>
          </cell>
          <cell r="E948" t="str">
            <v>NI Tidal</v>
          </cell>
          <cell r="F948" t="str">
            <v>Start &amp; Shutdown Cost</v>
          </cell>
        </row>
        <row r="949">
          <cell r="A949" t="str">
            <v>NI</v>
          </cell>
          <cell r="D949" t="str">
            <v>NI Tidal - RO</v>
          </cell>
          <cell r="E949" t="str">
            <v>NI Tidal</v>
          </cell>
          <cell r="F949" t="str">
            <v>Start Fuel Cost</v>
          </cell>
        </row>
        <row r="950">
          <cell r="A950" t="str">
            <v>NI</v>
          </cell>
          <cell r="D950" t="str">
            <v>NI Tidal - RO</v>
          </cell>
          <cell r="E950" t="str">
            <v>NI Tidal</v>
          </cell>
          <cell r="F950" t="str">
            <v>Emissions Cost</v>
          </cell>
        </row>
        <row r="951">
          <cell r="A951" t="str">
            <v>NI</v>
          </cell>
          <cell r="D951" t="str">
            <v>NI Tidal - RO</v>
          </cell>
          <cell r="E951" t="str">
            <v>NI Tidal</v>
          </cell>
          <cell r="F951" t="str">
            <v>Total Generation Cost</v>
          </cell>
        </row>
        <row r="952">
          <cell r="A952" t="str">
            <v>NI</v>
          </cell>
          <cell r="D952" t="str">
            <v>NI Tidal - RO</v>
          </cell>
          <cell r="E952" t="str">
            <v>NI Tidal</v>
          </cell>
          <cell r="F952" t="str">
            <v>SRMC</v>
          </cell>
        </row>
        <row r="953">
          <cell r="A953" t="str">
            <v>NI</v>
          </cell>
          <cell r="D953" t="str">
            <v>NI Tidal - RO</v>
          </cell>
          <cell r="E953" t="str">
            <v>NI Tidal</v>
          </cell>
          <cell r="F953" t="str">
            <v>Mark-up</v>
          </cell>
        </row>
        <row r="954">
          <cell r="A954" t="str">
            <v>NI</v>
          </cell>
          <cell r="D954" t="str">
            <v>NI Tidal - RO</v>
          </cell>
          <cell r="E954" t="str">
            <v>NI Tidal</v>
          </cell>
          <cell r="F954" t="str">
            <v>Price Received</v>
          </cell>
        </row>
        <row r="955">
          <cell r="A955" t="str">
            <v>NI</v>
          </cell>
          <cell r="D955" t="str">
            <v>NI Tidal - RO</v>
          </cell>
          <cell r="E955" t="str">
            <v>NI Tidal</v>
          </cell>
          <cell r="F955" t="str">
            <v>Pool Revenue</v>
          </cell>
        </row>
        <row r="956">
          <cell r="A956" t="str">
            <v>NI</v>
          </cell>
          <cell r="D956" t="str">
            <v>NI Tidal - RO</v>
          </cell>
          <cell r="E956" t="str">
            <v>NI Tidal</v>
          </cell>
          <cell r="F956" t="str">
            <v>Net Revenue</v>
          </cell>
        </row>
        <row r="957">
          <cell r="A957" t="str">
            <v>NI</v>
          </cell>
          <cell r="D957" t="str">
            <v>NI Tidal - RO</v>
          </cell>
          <cell r="E957" t="str">
            <v>NI Tidal</v>
          </cell>
          <cell r="F957" t="str">
            <v>Net Profit</v>
          </cell>
        </row>
        <row r="958">
          <cell r="A958" t="str">
            <v>NI</v>
          </cell>
          <cell r="D958" t="str">
            <v>NI Tidal - RO</v>
          </cell>
          <cell r="E958" t="str">
            <v>NI Tidal</v>
          </cell>
          <cell r="F958" t="str">
            <v>Installed Capacity</v>
          </cell>
        </row>
        <row r="959">
          <cell r="A959" t="str">
            <v>NI</v>
          </cell>
          <cell r="D959" t="str">
            <v>NI Tidal - RO</v>
          </cell>
          <cell r="E959" t="str">
            <v>NI Tidal</v>
          </cell>
          <cell r="F959" t="str">
            <v>Rated Capacity</v>
          </cell>
        </row>
        <row r="960">
          <cell r="A960" t="str">
            <v>NI</v>
          </cell>
          <cell r="D960" t="str">
            <v>NI Tidal - RO</v>
          </cell>
          <cell r="E960" t="str">
            <v>NI Tidal</v>
          </cell>
          <cell r="F960" t="str">
            <v>Maintenance</v>
          </cell>
        </row>
        <row r="961">
          <cell r="A961" t="str">
            <v>NI</v>
          </cell>
          <cell r="D961" t="str">
            <v>NI Tidal - RO</v>
          </cell>
          <cell r="E961" t="str">
            <v>NI Tidal</v>
          </cell>
          <cell r="F961" t="str">
            <v>Forced Outage</v>
          </cell>
        </row>
        <row r="962">
          <cell r="A962" t="str">
            <v>NI</v>
          </cell>
          <cell r="D962" t="str">
            <v>NI Tidal - RO</v>
          </cell>
          <cell r="E962" t="str">
            <v>NI Tidal</v>
          </cell>
          <cell r="F962" t="str">
            <v>Available Energy</v>
          </cell>
        </row>
        <row r="963">
          <cell r="A963" t="str">
            <v>NI</v>
          </cell>
          <cell r="D963" t="str">
            <v>NI Wind - 0.9 ROC</v>
          </cell>
          <cell r="E963" t="str">
            <v>NI Wind</v>
          </cell>
          <cell r="F963" t="str">
            <v>Generation</v>
          </cell>
        </row>
        <row r="964">
          <cell r="A964" t="str">
            <v>NI</v>
          </cell>
          <cell r="D964" t="str">
            <v>NI Wind - 0.9 ROC</v>
          </cell>
          <cell r="E964" t="str">
            <v>NI Wind</v>
          </cell>
          <cell r="F964" t="str">
            <v>Units Started</v>
          </cell>
        </row>
        <row r="965">
          <cell r="A965" t="str">
            <v>NI</v>
          </cell>
          <cell r="D965" t="str">
            <v>NI Wind - 0.9 ROC</v>
          </cell>
          <cell r="E965" t="str">
            <v>NI Wind</v>
          </cell>
          <cell r="F965" t="str">
            <v>Hours of Operation</v>
          </cell>
        </row>
        <row r="966">
          <cell r="A966" t="str">
            <v>NI</v>
          </cell>
          <cell r="D966" t="str">
            <v>NI Wind - 0.9 ROC</v>
          </cell>
          <cell r="E966" t="str">
            <v>NI Wind</v>
          </cell>
          <cell r="F966" t="str">
            <v>Capacity Factor</v>
          </cell>
        </row>
        <row r="967">
          <cell r="A967" t="str">
            <v>NI</v>
          </cell>
          <cell r="D967" t="str">
            <v>NI Wind - 0.9 ROC</v>
          </cell>
          <cell r="E967" t="str">
            <v>NI Wind</v>
          </cell>
          <cell r="F967" t="str">
            <v>Energy Curtailed</v>
          </cell>
        </row>
        <row r="968">
          <cell r="A968" t="str">
            <v>NI</v>
          </cell>
          <cell r="D968" t="str">
            <v>NI Wind - 0.9 ROC</v>
          </cell>
          <cell r="E968" t="str">
            <v>NI Wind</v>
          </cell>
          <cell r="F968" t="str">
            <v>Fixed Load Generation</v>
          </cell>
        </row>
        <row r="969">
          <cell r="A969" t="str">
            <v>NI</v>
          </cell>
          <cell r="D969" t="str">
            <v>NI Wind - 0.9 ROC</v>
          </cell>
          <cell r="E969" t="str">
            <v>NI Wind</v>
          </cell>
          <cell r="F969" t="str">
            <v>Pump Load</v>
          </cell>
        </row>
        <row r="970">
          <cell r="A970" t="str">
            <v>NI</v>
          </cell>
          <cell r="D970" t="str">
            <v>NI Wind - 0.9 ROC</v>
          </cell>
          <cell r="E970" t="str">
            <v>NI Wind</v>
          </cell>
          <cell r="F970" t="str">
            <v>VO&amp;M Cost</v>
          </cell>
        </row>
        <row r="971">
          <cell r="A971" t="str">
            <v>NI</v>
          </cell>
          <cell r="D971" t="str">
            <v>NI Wind - 0.9 ROC</v>
          </cell>
          <cell r="E971" t="str">
            <v>NI Wind</v>
          </cell>
          <cell r="F971" t="str">
            <v>Generation Cost</v>
          </cell>
        </row>
        <row r="972">
          <cell r="A972" t="str">
            <v>NI</v>
          </cell>
          <cell r="D972" t="str">
            <v>NI Wind - 0.9 ROC</v>
          </cell>
          <cell r="E972" t="str">
            <v>NI Wind</v>
          </cell>
          <cell r="F972" t="str">
            <v>Start &amp; Shutdown Cost</v>
          </cell>
        </row>
        <row r="973">
          <cell r="A973" t="str">
            <v>NI</v>
          </cell>
          <cell r="D973" t="str">
            <v>NI Wind - 0.9 ROC</v>
          </cell>
          <cell r="E973" t="str">
            <v>NI Wind</v>
          </cell>
          <cell r="F973" t="str">
            <v>Start Fuel Cost</v>
          </cell>
        </row>
        <row r="974">
          <cell r="A974" t="str">
            <v>NI</v>
          </cell>
          <cell r="D974" t="str">
            <v>NI Wind - 0.9 ROC</v>
          </cell>
          <cell r="E974" t="str">
            <v>NI Wind</v>
          </cell>
          <cell r="F974" t="str">
            <v>Emissions Cost</v>
          </cell>
        </row>
        <row r="975">
          <cell r="A975" t="str">
            <v>NI</v>
          </cell>
          <cell r="D975" t="str">
            <v>NI Wind - 0.9 ROC</v>
          </cell>
          <cell r="E975" t="str">
            <v>NI Wind</v>
          </cell>
          <cell r="F975" t="str">
            <v>Total Generation Cost</v>
          </cell>
        </row>
        <row r="976">
          <cell r="A976" t="str">
            <v>NI</v>
          </cell>
          <cell r="D976" t="str">
            <v>NI Wind - 0.9 ROC</v>
          </cell>
          <cell r="E976" t="str">
            <v>NI Wind</v>
          </cell>
          <cell r="F976" t="str">
            <v>SRMC</v>
          </cell>
        </row>
        <row r="977">
          <cell r="A977" t="str">
            <v>NI</v>
          </cell>
          <cell r="D977" t="str">
            <v>NI Wind - 0.9 ROC</v>
          </cell>
          <cell r="E977" t="str">
            <v>NI Wind</v>
          </cell>
          <cell r="F977" t="str">
            <v>Mark-up</v>
          </cell>
        </row>
        <row r="978">
          <cell r="A978" t="str">
            <v>NI</v>
          </cell>
          <cell r="D978" t="str">
            <v>NI Wind - 0.9 ROC</v>
          </cell>
          <cell r="E978" t="str">
            <v>NI Wind</v>
          </cell>
          <cell r="F978" t="str">
            <v>Price Received</v>
          </cell>
        </row>
        <row r="979">
          <cell r="A979" t="str">
            <v>NI</v>
          </cell>
          <cell r="D979" t="str">
            <v>NI Wind - 0.9 ROC</v>
          </cell>
          <cell r="E979" t="str">
            <v>NI Wind</v>
          </cell>
          <cell r="F979" t="str">
            <v>Pool Revenue</v>
          </cell>
        </row>
        <row r="980">
          <cell r="A980" t="str">
            <v>NI</v>
          </cell>
          <cell r="D980" t="str">
            <v>NI Wind - 0.9 ROC</v>
          </cell>
          <cell r="E980" t="str">
            <v>NI Wind</v>
          </cell>
          <cell r="F980" t="str">
            <v>Net Revenue</v>
          </cell>
        </row>
        <row r="981">
          <cell r="A981" t="str">
            <v>NI</v>
          </cell>
          <cell r="D981" t="str">
            <v>NI Wind - 0.9 ROC</v>
          </cell>
          <cell r="E981" t="str">
            <v>NI Wind</v>
          </cell>
          <cell r="F981" t="str">
            <v>Net Profit</v>
          </cell>
        </row>
        <row r="982">
          <cell r="A982" t="str">
            <v>NI</v>
          </cell>
          <cell r="D982" t="str">
            <v>NI Wind - 0.9 ROC</v>
          </cell>
          <cell r="E982" t="str">
            <v>NI Wind</v>
          </cell>
          <cell r="F982" t="str">
            <v>Installed Capacity</v>
          </cell>
        </row>
        <row r="983">
          <cell r="A983" t="str">
            <v>NI</v>
          </cell>
          <cell r="D983" t="str">
            <v>NI Wind - 0.9 ROC</v>
          </cell>
          <cell r="E983" t="str">
            <v>NI Wind</v>
          </cell>
          <cell r="F983" t="str">
            <v>Rated Capacity</v>
          </cell>
        </row>
        <row r="984">
          <cell r="A984" t="str">
            <v>NI</v>
          </cell>
          <cell r="D984" t="str">
            <v>NI Wind - 0.9 ROC</v>
          </cell>
          <cell r="E984" t="str">
            <v>NI Wind</v>
          </cell>
          <cell r="F984" t="str">
            <v>Maintenance</v>
          </cell>
        </row>
        <row r="985">
          <cell r="A985" t="str">
            <v>NI</v>
          </cell>
          <cell r="D985" t="str">
            <v>NI Wind - 0.9 ROC</v>
          </cell>
          <cell r="E985" t="str">
            <v>NI Wind</v>
          </cell>
          <cell r="F985" t="str">
            <v>Forced Outage</v>
          </cell>
        </row>
        <row r="986">
          <cell r="A986" t="str">
            <v>NI</v>
          </cell>
          <cell r="D986" t="str">
            <v>NI Wind - 0.9 ROC</v>
          </cell>
          <cell r="E986" t="str">
            <v>NI Wind</v>
          </cell>
          <cell r="F986" t="str">
            <v>Available Energy</v>
          </cell>
        </row>
        <row r="987">
          <cell r="A987" t="str">
            <v>NI</v>
          </cell>
          <cell r="D987" t="str">
            <v>NI Wind - 1 ROC</v>
          </cell>
          <cell r="E987" t="str">
            <v>NI Wind</v>
          </cell>
          <cell r="F987" t="str">
            <v>Generation</v>
          </cell>
        </row>
        <row r="988">
          <cell r="A988" t="str">
            <v>NI</v>
          </cell>
          <cell r="D988" t="str">
            <v>NI Wind - 1 ROC</v>
          </cell>
          <cell r="E988" t="str">
            <v>NI Wind</v>
          </cell>
          <cell r="F988" t="str">
            <v>Units Started</v>
          </cell>
        </row>
        <row r="989">
          <cell r="A989" t="str">
            <v>NI</v>
          </cell>
          <cell r="D989" t="str">
            <v>NI Wind - 1 ROC</v>
          </cell>
          <cell r="E989" t="str">
            <v>NI Wind</v>
          </cell>
          <cell r="F989" t="str">
            <v>Hours of Operation</v>
          </cell>
        </row>
        <row r="990">
          <cell r="A990" t="str">
            <v>NI</v>
          </cell>
          <cell r="D990" t="str">
            <v>NI Wind - 1 ROC</v>
          </cell>
          <cell r="E990" t="str">
            <v>NI Wind</v>
          </cell>
          <cell r="F990" t="str">
            <v>Capacity Factor</v>
          </cell>
        </row>
        <row r="991">
          <cell r="A991" t="str">
            <v>NI</v>
          </cell>
          <cell r="D991" t="str">
            <v>NI Wind - 1 ROC</v>
          </cell>
          <cell r="E991" t="str">
            <v>NI Wind</v>
          </cell>
          <cell r="F991" t="str">
            <v>Energy Curtailed</v>
          </cell>
        </row>
        <row r="992">
          <cell r="A992" t="str">
            <v>NI</v>
          </cell>
          <cell r="D992" t="str">
            <v>NI Wind - 1 ROC</v>
          </cell>
          <cell r="E992" t="str">
            <v>NI Wind</v>
          </cell>
          <cell r="F992" t="str">
            <v>Fixed Load Generation</v>
          </cell>
        </row>
        <row r="993">
          <cell r="A993" t="str">
            <v>NI</v>
          </cell>
          <cell r="D993" t="str">
            <v>NI Wind - 1 ROC</v>
          </cell>
          <cell r="E993" t="str">
            <v>NI Wind</v>
          </cell>
          <cell r="F993" t="str">
            <v>Pump Load</v>
          </cell>
        </row>
        <row r="994">
          <cell r="A994" t="str">
            <v>NI</v>
          </cell>
          <cell r="D994" t="str">
            <v>NI Wind - 1 ROC</v>
          </cell>
          <cell r="E994" t="str">
            <v>NI Wind</v>
          </cell>
          <cell r="F994" t="str">
            <v>VO&amp;M Cost</v>
          </cell>
        </row>
        <row r="995">
          <cell r="A995" t="str">
            <v>NI</v>
          </cell>
          <cell r="D995" t="str">
            <v>NI Wind - 1 ROC</v>
          </cell>
          <cell r="E995" t="str">
            <v>NI Wind</v>
          </cell>
          <cell r="F995" t="str">
            <v>Generation Cost</v>
          </cell>
        </row>
        <row r="996">
          <cell r="A996" t="str">
            <v>NI</v>
          </cell>
          <cell r="D996" t="str">
            <v>NI Wind - 1 ROC</v>
          </cell>
          <cell r="E996" t="str">
            <v>NI Wind</v>
          </cell>
          <cell r="F996" t="str">
            <v>Start &amp; Shutdown Cost</v>
          </cell>
        </row>
        <row r="997">
          <cell r="A997" t="str">
            <v>NI</v>
          </cell>
          <cell r="D997" t="str">
            <v>NI Wind - 1 ROC</v>
          </cell>
          <cell r="E997" t="str">
            <v>NI Wind</v>
          </cell>
          <cell r="F997" t="str">
            <v>Start Fuel Cost</v>
          </cell>
        </row>
        <row r="998">
          <cell r="A998" t="str">
            <v>NI</v>
          </cell>
          <cell r="D998" t="str">
            <v>NI Wind - 1 ROC</v>
          </cell>
          <cell r="E998" t="str">
            <v>NI Wind</v>
          </cell>
          <cell r="F998" t="str">
            <v>Emissions Cost</v>
          </cell>
        </row>
        <row r="999">
          <cell r="A999" t="str">
            <v>NI</v>
          </cell>
          <cell r="D999" t="str">
            <v>NI Wind - 1 ROC</v>
          </cell>
          <cell r="E999" t="str">
            <v>NI Wind</v>
          </cell>
          <cell r="F999" t="str">
            <v>Total Generation Cost</v>
          </cell>
        </row>
        <row r="1000">
          <cell r="A1000" t="str">
            <v>NI</v>
          </cell>
          <cell r="D1000" t="str">
            <v>NI Wind - 1 ROC</v>
          </cell>
          <cell r="E1000" t="str">
            <v>NI Wind</v>
          </cell>
          <cell r="F1000" t="str">
            <v>SRMC</v>
          </cell>
        </row>
        <row r="1001">
          <cell r="A1001" t="str">
            <v>NI</v>
          </cell>
          <cell r="D1001" t="str">
            <v>NI Wind - 1 ROC</v>
          </cell>
          <cell r="E1001" t="str">
            <v>NI Wind</v>
          </cell>
          <cell r="F1001" t="str">
            <v>Mark-up</v>
          </cell>
        </row>
        <row r="1002">
          <cell r="A1002" t="str">
            <v>NI</v>
          </cell>
          <cell r="D1002" t="str">
            <v>NI Wind - 1 ROC</v>
          </cell>
          <cell r="E1002" t="str">
            <v>NI Wind</v>
          </cell>
          <cell r="F1002" t="str">
            <v>Price Received</v>
          </cell>
        </row>
        <row r="1003">
          <cell r="A1003" t="str">
            <v>NI</v>
          </cell>
          <cell r="D1003" t="str">
            <v>NI Wind - 1 ROC</v>
          </cell>
          <cell r="E1003" t="str">
            <v>NI Wind</v>
          </cell>
          <cell r="F1003" t="str">
            <v>Pool Revenue</v>
          </cell>
        </row>
        <row r="1004">
          <cell r="A1004" t="str">
            <v>NI</v>
          </cell>
          <cell r="D1004" t="str">
            <v>NI Wind - 1 ROC</v>
          </cell>
          <cell r="E1004" t="str">
            <v>NI Wind</v>
          </cell>
          <cell r="F1004" t="str">
            <v>Net Revenue</v>
          </cell>
        </row>
        <row r="1005">
          <cell r="A1005" t="str">
            <v>NI</v>
          </cell>
          <cell r="D1005" t="str">
            <v>NI Wind - 1 ROC</v>
          </cell>
          <cell r="E1005" t="str">
            <v>NI Wind</v>
          </cell>
          <cell r="F1005" t="str">
            <v>Net Profit</v>
          </cell>
        </row>
        <row r="1006">
          <cell r="A1006" t="str">
            <v>NI</v>
          </cell>
          <cell r="D1006" t="str">
            <v>NI Wind - 1 ROC</v>
          </cell>
          <cell r="E1006" t="str">
            <v>NI Wind</v>
          </cell>
          <cell r="F1006" t="str">
            <v>Installed Capacity</v>
          </cell>
        </row>
        <row r="1007">
          <cell r="A1007" t="str">
            <v>NI</v>
          </cell>
          <cell r="D1007" t="str">
            <v>NI Wind - 1 ROC</v>
          </cell>
          <cell r="E1007" t="str">
            <v>NI Wind</v>
          </cell>
          <cell r="F1007" t="str">
            <v>Rated Capacity</v>
          </cell>
        </row>
        <row r="1008">
          <cell r="A1008" t="str">
            <v>NI</v>
          </cell>
          <cell r="D1008" t="str">
            <v>NI Wind - 1 ROC</v>
          </cell>
          <cell r="E1008" t="str">
            <v>NI Wind</v>
          </cell>
          <cell r="F1008" t="str">
            <v>Maintenance</v>
          </cell>
        </row>
        <row r="1009">
          <cell r="A1009" t="str">
            <v>NI</v>
          </cell>
          <cell r="D1009" t="str">
            <v>NI Wind - 1 ROC</v>
          </cell>
          <cell r="E1009" t="str">
            <v>NI Wind</v>
          </cell>
          <cell r="F1009" t="str">
            <v>Forced Outage</v>
          </cell>
        </row>
        <row r="1010">
          <cell r="A1010" t="str">
            <v>NI</v>
          </cell>
          <cell r="D1010" t="str">
            <v>NI Wind - 1 ROC</v>
          </cell>
          <cell r="E1010" t="str">
            <v>NI Wind</v>
          </cell>
          <cell r="F1010" t="str">
            <v>Available Energy</v>
          </cell>
        </row>
        <row r="1011">
          <cell r="A1011" t="str">
            <v>NI</v>
          </cell>
          <cell r="D1011" t="str">
            <v>NI Wind - 1st CfD band</v>
          </cell>
          <cell r="E1011" t="str">
            <v>NI Wind</v>
          </cell>
          <cell r="F1011" t="str">
            <v>Generation</v>
          </cell>
        </row>
        <row r="1012">
          <cell r="A1012" t="str">
            <v>NI</v>
          </cell>
          <cell r="D1012" t="str">
            <v>NI Wind - 1st CfD band</v>
          </cell>
          <cell r="E1012" t="str">
            <v>NI Wind</v>
          </cell>
          <cell r="F1012" t="str">
            <v>Units Started</v>
          </cell>
        </row>
        <row r="1013">
          <cell r="A1013" t="str">
            <v>NI</v>
          </cell>
          <cell r="D1013" t="str">
            <v>NI Wind - 1st CfD band</v>
          </cell>
          <cell r="E1013" t="str">
            <v>NI Wind</v>
          </cell>
          <cell r="F1013" t="str">
            <v>Hours of Operation</v>
          </cell>
        </row>
        <row r="1014">
          <cell r="A1014" t="str">
            <v>NI</v>
          </cell>
          <cell r="D1014" t="str">
            <v>NI Wind - 1st CfD band</v>
          </cell>
          <cell r="E1014" t="str">
            <v>NI Wind</v>
          </cell>
          <cell r="F1014" t="str">
            <v>Capacity Factor</v>
          </cell>
        </row>
        <row r="1015">
          <cell r="A1015" t="str">
            <v>NI</v>
          </cell>
          <cell r="D1015" t="str">
            <v>NI Wind - 1st CfD band</v>
          </cell>
          <cell r="E1015" t="str">
            <v>NI Wind</v>
          </cell>
          <cell r="F1015" t="str">
            <v>Energy Curtailed</v>
          </cell>
        </row>
        <row r="1016">
          <cell r="A1016" t="str">
            <v>NI</v>
          </cell>
          <cell r="D1016" t="str">
            <v>NI Wind - 1st CfD band</v>
          </cell>
          <cell r="E1016" t="str">
            <v>NI Wind</v>
          </cell>
          <cell r="F1016" t="str">
            <v>Fixed Load Generation</v>
          </cell>
        </row>
        <row r="1017">
          <cell r="A1017" t="str">
            <v>NI</v>
          </cell>
          <cell r="D1017" t="str">
            <v>NI Wind - 1st CfD band</v>
          </cell>
          <cell r="E1017" t="str">
            <v>NI Wind</v>
          </cell>
          <cell r="F1017" t="str">
            <v>Pump Load</v>
          </cell>
        </row>
        <row r="1018">
          <cell r="A1018" t="str">
            <v>NI</v>
          </cell>
          <cell r="D1018" t="str">
            <v>NI Wind - 1st CfD band</v>
          </cell>
          <cell r="E1018" t="str">
            <v>NI Wind</v>
          </cell>
          <cell r="F1018" t="str">
            <v>VO&amp;M Cost</v>
          </cell>
        </row>
        <row r="1019">
          <cell r="A1019" t="str">
            <v>NI</v>
          </cell>
          <cell r="D1019" t="str">
            <v>NI Wind - 1st CfD band</v>
          </cell>
          <cell r="E1019" t="str">
            <v>NI Wind</v>
          </cell>
          <cell r="F1019" t="str">
            <v>Generation Cost</v>
          </cell>
        </row>
        <row r="1020">
          <cell r="A1020" t="str">
            <v>NI</v>
          </cell>
          <cell r="D1020" t="str">
            <v>NI Wind - 1st CfD band</v>
          </cell>
          <cell r="E1020" t="str">
            <v>NI Wind</v>
          </cell>
          <cell r="F1020" t="str">
            <v>Start &amp; Shutdown Cost</v>
          </cell>
        </row>
        <row r="1021">
          <cell r="A1021" t="str">
            <v>NI</v>
          </cell>
          <cell r="D1021" t="str">
            <v>NI Wind - 1st CfD band</v>
          </cell>
          <cell r="E1021" t="str">
            <v>NI Wind</v>
          </cell>
          <cell r="F1021" t="str">
            <v>Start Fuel Cost</v>
          </cell>
        </row>
        <row r="1022">
          <cell r="A1022" t="str">
            <v>NI</v>
          </cell>
          <cell r="D1022" t="str">
            <v>NI Wind - 1st CfD band</v>
          </cell>
          <cell r="E1022" t="str">
            <v>NI Wind</v>
          </cell>
          <cell r="F1022" t="str">
            <v>Emissions Cost</v>
          </cell>
        </row>
        <row r="1023">
          <cell r="A1023" t="str">
            <v>NI</v>
          </cell>
          <cell r="D1023" t="str">
            <v>NI Wind - 1st CfD band</v>
          </cell>
          <cell r="E1023" t="str">
            <v>NI Wind</v>
          </cell>
          <cell r="F1023" t="str">
            <v>Total Generation Cost</v>
          </cell>
        </row>
        <row r="1024">
          <cell r="A1024" t="str">
            <v>NI</v>
          </cell>
          <cell r="D1024" t="str">
            <v>NI Wind - 1st CfD band</v>
          </cell>
          <cell r="E1024" t="str">
            <v>NI Wind</v>
          </cell>
          <cell r="F1024" t="str">
            <v>SRMC</v>
          </cell>
        </row>
        <row r="1025">
          <cell r="A1025" t="str">
            <v>NI</v>
          </cell>
          <cell r="D1025" t="str">
            <v>NI Wind - 1st CfD band</v>
          </cell>
          <cell r="E1025" t="str">
            <v>NI Wind</v>
          </cell>
          <cell r="F1025" t="str">
            <v>Mark-up</v>
          </cell>
        </row>
        <row r="1026">
          <cell r="A1026" t="str">
            <v>NI</v>
          </cell>
          <cell r="D1026" t="str">
            <v>NI Wind - 1st CfD band</v>
          </cell>
          <cell r="E1026" t="str">
            <v>NI Wind</v>
          </cell>
          <cell r="F1026" t="str">
            <v>Price Received</v>
          </cell>
        </row>
        <row r="1027">
          <cell r="A1027" t="str">
            <v>NI</v>
          </cell>
          <cell r="D1027" t="str">
            <v>NI Wind - 1st CfD band</v>
          </cell>
          <cell r="E1027" t="str">
            <v>NI Wind</v>
          </cell>
          <cell r="F1027" t="str">
            <v>Pool Revenue</v>
          </cell>
        </row>
        <row r="1028">
          <cell r="A1028" t="str">
            <v>NI</v>
          </cell>
          <cell r="D1028" t="str">
            <v>NI Wind - 1st CfD band</v>
          </cell>
          <cell r="E1028" t="str">
            <v>NI Wind</v>
          </cell>
          <cell r="F1028" t="str">
            <v>Net Revenue</v>
          </cell>
        </row>
        <row r="1029">
          <cell r="A1029" t="str">
            <v>NI</v>
          </cell>
          <cell r="D1029" t="str">
            <v>NI Wind - 1st CfD band</v>
          </cell>
          <cell r="E1029" t="str">
            <v>NI Wind</v>
          </cell>
          <cell r="F1029" t="str">
            <v>Net Profit</v>
          </cell>
        </row>
        <row r="1030">
          <cell r="A1030" t="str">
            <v>NI</v>
          </cell>
          <cell r="D1030" t="str">
            <v>NI Wind - 1st CfD band</v>
          </cell>
          <cell r="E1030" t="str">
            <v>NI Wind</v>
          </cell>
          <cell r="F1030" t="str">
            <v>Installed Capacity</v>
          </cell>
        </row>
        <row r="1031">
          <cell r="A1031" t="str">
            <v>NI</v>
          </cell>
          <cell r="D1031" t="str">
            <v>NI Wind - 1st CfD band</v>
          </cell>
          <cell r="E1031" t="str">
            <v>NI Wind</v>
          </cell>
          <cell r="F1031" t="str">
            <v>Rated Capacity</v>
          </cell>
        </row>
        <row r="1032">
          <cell r="A1032" t="str">
            <v>NI</v>
          </cell>
          <cell r="D1032" t="str">
            <v>NI Wind - 1st CfD band</v>
          </cell>
          <cell r="E1032" t="str">
            <v>NI Wind</v>
          </cell>
          <cell r="F1032" t="str">
            <v>Maintenance</v>
          </cell>
        </row>
        <row r="1033">
          <cell r="A1033" t="str">
            <v>NI</v>
          </cell>
          <cell r="D1033" t="str">
            <v>NI Wind - 1st CfD band</v>
          </cell>
          <cell r="E1033" t="str">
            <v>NI Wind</v>
          </cell>
          <cell r="F1033" t="str">
            <v>Forced Outage</v>
          </cell>
        </row>
        <row r="1034">
          <cell r="A1034" t="str">
            <v>NI</v>
          </cell>
          <cell r="D1034" t="str">
            <v>NI Wind - 1st CfD band</v>
          </cell>
          <cell r="E1034" t="str">
            <v>NI Wind</v>
          </cell>
          <cell r="F1034" t="str">
            <v>Available Energy</v>
          </cell>
        </row>
        <row r="1035">
          <cell r="A1035" t="str">
            <v>NI</v>
          </cell>
          <cell r="D1035" t="str">
            <v>NI Wind - 2nd CfD band</v>
          </cell>
          <cell r="E1035" t="str">
            <v>NI Wind</v>
          </cell>
          <cell r="F1035" t="str">
            <v>Generation</v>
          </cell>
        </row>
        <row r="1036">
          <cell r="A1036" t="str">
            <v>NI</v>
          </cell>
          <cell r="D1036" t="str">
            <v>NI Wind - 2nd CfD band</v>
          </cell>
          <cell r="E1036" t="str">
            <v>NI Wind</v>
          </cell>
          <cell r="F1036" t="str">
            <v>Units Started</v>
          </cell>
        </row>
        <row r="1037">
          <cell r="A1037" t="str">
            <v>NI</v>
          </cell>
          <cell r="D1037" t="str">
            <v>NI Wind - 2nd CfD band</v>
          </cell>
          <cell r="E1037" t="str">
            <v>NI Wind</v>
          </cell>
          <cell r="F1037" t="str">
            <v>Hours of Operation</v>
          </cell>
        </row>
        <row r="1038">
          <cell r="A1038" t="str">
            <v>NI</v>
          </cell>
          <cell r="D1038" t="str">
            <v>NI Wind - 2nd CfD band</v>
          </cell>
          <cell r="E1038" t="str">
            <v>NI Wind</v>
          </cell>
          <cell r="F1038" t="str">
            <v>Capacity Factor</v>
          </cell>
        </row>
        <row r="1039">
          <cell r="A1039" t="str">
            <v>NI</v>
          </cell>
          <cell r="D1039" t="str">
            <v>NI Wind - 2nd CfD band</v>
          </cell>
          <cell r="E1039" t="str">
            <v>NI Wind</v>
          </cell>
          <cell r="F1039" t="str">
            <v>Energy Curtailed</v>
          </cell>
        </row>
        <row r="1040">
          <cell r="A1040" t="str">
            <v>NI</v>
          </cell>
          <cell r="D1040" t="str">
            <v>NI Wind - 2nd CfD band</v>
          </cell>
          <cell r="E1040" t="str">
            <v>NI Wind</v>
          </cell>
          <cell r="F1040" t="str">
            <v>Fixed Load Generation</v>
          </cell>
        </row>
        <row r="1041">
          <cell r="A1041" t="str">
            <v>NI</v>
          </cell>
          <cell r="D1041" t="str">
            <v>NI Wind - 2nd CfD band</v>
          </cell>
          <cell r="E1041" t="str">
            <v>NI Wind</v>
          </cell>
          <cell r="F1041" t="str">
            <v>Pump Load</v>
          </cell>
        </row>
        <row r="1042">
          <cell r="A1042" t="str">
            <v>NI</v>
          </cell>
          <cell r="D1042" t="str">
            <v>NI Wind - 2nd CfD band</v>
          </cell>
          <cell r="E1042" t="str">
            <v>NI Wind</v>
          </cell>
          <cell r="F1042" t="str">
            <v>VO&amp;M Cost</v>
          </cell>
        </row>
        <row r="1043">
          <cell r="A1043" t="str">
            <v>NI</v>
          </cell>
          <cell r="D1043" t="str">
            <v>NI Wind - 2nd CfD band</v>
          </cell>
          <cell r="E1043" t="str">
            <v>NI Wind</v>
          </cell>
          <cell r="F1043" t="str">
            <v>Generation Cost</v>
          </cell>
        </row>
        <row r="1044">
          <cell r="A1044" t="str">
            <v>NI</v>
          </cell>
          <cell r="D1044" t="str">
            <v>NI Wind - 2nd CfD band</v>
          </cell>
          <cell r="E1044" t="str">
            <v>NI Wind</v>
          </cell>
          <cell r="F1044" t="str">
            <v>Start &amp; Shutdown Cost</v>
          </cell>
        </row>
        <row r="1045">
          <cell r="A1045" t="str">
            <v>NI</v>
          </cell>
          <cell r="D1045" t="str">
            <v>NI Wind - 2nd CfD band</v>
          </cell>
          <cell r="E1045" t="str">
            <v>NI Wind</v>
          </cell>
          <cell r="F1045" t="str">
            <v>Start Fuel Cost</v>
          </cell>
        </row>
        <row r="1046">
          <cell r="A1046" t="str">
            <v>NI</v>
          </cell>
          <cell r="D1046" t="str">
            <v>NI Wind - 2nd CfD band</v>
          </cell>
          <cell r="E1046" t="str">
            <v>NI Wind</v>
          </cell>
          <cell r="F1046" t="str">
            <v>Emissions Cost</v>
          </cell>
        </row>
        <row r="1047">
          <cell r="A1047" t="str">
            <v>NI</v>
          </cell>
          <cell r="D1047" t="str">
            <v>NI Wind - 2nd CfD band</v>
          </cell>
          <cell r="E1047" t="str">
            <v>NI Wind</v>
          </cell>
          <cell r="F1047" t="str">
            <v>Total Generation Cost</v>
          </cell>
        </row>
        <row r="1048">
          <cell r="A1048" t="str">
            <v>NI</v>
          </cell>
          <cell r="D1048" t="str">
            <v>NI Wind - 2nd CfD band</v>
          </cell>
          <cell r="E1048" t="str">
            <v>NI Wind</v>
          </cell>
          <cell r="F1048" t="str">
            <v>SRMC</v>
          </cell>
        </row>
        <row r="1049">
          <cell r="A1049" t="str">
            <v>NI</v>
          </cell>
          <cell r="D1049" t="str">
            <v>NI Wind - 2nd CfD band</v>
          </cell>
          <cell r="E1049" t="str">
            <v>NI Wind</v>
          </cell>
          <cell r="F1049" t="str">
            <v>Mark-up</v>
          </cell>
        </row>
        <row r="1050">
          <cell r="A1050" t="str">
            <v>NI</v>
          </cell>
          <cell r="D1050" t="str">
            <v>NI Wind - 2nd CfD band</v>
          </cell>
          <cell r="E1050" t="str">
            <v>NI Wind</v>
          </cell>
          <cell r="F1050" t="str">
            <v>Price Received</v>
          </cell>
        </row>
        <row r="1051">
          <cell r="A1051" t="str">
            <v>NI</v>
          </cell>
          <cell r="D1051" t="str">
            <v>NI Wind - 2nd CfD band</v>
          </cell>
          <cell r="E1051" t="str">
            <v>NI Wind</v>
          </cell>
          <cell r="F1051" t="str">
            <v>Pool Revenue</v>
          </cell>
        </row>
        <row r="1052">
          <cell r="A1052" t="str">
            <v>NI</v>
          </cell>
          <cell r="D1052" t="str">
            <v>NI Wind - 2nd CfD band</v>
          </cell>
          <cell r="E1052" t="str">
            <v>NI Wind</v>
          </cell>
          <cell r="F1052" t="str">
            <v>Net Revenue</v>
          </cell>
        </row>
        <row r="1053">
          <cell r="A1053" t="str">
            <v>NI</v>
          </cell>
          <cell r="D1053" t="str">
            <v>NI Wind - 2nd CfD band</v>
          </cell>
          <cell r="E1053" t="str">
            <v>NI Wind</v>
          </cell>
          <cell r="F1053" t="str">
            <v>Net Profit</v>
          </cell>
        </row>
        <row r="1054">
          <cell r="A1054" t="str">
            <v>NI</v>
          </cell>
          <cell r="D1054" t="str">
            <v>NI Wind - 2nd CfD band</v>
          </cell>
          <cell r="E1054" t="str">
            <v>NI Wind</v>
          </cell>
          <cell r="F1054" t="str">
            <v>Installed Capacity</v>
          </cell>
        </row>
        <row r="1055">
          <cell r="A1055" t="str">
            <v>NI</v>
          </cell>
          <cell r="D1055" t="str">
            <v>NI Wind - 2nd CfD band</v>
          </cell>
          <cell r="E1055" t="str">
            <v>NI Wind</v>
          </cell>
          <cell r="F1055" t="str">
            <v>Rated Capacity</v>
          </cell>
        </row>
        <row r="1056">
          <cell r="A1056" t="str">
            <v>NI</v>
          </cell>
          <cell r="D1056" t="str">
            <v>NI Wind - 2nd CfD band</v>
          </cell>
          <cell r="E1056" t="str">
            <v>NI Wind</v>
          </cell>
          <cell r="F1056" t="str">
            <v>Maintenance</v>
          </cell>
        </row>
        <row r="1057">
          <cell r="A1057" t="str">
            <v>NI</v>
          </cell>
          <cell r="D1057" t="str">
            <v>NI Wind - 2nd CfD band</v>
          </cell>
          <cell r="E1057" t="str">
            <v>NI Wind</v>
          </cell>
          <cell r="F1057" t="str">
            <v>Forced Outage</v>
          </cell>
        </row>
        <row r="1058">
          <cell r="A1058" t="str">
            <v>NI</v>
          </cell>
          <cell r="D1058" t="str">
            <v>NI Wind - 2nd CfD band</v>
          </cell>
          <cell r="E1058" t="str">
            <v>NI Wind</v>
          </cell>
          <cell r="F1058" t="str">
            <v>Available Energy</v>
          </cell>
        </row>
        <row r="1059">
          <cell r="A1059" t="str">
            <v>NI</v>
          </cell>
          <cell r="D1059" t="str">
            <v>NI Wind - 3rd CfD band</v>
          </cell>
          <cell r="E1059" t="str">
            <v>NI Wind</v>
          </cell>
          <cell r="F1059" t="str">
            <v>Generation</v>
          </cell>
        </row>
        <row r="1060">
          <cell r="A1060" t="str">
            <v>NI</v>
          </cell>
          <cell r="D1060" t="str">
            <v>NI Wind - 3rd CfD band</v>
          </cell>
          <cell r="E1060" t="str">
            <v>NI Wind</v>
          </cell>
          <cell r="F1060" t="str">
            <v>Units Started</v>
          </cell>
        </row>
        <row r="1061">
          <cell r="A1061" t="str">
            <v>NI</v>
          </cell>
          <cell r="D1061" t="str">
            <v>NI Wind - 3rd CfD band</v>
          </cell>
          <cell r="E1061" t="str">
            <v>NI Wind</v>
          </cell>
          <cell r="F1061" t="str">
            <v>Hours of Operation</v>
          </cell>
        </row>
        <row r="1062">
          <cell r="A1062" t="str">
            <v>NI</v>
          </cell>
          <cell r="D1062" t="str">
            <v>NI Wind - 3rd CfD band</v>
          </cell>
          <cell r="E1062" t="str">
            <v>NI Wind</v>
          </cell>
          <cell r="F1062" t="str">
            <v>Capacity Factor</v>
          </cell>
        </row>
        <row r="1063">
          <cell r="A1063" t="str">
            <v>NI</v>
          </cell>
          <cell r="D1063" t="str">
            <v>NI Wind - 3rd CfD band</v>
          </cell>
          <cell r="E1063" t="str">
            <v>NI Wind</v>
          </cell>
          <cell r="F1063" t="str">
            <v>Energy Curtailed</v>
          </cell>
        </row>
        <row r="1064">
          <cell r="A1064" t="str">
            <v>NI</v>
          </cell>
          <cell r="D1064" t="str">
            <v>NI Wind - 3rd CfD band</v>
          </cell>
          <cell r="E1064" t="str">
            <v>NI Wind</v>
          </cell>
          <cell r="F1064" t="str">
            <v>Fixed Load Generation</v>
          </cell>
        </row>
        <row r="1065">
          <cell r="A1065" t="str">
            <v>NI</v>
          </cell>
          <cell r="D1065" t="str">
            <v>NI Wind - 3rd CfD band</v>
          </cell>
          <cell r="E1065" t="str">
            <v>NI Wind</v>
          </cell>
          <cell r="F1065" t="str">
            <v>Pump Load</v>
          </cell>
        </row>
        <row r="1066">
          <cell r="A1066" t="str">
            <v>NI</v>
          </cell>
          <cell r="D1066" t="str">
            <v>NI Wind - 3rd CfD band</v>
          </cell>
          <cell r="E1066" t="str">
            <v>NI Wind</v>
          </cell>
          <cell r="F1066" t="str">
            <v>VO&amp;M Cost</v>
          </cell>
        </row>
        <row r="1067">
          <cell r="A1067" t="str">
            <v>NI</v>
          </cell>
          <cell r="D1067" t="str">
            <v>NI Wind - 3rd CfD band</v>
          </cell>
          <cell r="E1067" t="str">
            <v>NI Wind</v>
          </cell>
          <cell r="F1067" t="str">
            <v>Generation Cost</v>
          </cell>
        </row>
        <row r="1068">
          <cell r="A1068" t="str">
            <v>NI</v>
          </cell>
          <cell r="D1068" t="str">
            <v>NI Wind - 3rd CfD band</v>
          </cell>
          <cell r="E1068" t="str">
            <v>NI Wind</v>
          </cell>
          <cell r="F1068" t="str">
            <v>Start &amp; Shutdown Cost</v>
          </cell>
        </row>
        <row r="1069">
          <cell r="A1069" t="str">
            <v>NI</v>
          </cell>
          <cell r="D1069" t="str">
            <v>NI Wind - 3rd CfD band</v>
          </cell>
          <cell r="E1069" t="str">
            <v>NI Wind</v>
          </cell>
          <cell r="F1069" t="str">
            <v>Start Fuel Cost</v>
          </cell>
        </row>
        <row r="1070">
          <cell r="A1070" t="str">
            <v>NI</v>
          </cell>
          <cell r="D1070" t="str">
            <v>NI Wind - 3rd CfD band</v>
          </cell>
          <cell r="E1070" t="str">
            <v>NI Wind</v>
          </cell>
          <cell r="F1070" t="str">
            <v>Emissions Cost</v>
          </cell>
        </row>
        <row r="1071">
          <cell r="A1071" t="str">
            <v>NI</v>
          </cell>
          <cell r="D1071" t="str">
            <v>NI Wind - 3rd CfD band</v>
          </cell>
          <cell r="E1071" t="str">
            <v>NI Wind</v>
          </cell>
          <cell r="F1071" t="str">
            <v>Total Generation Cost</v>
          </cell>
        </row>
        <row r="1072">
          <cell r="A1072" t="str">
            <v>NI</v>
          </cell>
          <cell r="D1072" t="str">
            <v>NI Wind - 3rd CfD band</v>
          </cell>
          <cell r="E1072" t="str">
            <v>NI Wind</v>
          </cell>
          <cell r="F1072" t="str">
            <v>SRMC</v>
          </cell>
        </row>
        <row r="1073">
          <cell r="A1073" t="str">
            <v>NI</v>
          </cell>
          <cell r="D1073" t="str">
            <v>NI Wind - 3rd CfD band</v>
          </cell>
          <cell r="E1073" t="str">
            <v>NI Wind</v>
          </cell>
          <cell r="F1073" t="str">
            <v>Mark-up</v>
          </cell>
        </row>
        <row r="1074">
          <cell r="A1074" t="str">
            <v>NI</v>
          </cell>
          <cell r="D1074" t="str">
            <v>NI Wind - 3rd CfD band</v>
          </cell>
          <cell r="E1074" t="str">
            <v>NI Wind</v>
          </cell>
          <cell r="F1074" t="str">
            <v>Price Received</v>
          </cell>
        </row>
        <row r="1075">
          <cell r="A1075" t="str">
            <v>NI</v>
          </cell>
          <cell r="D1075" t="str">
            <v>NI Wind - 3rd CfD band</v>
          </cell>
          <cell r="E1075" t="str">
            <v>NI Wind</v>
          </cell>
          <cell r="F1075" t="str">
            <v>Pool Revenue</v>
          </cell>
        </row>
        <row r="1076">
          <cell r="A1076" t="str">
            <v>NI</v>
          </cell>
          <cell r="D1076" t="str">
            <v>NI Wind - 3rd CfD band</v>
          </cell>
          <cell r="E1076" t="str">
            <v>NI Wind</v>
          </cell>
          <cell r="F1076" t="str">
            <v>Net Revenue</v>
          </cell>
        </row>
        <row r="1077">
          <cell r="A1077" t="str">
            <v>NI</v>
          </cell>
          <cell r="D1077" t="str">
            <v>NI Wind - 3rd CfD band</v>
          </cell>
          <cell r="E1077" t="str">
            <v>NI Wind</v>
          </cell>
          <cell r="F1077" t="str">
            <v>Net Profit</v>
          </cell>
        </row>
        <row r="1078">
          <cell r="A1078" t="str">
            <v>NI</v>
          </cell>
          <cell r="D1078" t="str">
            <v>NI Wind - 3rd CfD band</v>
          </cell>
          <cell r="E1078" t="str">
            <v>NI Wind</v>
          </cell>
          <cell r="F1078" t="str">
            <v>Installed Capacity</v>
          </cell>
        </row>
        <row r="1079">
          <cell r="A1079" t="str">
            <v>NI</v>
          </cell>
          <cell r="D1079" t="str">
            <v>NI Wind - 3rd CfD band</v>
          </cell>
          <cell r="E1079" t="str">
            <v>NI Wind</v>
          </cell>
          <cell r="F1079" t="str">
            <v>Rated Capacity</v>
          </cell>
        </row>
        <row r="1080">
          <cell r="A1080" t="str">
            <v>NI</v>
          </cell>
          <cell r="D1080" t="str">
            <v>NI Wind - 3rd CfD band</v>
          </cell>
          <cell r="E1080" t="str">
            <v>NI Wind</v>
          </cell>
          <cell r="F1080" t="str">
            <v>Maintenance</v>
          </cell>
        </row>
        <row r="1081">
          <cell r="A1081" t="str">
            <v>NI</v>
          </cell>
          <cell r="D1081" t="str">
            <v>NI Wind - 3rd CfD band</v>
          </cell>
          <cell r="E1081" t="str">
            <v>NI Wind</v>
          </cell>
          <cell r="F1081" t="str">
            <v>Forced Outage</v>
          </cell>
        </row>
        <row r="1082">
          <cell r="A1082" t="str">
            <v>NI</v>
          </cell>
          <cell r="D1082" t="str">
            <v>NI Wind - 3rd CfD band</v>
          </cell>
          <cell r="E1082" t="str">
            <v>NI Wind</v>
          </cell>
          <cell r="F1082" t="str">
            <v>Available Energy</v>
          </cell>
        </row>
        <row r="1083">
          <cell r="A1083" t="str">
            <v>NI</v>
          </cell>
          <cell r="D1083" t="str">
            <v>NI Wind - 4th CfD band</v>
          </cell>
          <cell r="E1083" t="str">
            <v>NI Wind</v>
          </cell>
          <cell r="F1083" t="str">
            <v>Generation</v>
          </cell>
        </row>
        <row r="1084">
          <cell r="A1084" t="str">
            <v>NI</v>
          </cell>
          <cell r="D1084" t="str">
            <v>NI Wind - 4th CfD band</v>
          </cell>
          <cell r="E1084" t="str">
            <v>NI Wind</v>
          </cell>
          <cell r="F1084" t="str">
            <v>Units Started</v>
          </cell>
        </row>
        <row r="1085">
          <cell r="A1085" t="str">
            <v>NI</v>
          </cell>
          <cell r="D1085" t="str">
            <v>NI Wind - 4th CfD band</v>
          </cell>
          <cell r="E1085" t="str">
            <v>NI Wind</v>
          </cell>
          <cell r="F1085" t="str">
            <v>Hours of Operation</v>
          </cell>
        </row>
        <row r="1086">
          <cell r="A1086" t="str">
            <v>NI</v>
          </cell>
          <cell r="D1086" t="str">
            <v>NI Wind - 4th CfD band</v>
          </cell>
          <cell r="E1086" t="str">
            <v>NI Wind</v>
          </cell>
          <cell r="F1086" t="str">
            <v>Capacity Factor</v>
          </cell>
        </row>
        <row r="1087">
          <cell r="A1087" t="str">
            <v>NI</v>
          </cell>
          <cell r="D1087" t="str">
            <v>NI Wind - 4th CfD band</v>
          </cell>
          <cell r="E1087" t="str">
            <v>NI Wind</v>
          </cell>
          <cell r="F1087" t="str">
            <v>Energy Curtailed</v>
          </cell>
        </row>
        <row r="1088">
          <cell r="A1088" t="str">
            <v>NI</v>
          </cell>
          <cell r="D1088" t="str">
            <v>NI Wind - 4th CfD band</v>
          </cell>
          <cell r="E1088" t="str">
            <v>NI Wind</v>
          </cell>
          <cell r="F1088" t="str">
            <v>Fixed Load Generation</v>
          </cell>
        </row>
        <row r="1089">
          <cell r="A1089" t="str">
            <v>NI</v>
          </cell>
          <cell r="D1089" t="str">
            <v>NI Wind - 4th CfD band</v>
          </cell>
          <cell r="E1089" t="str">
            <v>NI Wind</v>
          </cell>
          <cell r="F1089" t="str">
            <v>Pump Load</v>
          </cell>
        </row>
        <row r="1090">
          <cell r="A1090" t="str">
            <v>NI</v>
          </cell>
          <cell r="D1090" t="str">
            <v>NI Wind - 4th CfD band</v>
          </cell>
          <cell r="E1090" t="str">
            <v>NI Wind</v>
          </cell>
          <cell r="F1090" t="str">
            <v>VO&amp;M Cost</v>
          </cell>
        </row>
        <row r="1091">
          <cell r="A1091" t="str">
            <v>NI</v>
          </cell>
          <cell r="D1091" t="str">
            <v>NI Wind - 4th CfD band</v>
          </cell>
          <cell r="E1091" t="str">
            <v>NI Wind</v>
          </cell>
          <cell r="F1091" t="str">
            <v>Generation Cost</v>
          </cell>
        </row>
        <row r="1092">
          <cell r="A1092" t="str">
            <v>NI</v>
          </cell>
          <cell r="D1092" t="str">
            <v>NI Wind - 4th CfD band</v>
          </cell>
          <cell r="E1092" t="str">
            <v>NI Wind</v>
          </cell>
          <cell r="F1092" t="str">
            <v>Start &amp; Shutdown Cost</v>
          </cell>
        </row>
        <row r="1093">
          <cell r="A1093" t="str">
            <v>NI</v>
          </cell>
          <cell r="D1093" t="str">
            <v>NI Wind - 4th CfD band</v>
          </cell>
          <cell r="E1093" t="str">
            <v>NI Wind</v>
          </cell>
          <cell r="F1093" t="str">
            <v>Start Fuel Cost</v>
          </cell>
        </row>
        <row r="1094">
          <cell r="A1094" t="str">
            <v>NI</v>
          </cell>
          <cell r="D1094" t="str">
            <v>NI Wind - 4th CfD band</v>
          </cell>
          <cell r="E1094" t="str">
            <v>NI Wind</v>
          </cell>
          <cell r="F1094" t="str">
            <v>Emissions Cost</v>
          </cell>
        </row>
        <row r="1095">
          <cell r="A1095" t="str">
            <v>NI</v>
          </cell>
          <cell r="D1095" t="str">
            <v>NI Wind - 4th CfD band</v>
          </cell>
          <cell r="E1095" t="str">
            <v>NI Wind</v>
          </cell>
          <cell r="F1095" t="str">
            <v>Total Generation Cost</v>
          </cell>
        </row>
        <row r="1096">
          <cell r="A1096" t="str">
            <v>NI</v>
          </cell>
          <cell r="D1096" t="str">
            <v>NI Wind - 4th CfD band</v>
          </cell>
          <cell r="E1096" t="str">
            <v>NI Wind</v>
          </cell>
          <cell r="F1096" t="str">
            <v>SRMC</v>
          </cell>
        </row>
        <row r="1097">
          <cell r="A1097" t="str">
            <v>NI</v>
          </cell>
          <cell r="D1097" t="str">
            <v>NI Wind - 4th CfD band</v>
          </cell>
          <cell r="E1097" t="str">
            <v>NI Wind</v>
          </cell>
          <cell r="F1097" t="str">
            <v>Mark-up</v>
          </cell>
        </row>
        <row r="1098">
          <cell r="A1098" t="str">
            <v>NI</v>
          </cell>
          <cell r="D1098" t="str">
            <v>NI Wind - 4th CfD band</v>
          </cell>
          <cell r="E1098" t="str">
            <v>NI Wind</v>
          </cell>
          <cell r="F1098" t="str">
            <v>Price Received</v>
          </cell>
        </row>
        <row r="1099">
          <cell r="A1099" t="str">
            <v>NI</v>
          </cell>
          <cell r="D1099" t="str">
            <v>NI Wind - 4th CfD band</v>
          </cell>
          <cell r="E1099" t="str">
            <v>NI Wind</v>
          </cell>
          <cell r="F1099" t="str">
            <v>Pool Revenue</v>
          </cell>
        </row>
        <row r="1100">
          <cell r="A1100" t="str">
            <v>NI</v>
          </cell>
          <cell r="D1100" t="str">
            <v>NI Wind - 4th CfD band</v>
          </cell>
          <cell r="E1100" t="str">
            <v>NI Wind</v>
          </cell>
          <cell r="F1100" t="str">
            <v>Net Revenue</v>
          </cell>
        </row>
        <row r="1101">
          <cell r="A1101" t="str">
            <v>NI</v>
          </cell>
          <cell r="D1101" t="str">
            <v>NI Wind - 4th CfD band</v>
          </cell>
          <cell r="E1101" t="str">
            <v>NI Wind</v>
          </cell>
          <cell r="F1101" t="str">
            <v>Net Profit</v>
          </cell>
        </row>
        <row r="1102">
          <cell r="A1102" t="str">
            <v>NI</v>
          </cell>
          <cell r="D1102" t="str">
            <v>NI Wind - 4th CfD band</v>
          </cell>
          <cell r="E1102" t="str">
            <v>NI Wind</v>
          </cell>
          <cell r="F1102" t="str">
            <v>Installed Capacity</v>
          </cell>
        </row>
        <row r="1103">
          <cell r="A1103" t="str">
            <v>NI</v>
          </cell>
          <cell r="D1103" t="str">
            <v>NI Wind - 4th CfD band</v>
          </cell>
          <cell r="E1103" t="str">
            <v>NI Wind</v>
          </cell>
          <cell r="F1103" t="str">
            <v>Rated Capacity</v>
          </cell>
        </row>
        <row r="1104">
          <cell r="A1104" t="str">
            <v>NI</v>
          </cell>
          <cell r="D1104" t="str">
            <v>NI Wind - 4th CfD band</v>
          </cell>
          <cell r="E1104" t="str">
            <v>NI Wind</v>
          </cell>
          <cell r="F1104" t="str">
            <v>Maintenance</v>
          </cell>
        </row>
        <row r="1105">
          <cell r="A1105" t="str">
            <v>NI</v>
          </cell>
          <cell r="D1105" t="str">
            <v>NI Wind - 4th CfD band</v>
          </cell>
          <cell r="E1105" t="str">
            <v>NI Wind</v>
          </cell>
          <cell r="F1105" t="str">
            <v>Forced Outage</v>
          </cell>
        </row>
        <row r="1106">
          <cell r="A1106" t="str">
            <v>NI</v>
          </cell>
          <cell r="D1106" t="str">
            <v>NI Wind - 4th CfD band</v>
          </cell>
          <cell r="E1106" t="str">
            <v>NI Wind</v>
          </cell>
          <cell r="F1106" t="str">
            <v>Available Energy</v>
          </cell>
        </row>
        <row r="1107">
          <cell r="A1107" t="str">
            <v>NI</v>
          </cell>
          <cell r="D1107" t="str">
            <v>NI Wind - NFFO 1</v>
          </cell>
          <cell r="E1107" t="str">
            <v>NI Wind</v>
          </cell>
          <cell r="F1107" t="str">
            <v>Generation</v>
          </cell>
        </row>
        <row r="1108">
          <cell r="A1108" t="str">
            <v>NI</v>
          </cell>
          <cell r="D1108" t="str">
            <v>NI Wind - NFFO 1</v>
          </cell>
          <cell r="E1108" t="str">
            <v>NI Wind</v>
          </cell>
          <cell r="F1108" t="str">
            <v>Units Started</v>
          </cell>
        </row>
        <row r="1109">
          <cell r="A1109" t="str">
            <v>NI</v>
          </cell>
          <cell r="D1109" t="str">
            <v>NI Wind - NFFO 1</v>
          </cell>
          <cell r="E1109" t="str">
            <v>NI Wind</v>
          </cell>
          <cell r="F1109" t="str">
            <v>Hours of Operation</v>
          </cell>
        </row>
        <row r="1110">
          <cell r="A1110" t="str">
            <v>NI</v>
          </cell>
          <cell r="D1110" t="str">
            <v>NI Wind - NFFO 1</v>
          </cell>
          <cell r="E1110" t="str">
            <v>NI Wind</v>
          </cell>
          <cell r="F1110" t="str">
            <v>Capacity Factor</v>
          </cell>
        </row>
        <row r="1111">
          <cell r="A1111" t="str">
            <v>NI</v>
          </cell>
          <cell r="D1111" t="str">
            <v>NI Wind - NFFO 1</v>
          </cell>
          <cell r="E1111" t="str">
            <v>NI Wind</v>
          </cell>
          <cell r="F1111" t="str">
            <v>Energy Curtailed</v>
          </cell>
        </row>
        <row r="1112">
          <cell r="A1112" t="str">
            <v>NI</v>
          </cell>
          <cell r="D1112" t="str">
            <v>NI Wind - NFFO 1</v>
          </cell>
          <cell r="E1112" t="str">
            <v>NI Wind</v>
          </cell>
          <cell r="F1112" t="str">
            <v>Fixed Load Generation</v>
          </cell>
        </row>
        <row r="1113">
          <cell r="A1113" t="str">
            <v>NI</v>
          </cell>
          <cell r="D1113" t="str">
            <v>NI Wind - NFFO 1</v>
          </cell>
          <cell r="E1113" t="str">
            <v>NI Wind</v>
          </cell>
          <cell r="F1113" t="str">
            <v>Pump Load</v>
          </cell>
        </row>
        <row r="1114">
          <cell r="A1114" t="str">
            <v>NI</v>
          </cell>
          <cell r="D1114" t="str">
            <v>NI Wind - NFFO 1</v>
          </cell>
          <cell r="E1114" t="str">
            <v>NI Wind</v>
          </cell>
          <cell r="F1114" t="str">
            <v>VO&amp;M Cost</v>
          </cell>
        </row>
        <row r="1115">
          <cell r="A1115" t="str">
            <v>NI</v>
          </cell>
          <cell r="D1115" t="str">
            <v>NI Wind - NFFO 1</v>
          </cell>
          <cell r="E1115" t="str">
            <v>NI Wind</v>
          </cell>
          <cell r="F1115" t="str">
            <v>Generation Cost</v>
          </cell>
        </row>
        <row r="1116">
          <cell r="A1116" t="str">
            <v>NI</v>
          </cell>
          <cell r="D1116" t="str">
            <v>NI Wind - NFFO 1</v>
          </cell>
          <cell r="E1116" t="str">
            <v>NI Wind</v>
          </cell>
          <cell r="F1116" t="str">
            <v>Start &amp; Shutdown Cost</v>
          </cell>
        </row>
        <row r="1117">
          <cell r="A1117" t="str">
            <v>NI</v>
          </cell>
          <cell r="D1117" t="str">
            <v>NI Wind - NFFO 1</v>
          </cell>
          <cell r="E1117" t="str">
            <v>NI Wind</v>
          </cell>
          <cell r="F1117" t="str">
            <v>Start Fuel Cost</v>
          </cell>
        </row>
        <row r="1118">
          <cell r="A1118" t="str">
            <v>NI</v>
          </cell>
          <cell r="D1118" t="str">
            <v>NI Wind - NFFO 1</v>
          </cell>
          <cell r="E1118" t="str">
            <v>NI Wind</v>
          </cell>
          <cell r="F1118" t="str">
            <v>Emissions Cost</v>
          </cell>
        </row>
        <row r="1119">
          <cell r="A1119" t="str">
            <v>NI</v>
          </cell>
          <cell r="D1119" t="str">
            <v>NI Wind - NFFO 1</v>
          </cell>
          <cell r="E1119" t="str">
            <v>NI Wind</v>
          </cell>
          <cell r="F1119" t="str">
            <v>Total Generation Cost</v>
          </cell>
        </row>
        <row r="1120">
          <cell r="A1120" t="str">
            <v>NI</v>
          </cell>
          <cell r="D1120" t="str">
            <v>NI Wind - NFFO 1</v>
          </cell>
          <cell r="E1120" t="str">
            <v>NI Wind</v>
          </cell>
          <cell r="F1120" t="str">
            <v>SRMC</v>
          </cell>
        </row>
        <row r="1121">
          <cell r="A1121" t="str">
            <v>NI</v>
          </cell>
          <cell r="D1121" t="str">
            <v>NI Wind - NFFO 1</v>
          </cell>
          <cell r="E1121" t="str">
            <v>NI Wind</v>
          </cell>
          <cell r="F1121" t="str">
            <v>Mark-up</v>
          </cell>
        </row>
        <row r="1122">
          <cell r="A1122" t="str">
            <v>NI</v>
          </cell>
          <cell r="D1122" t="str">
            <v>NI Wind - NFFO 1</v>
          </cell>
          <cell r="E1122" t="str">
            <v>NI Wind</v>
          </cell>
          <cell r="F1122" t="str">
            <v>Price Received</v>
          </cell>
        </row>
        <row r="1123">
          <cell r="A1123" t="str">
            <v>NI</v>
          </cell>
          <cell r="D1123" t="str">
            <v>NI Wind - NFFO 1</v>
          </cell>
          <cell r="E1123" t="str">
            <v>NI Wind</v>
          </cell>
          <cell r="F1123" t="str">
            <v>Pool Revenue</v>
          </cell>
        </row>
        <row r="1124">
          <cell r="A1124" t="str">
            <v>NI</v>
          </cell>
          <cell r="D1124" t="str">
            <v>NI Wind - NFFO 1</v>
          </cell>
          <cell r="E1124" t="str">
            <v>NI Wind</v>
          </cell>
          <cell r="F1124" t="str">
            <v>Net Revenue</v>
          </cell>
        </row>
        <row r="1125">
          <cell r="A1125" t="str">
            <v>NI</v>
          </cell>
          <cell r="D1125" t="str">
            <v>NI Wind - NFFO 1</v>
          </cell>
          <cell r="E1125" t="str">
            <v>NI Wind</v>
          </cell>
          <cell r="F1125" t="str">
            <v>Net Profit</v>
          </cell>
        </row>
        <row r="1126">
          <cell r="A1126" t="str">
            <v>NI</v>
          </cell>
          <cell r="D1126" t="str">
            <v>NI Wind - NFFO 1</v>
          </cell>
          <cell r="E1126" t="str">
            <v>NI Wind</v>
          </cell>
          <cell r="F1126" t="str">
            <v>Installed Capacity</v>
          </cell>
        </row>
        <row r="1127">
          <cell r="A1127" t="str">
            <v>NI</v>
          </cell>
          <cell r="D1127" t="str">
            <v>NI Wind - NFFO 1</v>
          </cell>
          <cell r="E1127" t="str">
            <v>NI Wind</v>
          </cell>
          <cell r="F1127" t="str">
            <v>Rated Capacity</v>
          </cell>
        </row>
        <row r="1128">
          <cell r="A1128" t="str">
            <v>NI</v>
          </cell>
          <cell r="D1128" t="str">
            <v>NI Wind - NFFO 1</v>
          </cell>
          <cell r="E1128" t="str">
            <v>NI Wind</v>
          </cell>
          <cell r="F1128" t="str">
            <v>Maintenance</v>
          </cell>
        </row>
        <row r="1129">
          <cell r="A1129" t="str">
            <v>NI</v>
          </cell>
          <cell r="D1129" t="str">
            <v>NI Wind - NFFO 1</v>
          </cell>
          <cell r="E1129" t="str">
            <v>NI Wind</v>
          </cell>
          <cell r="F1129" t="str">
            <v>Forced Outage</v>
          </cell>
        </row>
        <row r="1130">
          <cell r="A1130" t="str">
            <v>NI</v>
          </cell>
          <cell r="D1130" t="str">
            <v>NI Wind - NFFO 1</v>
          </cell>
          <cell r="E1130" t="str">
            <v>NI Wind</v>
          </cell>
          <cell r="F1130" t="str">
            <v>Available Energy</v>
          </cell>
        </row>
        <row r="1131">
          <cell r="A1131" t="str">
            <v>NI</v>
          </cell>
          <cell r="D1131" t="str">
            <v>NI Wind - NFFO 2</v>
          </cell>
          <cell r="E1131" t="str">
            <v>NI Wind</v>
          </cell>
          <cell r="F1131" t="str">
            <v>Generation</v>
          </cell>
        </row>
        <row r="1132">
          <cell r="A1132" t="str">
            <v>NI</v>
          </cell>
          <cell r="D1132" t="str">
            <v>NI Wind - NFFO 2</v>
          </cell>
          <cell r="E1132" t="str">
            <v>NI Wind</v>
          </cell>
          <cell r="F1132" t="str">
            <v>Units Started</v>
          </cell>
        </row>
        <row r="1133">
          <cell r="A1133" t="str">
            <v>NI</v>
          </cell>
          <cell r="D1133" t="str">
            <v>NI Wind - NFFO 2</v>
          </cell>
          <cell r="E1133" t="str">
            <v>NI Wind</v>
          </cell>
          <cell r="F1133" t="str">
            <v>Hours of Operation</v>
          </cell>
        </row>
        <row r="1134">
          <cell r="A1134" t="str">
            <v>NI</v>
          </cell>
          <cell r="D1134" t="str">
            <v>NI Wind - NFFO 2</v>
          </cell>
          <cell r="E1134" t="str">
            <v>NI Wind</v>
          </cell>
          <cell r="F1134" t="str">
            <v>Capacity Factor</v>
          </cell>
        </row>
        <row r="1135">
          <cell r="A1135" t="str">
            <v>NI</v>
          </cell>
          <cell r="D1135" t="str">
            <v>NI Wind - NFFO 2</v>
          </cell>
          <cell r="E1135" t="str">
            <v>NI Wind</v>
          </cell>
          <cell r="F1135" t="str">
            <v>Energy Curtailed</v>
          </cell>
        </row>
        <row r="1136">
          <cell r="A1136" t="str">
            <v>NI</v>
          </cell>
          <cell r="D1136" t="str">
            <v>NI Wind - NFFO 2</v>
          </cell>
          <cell r="E1136" t="str">
            <v>NI Wind</v>
          </cell>
          <cell r="F1136" t="str">
            <v>Fixed Load Generation</v>
          </cell>
        </row>
        <row r="1137">
          <cell r="A1137" t="str">
            <v>NI</v>
          </cell>
          <cell r="D1137" t="str">
            <v>NI Wind - NFFO 2</v>
          </cell>
          <cell r="E1137" t="str">
            <v>NI Wind</v>
          </cell>
          <cell r="F1137" t="str">
            <v>Pump Load</v>
          </cell>
        </row>
        <row r="1138">
          <cell r="A1138" t="str">
            <v>NI</v>
          </cell>
          <cell r="D1138" t="str">
            <v>NI Wind - NFFO 2</v>
          </cell>
          <cell r="E1138" t="str">
            <v>NI Wind</v>
          </cell>
          <cell r="F1138" t="str">
            <v>VO&amp;M Cost</v>
          </cell>
        </row>
        <row r="1139">
          <cell r="A1139" t="str">
            <v>NI</v>
          </cell>
          <cell r="D1139" t="str">
            <v>NI Wind - NFFO 2</v>
          </cell>
          <cell r="E1139" t="str">
            <v>NI Wind</v>
          </cell>
          <cell r="F1139" t="str">
            <v>Generation Cost</v>
          </cell>
        </row>
        <row r="1140">
          <cell r="A1140" t="str">
            <v>NI</v>
          </cell>
          <cell r="D1140" t="str">
            <v>NI Wind - NFFO 2</v>
          </cell>
          <cell r="E1140" t="str">
            <v>NI Wind</v>
          </cell>
          <cell r="F1140" t="str">
            <v>Start &amp; Shutdown Cost</v>
          </cell>
        </row>
        <row r="1141">
          <cell r="A1141" t="str">
            <v>NI</v>
          </cell>
          <cell r="D1141" t="str">
            <v>NI Wind - NFFO 2</v>
          </cell>
          <cell r="E1141" t="str">
            <v>NI Wind</v>
          </cell>
          <cell r="F1141" t="str">
            <v>Start Fuel Cost</v>
          </cell>
        </row>
        <row r="1142">
          <cell r="A1142" t="str">
            <v>NI</v>
          </cell>
          <cell r="D1142" t="str">
            <v>NI Wind - NFFO 2</v>
          </cell>
          <cell r="E1142" t="str">
            <v>NI Wind</v>
          </cell>
          <cell r="F1142" t="str">
            <v>Emissions Cost</v>
          </cell>
        </row>
        <row r="1143">
          <cell r="A1143" t="str">
            <v>NI</v>
          </cell>
          <cell r="D1143" t="str">
            <v>NI Wind - NFFO 2</v>
          </cell>
          <cell r="E1143" t="str">
            <v>NI Wind</v>
          </cell>
          <cell r="F1143" t="str">
            <v>Total Generation Cost</v>
          </cell>
        </row>
        <row r="1144">
          <cell r="A1144" t="str">
            <v>NI</v>
          </cell>
          <cell r="D1144" t="str">
            <v>NI Wind - NFFO 2</v>
          </cell>
          <cell r="E1144" t="str">
            <v>NI Wind</v>
          </cell>
          <cell r="F1144" t="str">
            <v>SRMC</v>
          </cell>
        </row>
        <row r="1145">
          <cell r="A1145" t="str">
            <v>NI</v>
          </cell>
          <cell r="D1145" t="str">
            <v>NI Wind - NFFO 2</v>
          </cell>
          <cell r="E1145" t="str">
            <v>NI Wind</v>
          </cell>
          <cell r="F1145" t="str">
            <v>Mark-up</v>
          </cell>
        </row>
        <row r="1146">
          <cell r="A1146" t="str">
            <v>NI</v>
          </cell>
          <cell r="D1146" t="str">
            <v>NI Wind - NFFO 2</v>
          </cell>
          <cell r="E1146" t="str">
            <v>NI Wind</v>
          </cell>
          <cell r="F1146" t="str">
            <v>Price Received</v>
          </cell>
        </row>
        <row r="1147">
          <cell r="A1147" t="str">
            <v>NI</v>
          </cell>
          <cell r="D1147" t="str">
            <v>NI Wind - NFFO 2</v>
          </cell>
          <cell r="E1147" t="str">
            <v>NI Wind</v>
          </cell>
          <cell r="F1147" t="str">
            <v>Pool Revenue</v>
          </cell>
        </row>
        <row r="1148">
          <cell r="A1148" t="str">
            <v>NI</v>
          </cell>
          <cell r="D1148" t="str">
            <v>NI Wind - NFFO 2</v>
          </cell>
          <cell r="E1148" t="str">
            <v>NI Wind</v>
          </cell>
          <cell r="F1148" t="str">
            <v>Net Revenue</v>
          </cell>
        </row>
        <row r="1149">
          <cell r="A1149" t="str">
            <v>NI</v>
          </cell>
          <cell r="D1149" t="str">
            <v>NI Wind - NFFO 2</v>
          </cell>
          <cell r="E1149" t="str">
            <v>NI Wind</v>
          </cell>
          <cell r="F1149" t="str">
            <v>Net Profit</v>
          </cell>
        </row>
        <row r="1150">
          <cell r="A1150" t="str">
            <v>NI</v>
          </cell>
          <cell r="D1150" t="str">
            <v>NI Wind - NFFO 2</v>
          </cell>
          <cell r="E1150" t="str">
            <v>NI Wind</v>
          </cell>
          <cell r="F1150" t="str">
            <v>Installed Capacity</v>
          </cell>
        </row>
        <row r="1151">
          <cell r="A1151" t="str">
            <v>NI</v>
          </cell>
          <cell r="D1151" t="str">
            <v>NI Wind - NFFO 2</v>
          </cell>
          <cell r="E1151" t="str">
            <v>NI Wind</v>
          </cell>
          <cell r="F1151" t="str">
            <v>Rated Capacity</v>
          </cell>
        </row>
        <row r="1152">
          <cell r="A1152" t="str">
            <v>NI</v>
          </cell>
          <cell r="D1152" t="str">
            <v>NI Wind - NFFO 2</v>
          </cell>
          <cell r="E1152" t="str">
            <v>NI Wind</v>
          </cell>
          <cell r="F1152" t="str">
            <v>Maintenance</v>
          </cell>
        </row>
        <row r="1153">
          <cell r="A1153" t="str">
            <v>NI</v>
          </cell>
          <cell r="D1153" t="str">
            <v>NI Wind - NFFO 2</v>
          </cell>
          <cell r="E1153" t="str">
            <v>NI Wind</v>
          </cell>
          <cell r="F1153" t="str">
            <v>Forced Outage</v>
          </cell>
        </row>
        <row r="1154">
          <cell r="A1154" t="str">
            <v>NI</v>
          </cell>
          <cell r="D1154" t="str">
            <v>NI Wind - NFFO 2</v>
          </cell>
          <cell r="E1154" t="str">
            <v>NI Wind</v>
          </cell>
          <cell r="F1154" t="str">
            <v>Available Energy</v>
          </cell>
        </row>
        <row r="1155">
          <cell r="A1155" t="str">
            <v>NI</v>
          </cell>
          <cell r="D1155" t="str">
            <v>NI Wind - No support</v>
          </cell>
          <cell r="E1155" t="str">
            <v>NI Wind</v>
          </cell>
          <cell r="F1155" t="str">
            <v>Generation</v>
          </cell>
        </row>
        <row r="1156">
          <cell r="A1156" t="str">
            <v>NI</v>
          </cell>
          <cell r="D1156" t="str">
            <v>NI Wind - No support</v>
          </cell>
          <cell r="E1156" t="str">
            <v>NI Wind</v>
          </cell>
          <cell r="F1156" t="str">
            <v>Units Started</v>
          </cell>
        </row>
        <row r="1157">
          <cell r="A1157" t="str">
            <v>NI</v>
          </cell>
          <cell r="D1157" t="str">
            <v>NI Wind - No support</v>
          </cell>
          <cell r="E1157" t="str">
            <v>NI Wind</v>
          </cell>
          <cell r="F1157" t="str">
            <v>Hours of Operation</v>
          </cell>
        </row>
        <row r="1158">
          <cell r="A1158" t="str">
            <v>NI</v>
          </cell>
          <cell r="D1158" t="str">
            <v>NI Wind - No support</v>
          </cell>
          <cell r="E1158" t="str">
            <v>NI Wind</v>
          </cell>
          <cell r="F1158" t="str">
            <v>Capacity Factor</v>
          </cell>
        </row>
        <row r="1159">
          <cell r="A1159" t="str">
            <v>NI</v>
          </cell>
          <cell r="D1159" t="str">
            <v>NI Wind - No support</v>
          </cell>
          <cell r="E1159" t="str">
            <v>NI Wind</v>
          </cell>
          <cell r="F1159" t="str">
            <v>Energy Curtailed</v>
          </cell>
        </row>
        <row r="1160">
          <cell r="A1160" t="str">
            <v>NI</v>
          </cell>
          <cell r="D1160" t="str">
            <v>NI Wind - No support</v>
          </cell>
          <cell r="E1160" t="str">
            <v>NI Wind</v>
          </cell>
          <cell r="F1160" t="str">
            <v>Fixed Load Generation</v>
          </cell>
        </row>
        <row r="1161">
          <cell r="A1161" t="str">
            <v>NI</v>
          </cell>
          <cell r="D1161" t="str">
            <v>NI Wind - No support</v>
          </cell>
          <cell r="E1161" t="str">
            <v>NI Wind</v>
          </cell>
          <cell r="F1161" t="str">
            <v>Pump Load</v>
          </cell>
        </row>
        <row r="1162">
          <cell r="A1162" t="str">
            <v>NI</v>
          </cell>
          <cell r="D1162" t="str">
            <v>NI Wind - No support</v>
          </cell>
          <cell r="E1162" t="str">
            <v>NI Wind</v>
          </cell>
          <cell r="F1162" t="str">
            <v>VO&amp;M Cost</v>
          </cell>
        </row>
        <row r="1163">
          <cell r="A1163" t="str">
            <v>NI</v>
          </cell>
          <cell r="D1163" t="str">
            <v>NI Wind - No support</v>
          </cell>
          <cell r="E1163" t="str">
            <v>NI Wind</v>
          </cell>
          <cell r="F1163" t="str">
            <v>Generation Cost</v>
          </cell>
        </row>
        <row r="1164">
          <cell r="A1164" t="str">
            <v>NI</v>
          </cell>
          <cell r="D1164" t="str">
            <v>NI Wind - No support</v>
          </cell>
          <cell r="E1164" t="str">
            <v>NI Wind</v>
          </cell>
          <cell r="F1164" t="str">
            <v>Start &amp; Shutdown Cost</v>
          </cell>
        </row>
        <row r="1165">
          <cell r="A1165" t="str">
            <v>NI</v>
          </cell>
          <cell r="D1165" t="str">
            <v>NI Wind - No support</v>
          </cell>
          <cell r="E1165" t="str">
            <v>NI Wind</v>
          </cell>
          <cell r="F1165" t="str">
            <v>Start Fuel Cost</v>
          </cell>
        </row>
        <row r="1166">
          <cell r="A1166" t="str">
            <v>NI</v>
          </cell>
          <cell r="D1166" t="str">
            <v>NI Wind - No support</v>
          </cell>
          <cell r="E1166" t="str">
            <v>NI Wind</v>
          </cell>
          <cell r="F1166" t="str">
            <v>Emissions Cost</v>
          </cell>
        </row>
        <row r="1167">
          <cell r="A1167" t="str">
            <v>NI</v>
          </cell>
          <cell r="D1167" t="str">
            <v>NI Wind - No support</v>
          </cell>
          <cell r="E1167" t="str">
            <v>NI Wind</v>
          </cell>
          <cell r="F1167" t="str">
            <v>Total Generation Cost</v>
          </cell>
        </row>
        <row r="1168">
          <cell r="A1168" t="str">
            <v>NI</v>
          </cell>
          <cell r="D1168" t="str">
            <v>NI Wind - No support</v>
          </cell>
          <cell r="E1168" t="str">
            <v>NI Wind</v>
          </cell>
          <cell r="F1168" t="str">
            <v>SRMC</v>
          </cell>
        </row>
        <row r="1169">
          <cell r="A1169" t="str">
            <v>NI</v>
          </cell>
          <cell r="D1169" t="str">
            <v>NI Wind - No support</v>
          </cell>
          <cell r="E1169" t="str">
            <v>NI Wind</v>
          </cell>
          <cell r="F1169" t="str">
            <v>Mark-up</v>
          </cell>
        </row>
        <row r="1170">
          <cell r="A1170" t="str">
            <v>NI</v>
          </cell>
          <cell r="D1170" t="str">
            <v>NI Wind - No support</v>
          </cell>
          <cell r="E1170" t="str">
            <v>NI Wind</v>
          </cell>
          <cell r="F1170" t="str">
            <v>Price Received</v>
          </cell>
        </row>
        <row r="1171">
          <cell r="A1171" t="str">
            <v>NI</v>
          </cell>
          <cell r="D1171" t="str">
            <v>NI Wind - No support</v>
          </cell>
          <cell r="E1171" t="str">
            <v>NI Wind</v>
          </cell>
          <cell r="F1171" t="str">
            <v>Pool Revenue</v>
          </cell>
        </row>
        <row r="1172">
          <cell r="A1172" t="str">
            <v>NI</v>
          </cell>
          <cell r="D1172" t="str">
            <v>NI Wind - No support</v>
          </cell>
          <cell r="E1172" t="str">
            <v>NI Wind</v>
          </cell>
          <cell r="F1172" t="str">
            <v>Net Revenue</v>
          </cell>
        </row>
        <row r="1173">
          <cell r="A1173" t="str">
            <v>NI</v>
          </cell>
          <cell r="D1173" t="str">
            <v>NI Wind - No support</v>
          </cell>
          <cell r="E1173" t="str">
            <v>NI Wind</v>
          </cell>
          <cell r="F1173" t="str">
            <v>Net Profit</v>
          </cell>
        </row>
        <row r="1174">
          <cell r="A1174" t="str">
            <v>NI</v>
          </cell>
          <cell r="D1174" t="str">
            <v>NI Wind - No support</v>
          </cell>
          <cell r="E1174" t="str">
            <v>NI Wind</v>
          </cell>
          <cell r="F1174" t="str">
            <v>Installed Capacity</v>
          </cell>
        </row>
        <row r="1175">
          <cell r="A1175" t="str">
            <v>NI</v>
          </cell>
          <cell r="D1175" t="str">
            <v>NI Wind - No support</v>
          </cell>
          <cell r="E1175" t="str">
            <v>NI Wind</v>
          </cell>
          <cell r="F1175" t="str">
            <v>Rated Capacity</v>
          </cell>
        </row>
        <row r="1176">
          <cell r="A1176" t="str">
            <v>NI</v>
          </cell>
          <cell r="D1176" t="str">
            <v>NI Wind - No support</v>
          </cell>
          <cell r="E1176" t="str">
            <v>NI Wind</v>
          </cell>
          <cell r="F1176" t="str">
            <v>Maintenance</v>
          </cell>
        </row>
        <row r="1177">
          <cell r="A1177" t="str">
            <v>NI</v>
          </cell>
          <cell r="D1177" t="str">
            <v>NI Wind - No support</v>
          </cell>
          <cell r="E1177" t="str">
            <v>NI Wind</v>
          </cell>
          <cell r="F1177" t="str">
            <v>Forced Outage</v>
          </cell>
        </row>
        <row r="1178">
          <cell r="A1178" t="str">
            <v>NI</v>
          </cell>
          <cell r="D1178" t="str">
            <v>NI Wind - No support</v>
          </cell>
          <cell r="E1178" t="str">
            <v>NI Wind</v>
          </cell>
          <cell r="F1178" t="str">
            <v>Available Energy</v>
          </cell>
        </row>
        <row r="1179">
          <cell r="A1179" t="str">
            <v>NI</v>
          </cell>
          <cell r="D1179" t="str">
            <v>NI Wind Offshore - 2nd CfD band</v>
          </cell>
          <cell r="E1179" t="str">
            <v>NI Wind_offshore</v>
          </cell>
          <cell r="F1179" t="str">
            <v>Generation</v>
          </cell>
        </row>
        <row r="1180">
          <cell r="A1180" t="str">
            <v>NI</v>
          </cell>
          <cell r="D1180" t="str">
            <v>NI Wind Offshore - 2nd CfD band</v>
          </cell>
          <cell r="E1180" t="str">
            <v>NI Wind_offshore</v>
          </cell>
          <cell r="F1180" t="str">
            <v>Units Started</v>
          </cell>
        </row>
        <row r="1181">
          <cell r="A1181" t="str">
            <v>NI</v>
          </cell>
          <cell r="D1181" t="str">
            <v>NI Wind Offshore - 2nd CfD band</v>
          </cell>
          <cell r="E1181" t="str">
            <v>NI Wind_offshore</v>
          </cell>
          <cell r="F1181" t="str">
            <v>Hours of Operation</v>
          </cell>
        </row>
        <row r="1182">
          <cell r="A1182" t="str">
            <v>NI</v>
          </cell>
          <cell r="D1182" t="str">
            <v>NI Wind Offshore - 2nd CfD band</v>
          </cell>
          <cell r="E1182" t="str">
            <v>NI Wind_offshore</v>
          </cell>
          <cell r="F1182" t="str">
            <v>Capacity Factor</v>
          </cell>
        </row>
        <row r="1183">
          <cell r="A1183" t="str">
            <v>NI</v>
          </cell>
          <cell r="D1183" t="str">
            <v>NI Wind Offshore - 2nd CfD band</v>
          </cell>
          <cell r="E1183" t="str">
            <v>NI Wind_offshore</v>
          </cell>
          <cell r="F1183" t="str">
            <v>Energy Curtailed</v>
          </cell>
        </row>
        <row r="1184">
          <cell r="A1184" t="str">
            <v>NI</v>
          </cell>
          <cell r="D1184" t="str">
            <v>NI Wind Offshore - 2nd CfD band</v>
          </cell>
          <cell r="E1184" t="str">
            <v>NI Wind_offshore</v>
          </cell>
          <cell r="F1184" t="str">
            <v>Fixed Load Generation</v>
          </cell>
        </row>
        <row r="1185">
          <cell r="A1185" t="str">
            <v>NI</v>
          </cell>
          <cell r="D1185" t="str">
            <v>NI Wind Offshore - 2nd CfD band</v>
          </cell>
          <cell r="E1185" t="str">
            <v>NI Wind_offshore</v>
          </cell>
          <cell r="F1185" t="str">
            <v>Pump Load</v>
          </cell>
        </row>
        <row r="1186">
          <cell r="A1186" t="str">
            <v>NI</v>
          </cell>
          <cell r="D1186" t="str">
            <v>NI Wind Offshore - 2nd CfD band</v>
          </cell>
          <cell r="E1186" t="str">
            <v>NI Wind_offshore</v>
          </cell>
          <cell r="F1186" t="str">
            <v>VO&amp;M Cost</v>
          </cell>
        </row>
        <row r="1187">
          <cell r="A1187" t="str">
            <v>NI</v>
          </cell>
          <cell r="D1187" t="str">
            <v>NI Wind Offshore - 2nd CfD band</v>
          </cell>
          <cell r="E1187" t="str">
            <v>NI Wind_offshore</v>
          </cell>
          <cell r="F1187" t="str">
            <v>Generation Cost</v>
          </cell>
        </row>
        <row r="1188">
          <cell r="A1188" t="str">
            <v>NI</v>
          </cell>
          <cell r="D1188" t="str">
            <v>NI Wind Offshore - 2nd CfD band</v>
          </cell>
          <cell r="E1188" t="str">
            <v>NI Wind_offshore</v>
          </cell>
          <cell r="F1188" t="str">
            <v>Start &amp; Shutdown Cost</v>
          </cell>
        </row>
        <row r="1189">
          <cell r="A1189" t="str">
            <v>NI</v>
          </cell>
          <cell r="D1189" t="str">
            <v>NI Wind Offshore - 2nd CfD band</v>
          </cell>
          <cell r="E1189" t="str">
            <v>NI Wind_offshore</v>
          </cell>
          <cell r="F1189" t="str">
            <v>Start Fuel Cost</v>
          </cell>
        </row>
        <row r="1190">
          <cell r="A1190" t="str">
            <v>NI</v>
          </cell>
          <cell r="D1190" t="str">
            <v>NI Wind Offshore - 2nd CfD band</v>
          </cell>
          <cell r="E1190" t="str">
            <v>NI Wind_offshore</v>
          </cell>
          <cell r="F1190" t="str">
            <v>Emissions Cost</v>
          </cell>
        </row>
        <row r="1191">
          <cell r="A1191" t="str">
            <v>NI</v>
          </cell>
          <cell r="D1191" t="str">
            <v>NI Wind Offshore - 2nd CfD band</v>
          </cell>
          <cell r="E1191" t="str">
            <v>NI Wind_offshore</v>
          </cell>
          <cell r="F1191" t="str">
            <v>Total Generation Cost</v>
          </cell>
        </row>
        <row r="1192">
          <cell r="A1192" t="str">
            <v>NI</v>
          </cell>
          <cell r="D1192" t="str">
            <v>NI Wind Offshore - 2nd CfD band</v>
          </cell>
          <cell r="E1192" t="str">
            <v>NI Wind_offshore</v>
          </cell>
          <cell r="F1192" t="str">
            <v>SRMC</v>
          </cell>
        </row>
        <row r="1193">
          <cell r="A1193" t="str">
            <v>NI</v>
          </cell>
          <cell r="D1193" t="str">
            <v>NI Wind Offshore - 2nd CfD band</v>
          </cell>
          <cell r="E1193" t="str">
            <v>NI Wind_offshore</v>
          </cell>
          <cell r="F1193" t="str">
            <v>Mark-up</v>
          </cell>
        </row>
        <row r="1194">
          <cell r="A1194" t="str">
            <v>NI</v>
          </cell>
          <cell r="D1194" t="str">
            <v>NI Wind Offshore - 2nd CfD band</v>
          </cell>
          <cell r="E1194" t="str">
            <v>NI Wind_offshore</v>
          </cell>
          <cell r="F1194" t="str">
            <v>Price Received</v>
          </cell>
        </row>
        <row r="1195">
          <cell r="A1195" t="str">
            <v>NI</v>
          </cell>
          <cell r="D1195" t="str">
            <v>NI Wind Offshore - 2nd CfD band</v>
          </cell>
          <cell r="E1195" t="str">
            <v>NI Wind_offshore</v>
          </cell>
          <cell r="F1195" t="str">
            <v>Pool Revenue</v>
          </cell>
        </row>
        <row r="1196">
          <cell r="A1196" t="str">
            <v>NI</v>
          </cell>
          <cell r="D1196" t="str">
            <v>NI Wind Offshore - 2nd CfD band</v>
          </cell>
          <cell r="E1196" t="str">
            <v>NI Wind_offshore</v>
          </cell>
          <cell r="F1196" t="str">
            <v>Net Revenue</v>
          </cell>
        </row>
        <row r="1197">
          <cell r="A1197" t="str">
            <v>NI</v>
          </cell>
          <cell r="D1197" t="str">
            <v>NI Wind Offshore - 2nd CfD band</v>
          </cell>
          <cell r="E1197" t="str">
            <v>NI Wind_offshore</v>
          </cell>
          <cell r="F1197" t="str">
            <v>Net Profit</v>
          </cell>
        </row>
        <row r="1198">
          <cell r="A1198" t="str">
            <v>NI</v>
          </cell>
          <cell r="D1198" t="str">
            <v>NI Wind Offshore - 2nd CfD band</v>
          </cell>
          <cell r="E1198" t="str">
            <v>NI Wind_offshore</v>
          </cell>
          <cell r="F1198" t="str">
            <v>Installed Capacity</v>
          </cell>
        </row>
        <row r="1199">
          <cell r="A1199" t="str">
            <v>NI</v>
          </cell>
          <cell r="D1199" t="str">
            <v>NI Wind Offshore - 2nd CfD band</v>
          </cell>
          <cell r="E1199" t="str">
            <v>NI Wind_offshore</v>
          </cell>
          <cell r="F1199" t="str">
            <v>Rated Capacity</v>
          </cell>
        </row>
        <row r="1200">
          <cell r="A1200" t="str">
            <v>NI</v>
          </cell>
          <cell r="D1200" t="str">
            <v>NI Wind Offshore - 2nd CfD band</v>
          </cell>
          <cell r="E1200" t="str">
            <v>NI Wind_offshore</v>
          </cell>
          <cell r="F1200" t="str">
            <v>Maintenance</v>
          </cell>
        </row>
        <row r="1201">
          <cell r="A1201" t="str">
            <v>NI</v>
          </cell>
          <cell r="D1201" t="str">
            <v>NI Wind Offshore - 2nd CfD band</v>
          </cell>
          <cell r="E1201" t="str">
            <v>NI Wind_offshore</v>
          </cell>
          <cell r="F1201" t="str">
            <v>Forced Outage</v>
          </cell>
        </row>
        <row r="1202">
          <cell r="A1202" t="str">
            <v>NI</v>
          </cell>
          <cell r="D1202" t="str">
            <v>NI Wind Offshore - 2nd CfD band</v>
          </cell>
          <cell r="E1202" t="str">
            <v>NI Wind_offshore</v>
          </cell>
          <cell r="F1202" t="str">
            <v>Available Energy</v>
          </cell>
        </row>
        <row r="1203">
          <cell r="A1203" t="str">
            <v>NI</v>
          </cell>
          <cell r="D1203" t="str">
            <v>NI Wind Offshore - 3rd CfD band</v>
          </cell>
          <cell r="E1203" t="str">
            <v>NI Wind_offshore</v>
          </cell>
          <cell r="F1203" t="str">
            <v>Generation</v>
          </cell>
        </row>
        <row r="1204">
          <cell r="A1204" t="str">
            <v>NI</v>
          </cell>
          <cell r="D1204" t="str">
            <v>NI Wind Offshore - 3rd CfD band</v>
          </cell>
          <cell r="E1204" t="str">
            <v>NI Wind_offshore</v>
          </cell>
          <cell r="F1204" t="str">
            <v>Units Started</v>
          </cell>
        </row>
        <row r="1205">
          <cell r="A1205" t="str">
            <v>NI</v>
          </cell>
          <cell r="D1205" t="str">
            <v>NI Wind Offshore - 3rd CfD band</v>
          </cell>
          <cell r="E1205" t="str">
            <v>NI Wind_offshore</v>
          </cell>
          <cell r="F1205" t="str">
            <v>Hours of Operation</v>
          </cell>
        </row>
        <row r="1206">
          <cell r="A1206" t="str">
            <v>NI</v>
          </cell>
          <cell r="D1206" t="str">
            <v>NI Wind Offshore - 3rd CfD band</v>
          </cell>
          <cell r="E1206" t="str">
            <v>NI Wind_offshore</v>
          </cell>
          <cell r="F1206" t="str">
            <v>Capacity Factor</v>
          </cell>
        </row>
        <row r="1207">
          <cell r="A1207" t="str">
            <v>NI</v>
          </cell>
          <cell r="D1207" t="str">
            <v>NI Wind Offshore - 3rd CfD band</v>
          </cell>
          <cell r="E1207" t="str">
            <v>NI Wind_offshore</v>
          </cell>
          <cell r="F1207" t="str">
            <v>Energy Curtailed</v>
          </cell>
        </row>
        <row r="1208">
          <cell r="A1208" t="str">
            <v>NI</v>
          </cell>
          <cell r="D1208" t="str">
            <v>NI Wind Offshore - 3rd CfD band</v>
          </cell>
          <cell r="E1208" t="str">
            <v>NI Wind_offshore</v>
          </cell>
          <cell r="F1208" t="str">
            <v>Fixed Load Generation</v>
          </cell>
        </row>
        <row r="1209">
          <cell r="A1209" t="str">
            <v>NI</v>
          </cell>
          <cell r="D1209" t="str">
            <v>NI Wind Offshore - 3rd CfD band</v>
          </cell>
          <cell r="E1209" t="str">
            <v>NI Wind_offshore</v>
          </cell>
          <cell r="F1209" t="str">
            <v>Pump Load</v>
          </cell>
        </row>
        <row r="1210">
          <cell r="A1210" t="str">
            <v>NI</v>
          </cell>
          <cell r="D1210" t="str">
            <v>NI Wind Offshore - 3rd CfD band</v>
          </cell>
          <cell r="E1210" t="str">
            <v>NI Wind_offshore</v>
          </cell>
          <cell r="F1210" t="str">
            <v>VO&amp;M Cost</v>
          </cell>
        </row>
        <row r="1211">
          <cell r="A1211" t="str">
            <v>NI</v>
          </cell>
          <cell r="D1211" t="str">
            <v>NI Wind Offshore - 3rd CfD band</v>
          </cell>
          <cell r="E1211" t="str">
            <v>NI Wind_offshore</v>
          </cell>
          <cell r="F1211" t="str">
            <v>Generation Cost</v>
          </cell>
        </row>
        <row r="1212">
          <cell r="A1212" t="str">
            <v>NI</v>
          </cell>
          <cell r="D1212" t="str">
            <v>NI Wind Offshore - 3rd CfD band</v>
          </cell>
          <cell r="E1212" t="str">
            <v>NI Wind_offshore</v>
          </cell>
          <cell r="F1212" t="str">
            <v>Start &amp; Shutdown Cost</v>
          </cell>
        </row>
        <row r="1213">
          <cell r="A1213" t="str">
            <v>NI</v>
          </cell>
          <cell r="D1213" t="str">
            <v>NI Wind Offshore - 3rd CfD band</v>
          </cell>
          <cell r="E1213" t="str">
            <v>NI Wind_offshore</v>
          </cell>
          <cell r="F1213" t="str">
            <v>Start Fuel Cost</v>
          </cell>
        </row>
        <row r="1214">
          <cell r="A1214" t="str">
            <v>NI</v>
          </cell>
          <cell r="D1214" t="str">
            <v>NI Wind Offshore - 3rd CfD band</v>
          </cell>
          <cell r="E1214" t="str">
            <v>NI Wind_offshore</v>
          </cell>
          <cell r="F1214" t="str">
            <v>Emissions Cost</v>
          </cell>
        </row>
        <row r="1215">
          <cell r="A1215" t="str">
            <v>NI</v>
          </cell>
          <cell r="D1215" t="str">
            <v>NI Wind Offshore - 3rd CfD band</v>
          </cell>
          <cell r="E1215" t="str">
            <v>NI Wind_offshore</v>
          </cell>
          <cell r="F1215" t="str">
            <v>Total Generation Cost</v>
          </cell>
        </row>
        <row r="1216">
          <cell r="A1216" t="str">
            <v>NI</v>
          </cell>
          <cell r="D1216" t="str">
            <v>NI Wind Offshore - 3rd CfD band</v>
          </cell>
          <cell r="E1216" t="str">
            <v>NI Wind_offshore</v>
          </cell>
          <cell r="F1216" t="str">
            <v>SRMC</v>
          </cell>
        </row>
        <row r="1217">
          <cell r="A1217" t="str">
            <v>NI</v>
          </cell>
          <cell r="D1217" t="str">
            <v>NI Wind Offshore - 3rd CfD band</v>
          </cell>
          <cell r="E1217" t="str">
            <v>NI Wind_offshore</v>
          </cell>
          <cell r="F1217" t="str">
            <v>Mark-up</v>
          </cell>
        </row>
        <row r="1218">
          <cell r="A1218" t="str">
            <v>NI</v>
          </cell>
          <cell r="D1218" t="str">
            <v>NI Wind Offshore - 3rd CfD band</v>
          </cell>
          <cell r="E1218" t="str">
            <v>NI Wind_offshore</v>
          </cell>
          <cell r="F1218" t="str">
            <v>Price Received</v>
          </cell>
        </row>
        <row r="1219">
          <cell r="A1219" t="str">
            <v>NI</v>
          </cell>
          <cell r="D1219" t="str">
            <v>NI Wind Offshore - 3rd CfD band</v>
          </cell>
          <cell r="E1219" t="str">
            <v>NI Wind_offshore</v>
          </cell>
          <cell r="F1219" t="str">
            <v>Pool Revenue</v>
          </cell>
        </row>
        <row r="1220">
          <cell r="A1220" t="str">
            <v>NI</v>
          </cell>
          <cell r="D1220" t="str">
            <v>NI Wind Offshore - 3rd CfD band</v>
          </cell>
          <cell r="E1220" t="str">
            <v>NI Wind_offshore</v>
          </cell>
          <cell r="F1220" t="str">
            <v>Net Revenue</v>
          </cell>
        </row>
        <row r="1221">
          <cell r="A1221" t="str">
            <v>NI</v>
          </cell>
          <cell r="D1221" t="str">
            <v>NI Wind Offshore - 3rd CfD band</v>
          </cell>
          <cell r="E1221" t="str">
            <v>NI Wind_offshore</v>
          </cell>
          <cell r="F1221" t="str">
            <v>Net Profit</v>
          </cell>
        </row>
        <row r="1222">
          <cell r="A1222" t="str">
            <v>NI</v>
          </cell>
          <cell r="D1222" t="str">
            <v>NI Wind Offshore - 3rd CfD band</v>
          </cell>
          <cell r="E1222" t="str">
            <v>NI Wind_offshore</v>
          </cell>
          <cell r="F1222" t="str">
            <v>Installed Capacity</v>
          </cell>
        </row>
        <row r="1223">
          <cell r="A1223" t="str">
            <v>NI</v>
          </cell>
          <cell r="D1223" t="str">
            <v>NI Wind Offshore - 3rd CfD band</v>
          </cell>
          <cell r="E1223" t="str">
            <v>NI Wind_offshore</v>
          </cell>
          <cell r="F1223" t="str">
            <v>Rated Capacity</v>
          </cell>
        </row>
        <row r="1224">
          <cell r="A1224" t="str">
            <v>NI</v>
          </cell>
          <cell r="D1224" t="str">
            <v>NI Wind Offshore - 3rd CfD band</v>
          </cell>
          <cell r="E1224" t="str">
            <v>NI Wind_offshore</v>
          </cell>
          <cell r="F1224" t="str">
            <v>Maintenance</v>
          </cell>
        </row>
        <row r="1225">
          <cell r="A1225" t="str">
            <v>NI</v>
          </cell>
          <cell r="D1225" t="str">
            <v>NI Wind Offshore - 3rd CfD band</v>
          </cell>
          <cell r="E1225" t="str">
            <v>NI Wind_offshore</v>
          </cell>
          <cell r="F1225" t="str">
            <v>Forced Outage</v>
          </cell>
        </row>
        <row r="1226">
          <cell r="A1226" t="str">
            <v>NI</v>
          </cell>
          <cell r="D1226" t="str">
            <v>NI Wind Offshore - 3rd CfD band</v>
          </cell>
          <cell r="E1226" t="str">
            <v>NI Wind_offshore</v>
          </cell>
          <cell r="F1226" t="str">
            <v>Available Energy</v>
          </cell>
        </row>
        <row r="1227">
          <cell r="A1227" t="str">
            <v>NI</v>
          </cell>
          <cell r="D1227" t="str">
            <v>NI Wind Offshore - 4th CfD band</v>
          </cell>
          <cell r="E1227" t="str">
            <v>NI Wind_offshore</v>
          </cell>
          <cell r="F1227" t="str">
            <v>Generation</v>
          </cell>
        </row>
        <row r="1228">
          <cell r="A1228" t="str">
            <v>NI</v>
          </cell>
          <cell r="D1228" t="str">
            <v>NI Wind Offshore - 4th CfD band</v>
          </cell>
          <cell r="E1228" t="str">
            <v>NI Wind_offshore</v>
          </cell>
          <cell r="F1228" t="str">
            <v>Units Started</v>
          </cell>
        </row>
        <row r="1229">
          <cell r="A1229" t="str">
            <v>NI</v>
          </cell>
          <cell r="D1229" t="str">
            <v>NI Wind Offshore - 4th CfD band</v>
          </cell>
          <cell r="E1229" t="str">
            <v>NI Wind_offshore</v>
          </cell>
          <cell r="F1229" t="str">
            <v>Hours of Operation</v>
          </cell>
        </row>
        <row r="1230">
          <cell r="A1230" t="str">
            <v>NI</v>
          </cell>
          <cell r="D1230" t="str">
            <v>NI Wind Offshore - 4th CfD band</v>
          </cell>
          <cell r="E1230" t="str">
            <v>NI Wind_offshore</v>
          </cell>
          <cell r="F1230" t="str">
            <v>Capacity Factor</v>
          </cell>
        </row>
        <row r="1231">
          <cell r="A1231" t="str">
            <v>NI</v>
          </cell>
          <cell r="D1231" t="str">
            <v>NI Wind Offshore - 4th CfD band</v>
          </cell>
          <cell r="E1231" t="str">
            <v>NI Wind_offshore</v>
          </cell>
          <cell r="F1231" t="str">
            <v>Energy Curtailed</v>
          </cell>
        </row>
        <row r="1232">
          <cell r="A1232" t="str">
            <v>NI</v>
          </cell>
          <cell r="D1232" t="str">
            <v>NI Wind Offshore - 4th CfD band</v>
          </cell>
          <cell r="E1232" t="str">
            <v>NI Wind_offshore</v>
          </cell>
          <cell r="F1232" t="str">
            <v>Fixed Load Generation</v>
          </cell>
        </row>
        <row r="1233">
          <cell r="A1233" t="str">
            <v>NI</v>
          </cell>
          <cell r="D1233" t="str">
            <v>NI Wind Offshore - 4th CfD band</v>
          </cell>
          <cell r="E1233" t="str">
            <v>NI Wind_offshore</v>
          </cell>
          <cell r="F1233" t="str">
            <v>Pump Load</v>
          </cell>
        </row>
        <row r="1234">
          <cell r="A1234" t="str">
            <v>NI</v>
          </cell>
          <cell r="D1234" t="str">
            <v>NI Wind Offshore - 4th CfD band</v>
          </cell>
          <cell r="E1234" t="str">
            <v>NI Wind_offshore</v>
          </cell>
          <cell r="F1234" t="str">
            <v>VO&amp;M Cost</v>
          </cell>
        </row>
        <row r="1235">
          <cell r="A1235" t="str">
            <v>NI</v>
          </cell>
          <cell r="D1235" t="str">
            <v>NI Wind Offshore - 4th CfD band</v>
          </cell>
          <cell r="E1235" t="str">
            <v>NI Wind_offshore</v>
          </cell>
          <cell r="F1235" t="str">
            <v>Generation Cost</v>
          </cell>
        </row>
        <row r="1236">
          <cell r="A1236" t="str">
            <v>NI</v>
          </cell>
          <cell r="D1236" t="str">
            <v>NI Wind Offshore - 4th CfD band</v>
          </cell>
          <cell r="E1236" t="str">
            <v>NI Wind_offshore</v>
          </cell>
          <cell r="F1236" t="str">
            <v>Start &amp; Shutdown Cost</v>
          </cell>
        </row>
        <row r="1237">
          <cell r="A1237" t="str">
            <v>NI</v>
          </cell>
          <cell r="D1237" t="str">
            <v>NI Wind Offshore - 4th CfD band</v>
          </cell>
          <cell r="E1237" t="str">
            <v>NI Wind_offshore</v>
          </cell>
          <cell r="F1237" t="str">
            <v>Start Fuel Cost</v>
          </cell>
        </row>
        <row r="1238">
          <cell r="A1238" t="str">
            <v>NI</v>
          </cell>
          <cell r="D1238" t="str">
            <v>NI Wind Offshore - 4th CfD band</v>
          </cell>
          <cell r="E1238" t="str">
            <v>NI Wind_offshore</v>
          </cell>
          <cell r="F1238" t="str">
            <v>Emissions Cost</v>
          </cell>
        </row>
        <row r="1239">
          <cell r="A1239" t="str">
            <v>NI</v>
          </cell>
          <cell r="D1239" t="str">
            <v>NI Wind Offshore - 4th CfD band</v>
          </cell>
          <cell r="E1239" t="str">
            <v>NI Wind_offshore</v>
          </cell>
          <cell r="F1239" t="str">
            <v>Total Generation Cost</v>
          </cell>
        </row>
        <row r="1240">
          <cell r="A1240" t="str">
            <v>NI</v>
          </cell>
          <cell r="D1240" t="str">
            <v>NI Wind Offshore - 4th CfD band</v>
          </cell>
          <cell r="E1240" t="str">
            <v>NI Wind_offshore</v>
          </cell>
          <cell r="F1240" t="str">
            <v>SRMC</v>
          </cell>
        </row>
        <row r="1241">
          <cell r="A1241" t="str">
            <v>NI</v>
          </cell>
          <cell r="D1241" t="str">
            <v>NI Wind Offshore - 4th CfD band</v>
          </cell>
          <cell r="E1241" t="str">
            <v>NI Wind_offshore</v>
          </cell>
          <cell r="F1241" t="str">
            <v>Mark-up</v>
          </cell>
        </row>
        <row r="1242">
          <cell r="A1242" t="str">
            <v>NI</v>
          </cell>
          <cell r="D1242" t="str">
            <v>NI Wind Offshore - 4th CfD band</v>
          </cell>
          <cell r="E1242" t="str">
            <v>NI Wind_offshore</v>
          </cell>
          <cell r="F1242" t="str">
            <v>Price Received</v>
          </cell>
        </row>
        <row r="1243">
          <cell r="A1243" t="str">
            <v>NI</v>
          </cell>
          <cell r="D1243" t="str">
            <v>NI Wind Offshore - 4th CfD band</v>
          </cell>
          <cell r="E1243" t="str">
            <v>NI Wind_offshore</v>
          </cell>
          <cell r="F1243" t="str">
            <v>Pool Revenue</v>
          </cell>
        </row>
        <row r="1244">
          <cell r="A1244" t="str">
            <v>NI</v>
          </cell>
          <cell r="D1244" t="str">
            <v>NI Wind Offshore - 4th CfD band</v>
          </cell>
          <cell r="E1244" t="str">
            <v>NI Wind_offshore</v>
          </cell>
          <cell r="F1244" t="str">
            <v>Net Revenue</v>
          </cell>
        </row>
        <row r="1245">
          <cell r="A1245" t="str">
            <v>NI</v>
          </cell>
          <cell r="D1245" t="str">
            <v>NI Wind Offshore - 4th CfD band</v>
          </cell>
          <cell r="E1245" t="str">
            <v>NI Wind_offshore</v>
          </cell>
          <cell r="F1245" t="str">
            <v>Net Profit</v>
          </cell>
        </row>
        <row r="1246">
          <cell r="A1246" t="str">
            <v>NI</v>
          </cell>
          <cell r="D1246" t="str">
            <v>NI Wind Offshore - 4th CfD band</v>
          </cell>
          <cell r="E1246" t="str">
            <v>NI Wind_offshore</v>
          </cell>
          <cell r="F1246" t="str">
            <v>Installed Capacity</v>
          </cell>
        </row>
        <row r="1247">
          <cell r="A1247" t="str">
            <v>NI</v>
          </cell>
          <cell r="D1247" t="str">
            <v>NI Wind Offshore - 4th CfD band</v>
          </cell>
          <cell r="E1247" t="str">
            <v>NI Wind_offshore</v>
          </cell>
          <cell r="F1247" t="str">
            <v>Rated Capacity</v>
          </cell>
        </row>
        <row r="1248">
          <cell r="A1248" t="str">
            <v>NI</v>
          </cell>
          <cell r="D1248" t="str">
            <v>NI Wind Offshore - 4th CfD band</v>
          </cell>
          <cell r="E1248" t="str">
            <v>NI Wind_offshore</v>
          </cell>
          <cell r="F1248" t="str">
            <v>Maintenance</v>
          </cell>
        </row>
        <row r="1249">
          <cell r="A1249" t="str">
            <v>NI</v>
          </cell>
          <cell r="D1249" t="str">
            <v>NI Wind Offshore - 4th CfD band</v>
          </cell>
          <cell r="E1249" t="str">
            <v>NI Wind_offshore</v>
          </cell>
          <cell r="F1249" t="str">
            <v>Forced Outage</v>
          </cell>
        </row>
        <row r="1250">
          <cell r="A1250" t="str">
            <v>NI</v>
          </cell>
          <cell r="D1250" t="str">
            <v>NI Wind Offshore - 4th CfD band</v>
          </cell>
          <cell r="E1250" t="str">
            <v>NI Wind_offshore</v>
          </cell>
          <cell r="F1250" t="str">
            <v>Available Energy</v>
          </cell>
        </row>
        <row r="1251">
          <cell r="A1251" t="str">
            <v>NI</v>
          </cell>
          <cell r="D1251" t="str">
            <v>NI Other</v>
          </cell>
          <cell r="E1251" t="str">
            <v>NI Other Renewables</v>
          </cell>
          <cell r="F1251" t="str">
            <v>Generation</v>
          </cell>
        </row>
        <row r="1252">
          <cell r="A1252" t="str">
            <v>NI</v>
          </cell>
          <cell r="D1252" t="str">
            <v>NI Other</v>
          </cell>
          <cell r="E1252" t="str">
            <v>NI Other Renewables</v>
          </cell>
          <cell r="F1252" t="str">
            <v>Units Started</v>
          </cell>
        </row>
        <row r="1253">
          <cell r="A1253" t="str">
            <v>NI</v>
          </cell>
          <cell r="D1253" t="str">
            <v>NI Other</v>
          </cell>
          <cell r="E1253" t="str">
            <v>NI Other Renewables</v>
          </cell>
          <cell r="F1253" t="str">
            <v>Hours of Operation</v>
          </cell>
        </row>
        <row r="1254">
          <cell r="A1254" t="str">
            <v>NI</v>
          </cell>
          <cell r="D1254" t="str">
            <v>NI Other</v>
          </cell>
          <cell r="E1254" t="str">
            <v>NI Other Renewables</v>
          </cell>
          <cell r="F1254" t="str">
            <v>Capacity Factor</v>
          </cell>
        </row>
        <row r="1255">
          <cell r="A1255" t="str">
            <v>NI</v>
          </cell>
          <cell r="D1255" t="str">
            <v>NI Other</v>
          </cell>
          <cell r="E1255" t="str">
            <v>NI Other Renewables</v>
          </cell>
          <cell r="F1255" t="str">
            <v>Energy Curtailed</v>
          </cell>
        </row>
        <row r="1256">
          <cell r="A1256" t="str">
            <v>NI</v>
          </cell>
          <cell r="D1256" t="str">
            <v>NI Other</v>
          </cell>
          <cell r="E1256" t="str">
            <v>NI Other Renewables</v>
          </cell>
          <cell r="F1256" t="str">
            <v>Fixed Load Generation</v>
          </cell>
        </row>
        <row r="1257">
          <cell r="A1257" t="str">
            <v>NI</v>
          </cell>
          <cell r="D1257" t="str">
            <v>NI Other</v>
          </cell>
          <cell r="E1257" t="str">
            <v>NI Other Renewables</v>
          </cell>
          <cell r="F1257" t="str">
            <v>Pump Load</v>
          </cell>
        </row>
        <row r="1258">
          <cell r="A1258" t="str">
            <v>NI</v>
          </cell>
          <cell r="D1258" t="str">
            <v>NI Other</v>
          </cell>
          <cell r="E1258" t="str">
            <v>NI Other Renewables</v>
          </cell>
          <cell r="F1258" t="str">
            <v>VO&amp;M Cost</v>
          </cell>
        </row>
        <row r="1259">
          <cell r="A1259" t="str">
            <v>NI</v>
          </cell>
          <cell r="D1259" t="str">
            <v>NI Other</v>
          </cell>
          <cell r="E1259" t="str">
            <v>NI Other Renewables</v>
          </cell>
          <cell r="F1259" t="str">
            <v>Generation Cost</v>
          </cell>
        </row>
        <row r="1260">
          <cell r="A1260" t="str">
            <v>NI</v>
          </cell>
          <cell r="D1260" t="str">
            <v>NI Other</v>
          </cell>
          <cell r="E1260" t="str">
            <v>NI Other Renewables</v>
          </cell>
          <cell r="F1260" t="str">
            <v>Start &amp; Shutdown Cost</v>
          </cell>
        </row>
        <row r="1261">
          <cell r="A1261" t="str">
            <v>NI</v>
          </cell>
          <cell r="D1261" t="str">
            <v>NI Other</v>
          </cell>
          <cell r="E1261" t="str">
            <v>NI Other Renewables</v>
          </cell>
          <cell r="F1261" t="str">
            <v>Start Fuel Cost</v>
          </cell>
        </row>
        <row r="1262">
          <cell r="A1262" t="str">
            <v>NI</v>
          </cell>
          <cell r="D1262" t="str">
            <v>NI Other</v>
          </cell>
          <cell r="E1262" t="str">
            <v>NI Other Renewables</v>
          </cell>
          <cell r="F1262" t="str">
            <v>Emissions Cost</v>
          </cell>
        </row>
        <row r="1263">
          <cell r="A1263" t="str">
            <v>NI</v>
          </cell>
          <cell r="D1263" t="str">
            <v>NI Other</v>
          </cell>
          <cell r="E1263" t="str">
            <v>NI Other Renewables</v>
          </cell>
          <cell r="F1263" t="str">
            <v>Total Generation Cost</v>
          </cell>
        </row>
        <row r="1264">
          <cell r="A1264" t="str">
            <v>NI</v>
          </cell>
          <cell r="D1264" t="str">
            <v>NI Other</v>
          </cell>
          <cell r="E1264" t="str">
            <v>NI Other Renewables</v>
          </cell>
          <cell r="F1264" t="str">
            <v>SRMC</v>
          </cell>
        </row>
        <row r="1265">
          <cell r="A1265" t="str">
            <v>NI</v>
          </cell>
          <cell r="D1265" t="str">
            <v>NI Other</v>
          </cell>
          <cell r="E1265" t="str">
            <v>NI Other Renewables</v>
          </cell>
          <cell r="F1265" t="str">
            <v>Mark-up</v>
          </cell>
        </row>
        <row r="1266">
          <cell r="A1266" t="str">
            <v>NI</v>
          </cell>
          <cell r="D1266" t="str">
            <v>NI Other</v>
          </cell>
          <cell r="E1266" t="str">
            <v>NI Other Renewables</v>
          </cell>
          <cell r="F1266" t="str">
            <v>Price Received</v>
          </cell>
        </row>
        <row r="1267">
          <cell r="A1267" t="str">
            <v>NI</v>
          </cell>
          <cell r="D1267" t="str">
            <v>NI Other</v>
          </cell>
          <cell r="E1267" t="str">
            <v>NI Other Renewables</v>
          </cell>
          <cell r="F1267" t="str">
            <v>Pool Revenue</v>
          </cell>
        </row>
        <row r="1268">
          <cell r="A1268" t="str">
            <v>NI</v>
          </cell>
          <cell r="D1268" t="str">
            <v>NI Other</v>
          </cell>
          <cell r="E1268" t="str">
            <v>NI Other Renewables</v>
          </cell>
          <cell r="F1268" t="str">
            <v>Net Revenue</v>
          </cell>
        </row>
        <row r="1269">
          <cell r="A1269" t="str">
            <v>NI</v>
          </cell>
          <cell r="D1269" t="str">
            <v>NI Other</v>
          </cell>
          <cell r="E1269" t="str">
            <v>NI Other Renewables</v>
          </cell>
          <cell r="F1269" t="str">
            <v>Net Profit</v>
          </cell>
        </row>
        <row r="1270">
          <cell r="A1270" t="str">
            <v>NI</v>
          </cell>
          <cell r="D1270" t="str">
            <v>NI Other</v>
          </cell>
          <cell r="E1270" t="str">
            <v>NI Other Renewables</v>
          </cell>
          <cell r="F1270" t="str">
            <v>Installed Capacity</v>
          </cell>
        </row>
        <row r="1271">
          <cell r="A1271" t="str">
            <v>NI</v>
          </cell>
          <cell r="D1271" t="str">
            <v>NI Other</v>
          </cell>
          <cell r="E1271" t="str">
            <v>NI Other Renewables</v>
          </cell>
          <cell r="F1271" t="str">
            <v>Rated Capacity</v>
          </cell>
        </row>
        <row r="1272">
          <cell r="A1272" t="str">
            <v>NI</v>
          </cell>
          <cell r="D1272" t="str">
            <v>NI Other</v>
          </cell>
          <cell r="E1272" t="str">
            <v>NI Other Renewables</v>
          </cell>
          <cell r="F1272" t="str">
            <v>Maintenance</v>
          </cell>
        </row>
        <row r="1273">
          <cell r="A1273" t="str">
            <v>NI</v>
          </cell>
          <cell r="D1273" t="str">
            <v>NI Other</v>
          </cell>
          <cell r="E1273" t="str">
            <v>NI Other Renewables</v>
          </cell>
          <cell r="F1273" t="str">
            <v>Forced Outage</v>
          </cell>
        </row>
        <row r="1274">
          <cell r="A1274" t="str">
            <v>NI</v>
          </cell>
          <cell r="D1274" t="str">
            <v>NI Other</v>
          </cell>
          <cell r="E1274" t="str">
            <v>NI Other Renewables</v>
          </cell>
          <cell r="F1274" t="str">
            <v>Available Energy</v>
          </cell>
        </row>
        <row r="1275">
          <cell r="A1275" t="str">
            <v>ROI</v>
          </cell>
          <cell r="D1275" t="str">
            <v>AD1</v>
          </cell>
          <cell r="E1275" t="str">
            <v>ROI Gas</v>
          </cell>
          <cell r="F1275" t="str">
            <v>Generation</v>
          </cell>
        </row>
        <row r="1276">
          <cell r="A1276" t="str">
            <v>ROI</v>
          </cell>
          <cell r="D1276" t="str">
            <v>AD1</v>
          </cell>
          <cell r="E1276" t="str">
            <v>ROI Gas</v>
          </cell>
          <cell r="F1276" t="str">
            <v>Units Started</v>
          </cell>
        </row>
        <row r="1277">
          <cell r="A1277" t="str">
            <v>ROI</v>
          </cell>
          <cell r="D1277" t="str">
            <v>AD1</v>
          </cell>
          <cell r="E1277" t="str">
            <v>ROI Gas</v>
          </cell>
          <cell r="F1277" t="str">
            <v>Hours of Operation</v>
          </cell>
        </row>
        <row r="1278">
          <cell r="A1278" t="str">
            <v>ROI</v>
          </cell>
          <cell r="D1278" t="str">
            <v>AD1</v>
          </cell>
          <cell r="E1278" t="str">
            <v>ROI Gas</v>
          </cell>
          <cell r="F1278" t="str">
            <v>Capacity Factor</v>
          </cell>
        </row>
        <row r="1279">
          <cell r="A1279" t="str">
            <v>ROI</v>
          </cell>
          <cell r="D1279" t="str">
            <v>AD1</v>
          </cell>
          <cell r="E1279" t="str">
            <v>ROI Gas</v>
          </cell>
          <cell r="F1279" t="str">
            <v>Energy Curtailed</v>
          </cell>
        </row>
        <row r="1280">
          <cell r="A1280" t="str">
            <v>ROI</v>
          </cell>
          <cell r="D1280" t="str">
            <v>AD1</v>
          </cell>
          <cell r="E1280" t="str">
            <v>ROI Gas</v>
          </cell>
          <cell r="F1280" t="str">
            <v>Fixed Load Generation</v>
          </cell>
        </row>
        <row r="1281">
          <cell r="A1281" t="str">
            <v>ROI</v>
          </cell>
          <cell r="D1281" t="str">
            <v>AD1</v>
          </cell>
          <cell r="E1281" t="str">
            <v>ROI Gas</v>
          </cell>
          <cell r="F1281" t="str">
            <v>Pump Load</v>
          </cell>
        </row>
        <row r="1282">
          <cell r="A1282" t="str">
            <v>ROI</v>
          </cell>
          <cell r="D1282" t="str">
            <v>AD1</v>
          </cell>
          <cell r="E1282" t="str">
            <v>ROI Gas</v>
          </cell>
          <cell r="F1282" t="str">
            <v>VO&amp;M Cost</v>
          </cell>
        </row>
        <row r="1283">
          <cell r="A1283" t="str">
            <v>ROI</v>
          </cell>
          <cell r="D1283" t="str">
            <v>AD1</v>
          </cell>
          <cell r="E1283" t="str">
            <v>ROI Gas</v>
          </cell>
          <cell r="F1283" t="str">
            <v>Generation Cost</v>
          </cell>
        </row>
        <row r="1284">
          <cell r="A1284" t="str">
            <v>ROI</v>
          </cell>
          <cell r="D1284" t="str">
            <v>AD1</v>
          </cell>
          <cell r="E1284" t="str">
            <v>ROI Gas</v>
          </cell>
          <cell r="F1284" t="str">
            <v>Start &amp; Shutdown Cost</v>
          </cell>
        </row>
        <row r="1285">
          <cell r="A1285" t="str">
            <v>ROI</v>
          </cell>
          <cell r="D1285" t="str">
            <v>AD1</v>
          </cell>
          <cell r="E1285" t="str">
            <v>ROI Gas</v>
          </cell>
          <cell r="F1285" t="str">
            <v>Start Fuel Cost</v>
          </cell>
        </row>
        <row r="1286">
          <cell r="A1286" t="str">
            <v>ROI</v>
          </cell>
          <cell r="D1286" t="str">
            <v>AD1</v>
          </cell>
          <cell r="E1286" t="str">
            <v>ROI Gas</v>
          </cell>
          <cell r="F1286" t="str">
            <v>Emissions Cost</v>
          </cell>
        </row>
        <row r="1287">
          <cell r="A1287" t="str">
            <v>ROI</v>
          </cell>
          <cell r="D1287" t="str">
            <v>AD1</v>
          </cell>
          <cell r="E1287" t="str">
            <v>ROI Gas</v>
          </cell>
          <cell r="F1287" t="str">
            <v>Total Generation Cost</v>
          </cell>
        </row>
        <row r="1288">
          <cell r="A1288" t="str">
            <v>ROI</v>
          </cell>
          <cell r="D1288" t="str">
            <v>AD1</v>
          </cell>
          <cell r="E1288" t="str">
            <v>ROI Gas</v>
          </cell>
          <cell r="F1288" t="str">
            <v>SRMC</v>
          </cell>
        </row>
        <row r="1289">
          <cell r="A1289" t="str">
            <v>ROI</v>
          </cell>
          <cell r="D1289" t="str">
            <v>AD1</v>
          </cell>
          <cell r="E1289" t="str">
            <v>ROI Gas</v>
          </cell>
          <cell r="F1289" t="str">
            <v>Mark-up</v>
          </cell>
        </row>
        <row r="1290">
          <cell r="A1290" t="str">
            <v>ROI</v>
          </cell>
          <cell r="D1290" t="str">
            <v>AD1</v>
          </cell>
          <cell r="E1290" t="str">
            <v>ROI Gas</v>
          </cell>
          <cell r="F1290" t="str">
            <v>Mark-up</v>
          </cell>
        </row>
        <row r="1291">
          <cell r="A1291" t="str">
            <v>ROI</v>
          </cell>
          <cell r="D1291" t="str">
            <v>AD1</v>
          </cell>
          <cell r="E1291" t="str">
            <v>ROI Gas</v>
          </cell>
          <cell r="F1291" t="str">
            <v>Mark-up</v>
          </cell>
        </row>
        <row r="1292">
          <cell r="A1292" t="str">
            <v>ROI</v>
          </cell>
          <cell r="D1292" t="str">
            <v>AD1</v>
          </cell>
          <cell r="E1292" t="str">
            <v>ROI Gas</v>
          </cell>
          <cell r="F1292" t="str">
            <v>Mark-up</v>
          </cell>
        </row>
        <row r="1293">
          <cell r="A1293" t="str">
            <v>ROI</v>
          </cell>
          <cell r="D1293" t="str">
            <v>AD1</v>
          </cell>
          <cell r="E1293" t="str">
            <v>ROI Gas</v>
          </cell>
          <cell r="F1293" t="str">
            <v>Price Received</v>
          </cell>
        </row>
        <row r="1294">
          <cell r="A1294" t="str">
            <v>ROI</v>
          </cell>
          <cell r="D1294" t="str">
            <v>AD1</v>
          </cell>
          <cell r="E1294" t="str">
            <v>ROI Gas</v>
          </cell>
          <cell r="F1294" t="str">
            <v>Pool Revenue</v>
          </cell>
        </row>
        <row r="1295">
          <cell r="A1295" t="str">
            <v>ROI</v>
          </cell>
          <cell r="D1295" t="str">
            <v>AD1</v>
          </cell>
          <cell r="E1295" t="str">
            <v>ROI Gas</v>
          </cell>
          <cell r="F1295" t="str">
            <v>Net Revenue</v>
          </cell>
        </row>
        <row r="1296">
          <cell r="A1296" t="str">
            <v>ROI</v>
          </cell>
          <cell r="D1296" t="str">
            <v>AD1</v>
          </cell>
          <cell r="E1296" t="str">
            <v>ROI Gas</v>
          </cell>
          <cell r="F1296" t="str">
            <v>Net Profit</v>
          </cell>
        </row>
        <row r="1297">
          <cell r="A1297" t="str">
            <v>ROI</v>
          </cell>
          <cell r="D1297" t="str">
            <v>AD1</v>
          </cell>
          <cell r="E1297" t="str">
            <v>ROI Gas</v>
          </cell>
          <cell r="F1297" t="str">
            <v>Installed Capacity</v>
          </cell>
        </row>
        <row r="1298">
          <cell r="A1298" t="str">
            <v>ROI</v>
          </cell>
          <cell r="D1298" t="str">
            <v>AD1</v>
          </cell>
          <cell r="E1298" t="str">
            <v>ROI Gas</v>
          </cell>
          <cell r="F1298" t="str">
            <v>Rated Capacity</v>
          </cell>
        </row>
        <row r="1299">
          <cell r="A1299" t="str">
            <v>ROI</v>
          </cell>
          <cell r="D1299" t="str">
            <v>AD1</v>
          </cell>
          <cell r="E1299" t="str">
            <v>ROI Gas</v>
          </cell>
          <cell r="F1299" t="str">
            <v>Maintenance</v>
          </cell>
        </row>
        <row r="1300">
          <cell r="A1300" t="str">
            <v>ROI</v>
          </cell>
          <cell r="D1300" t="str">
            <v>AD1</v>
          </cell>
          <cell r="E1300" t="str">
            <v>ROI Gas</v>
          </cell>
          <cell r="F1300" t="str">
            <v>Forced Outage</v>
          </cell>
        </row>
        <row r="1301">
          <cell r="A1301" t="str">
            <v>ROI</v>
          </cell>
          <cell r="D1301" t="str">
            <v>AD1</v>
          </cell>
          <cell r="E1301" t="str">
            <v>ROI Gas</v>
          </cell>
          <cell r="F1301" t="str">
            <v>Available Energy</v>
          </cell>
        </row>
        <row r="1302">
          <cell r="A1302" t="str">
            <v>ROI</v>
          </cell>
          <cell r="D1302" t="str">
            <v>ADC</v>
          </cell>
          <cell r="E1302" t="str">
            <v>ROI Gas</v>
          </cell>
          <cell r="F1302" t="str">
            <v>Generation</v>
          </cell>
        </row>
        <row r="1303">
          <cell r="A1303" t="str">
            <v>ROI</v>
          </cell>
          <cell r="D1303" t="str">
            <v>ADC</v>
          </cell>
          <cell r="E1303" t="str">
            <v>ROI Gas</v>
          </cell>
          <cell r="F1303" t="str">
            <v>Units Started</v>
          </cell>
        </row>
        <row r="1304">
          <cell r="A1304" t="str">
            <v>ROI</v>
          </cell>
          <cell r="D1304" t="str">
            <v>ADC</v>
          </cell>
          <cell r="E1304" t="str">
            <v>ROI Gas</v>
          </cell>
          <cell r="F1304" t="str">
            <v>Hours of Operation</v>
          </cell>
        </row>
        <row r="1305">
          <cell r="A1305" t="str">
            <v>ROI</v>
          </cell>
          <cell r="D1305" t="str">
            <v>ADC</v>
          </cell>
          <cell r="E1305" t="str">
            <v>ROI Gas</v>
          </cell>
          <cell r="F1305" t="str">
            <v>Capacity Factor</v>
          </cell>
        </row>
        <row r="1306">
          <cell r="A1306" t="str">
            <v>ROI</v>
          </cell>
          <cell r="D1306" t="str">
            <v>ADC</v>
          </cell>
          <cell r="E1306" t="str">
            <v>ROI Gas</v>
          </cell>
          <cell r="F1306" t="str">
            <v>Energy Curtailed</v>
          </cell>
        </row>
        <row r="1307">
          <cell r="A1307" t="str">
            <v>ROI</v>
          </cell>
          <cell r="D1307" t="str">
            <v>ADC</v>
          </cell>
          <cell r="E1307" t="str">
            <v>ROI Gas</v>
          </cell>
          <cell r="F1307" t="str">
            <v>Fixed Load Generation</v>
          </cell>
        </row>
        <row r="1308">
          <cell r="A1308" t="str">
            <v>ROI</v>
          </cell>
          <cell r="D1308" t="str">
            <v>ADC</v>
          </cell>
          <cell r="E1308" t="str">
            <v>ROI Gas</v>
          </cell>
          <cell r="F1308" t="str">
            <v>Pump Load</v>
          </cell>
        </row>
        <row r="1309">
          <cell r="A1309" t="str">
            <v>ROI</v>
          </cell>
          <cell r="D1309" t="str">
            <v>ADC</v>
          </cell>
          <cell r="E1309" t="str">
            <v>ROI Gas</v>
          </cell>
          <cell r="F1309" t="str">
            <v>VO&amp;M Cost</v>
          </cell>
        </row>
        <row r="1310">
          <cell r="A1310" t="str">
            <v>ROI</v>
          </cell>
          <cell r="D1310" t="str">
            <v>ADC</v>
          </cell>
          <cell r="E1310" t="str">
            <v>ROI Gas</v>
          </cell>
          <cell r="F1310" t="str">
            <v>Generation Cost</v>
          </cell>
        </row>
        <row r="1311">
          <cell r="A1311" t="str">
            <v>ROI</v>
          </cell>
          <cell r="D1311" t="str">
            <v>ADC</v>
          </cell>
          <cell r="E1311" t="str">
            <v>ROI Gas</v>
          </cell>
          <cell r="F1311" t="str">
            <v>Start &amp; Shutdown Cost</v>
          </cell>
        </row>
        <row r="1312">
          <cell r="A1312" t="str">
            <v>ROI</v>
          </cell>
          <cell r="D1312" t="str">
            <v>ADC</v>
          </cell>
          <cell r="E1312" t="str">
            <v>ROI Gas</v>
          </cell>
          <cell r="F1312" t="str">
            <v>Start Fuel Cost</v>
          </cell>
        </row>
        <row r="1313">
          <cell r="A1313" t="str">
            <v>ROI</v>
          </cell>
          <cell r="D1313" t="str">
            <v>ADC</v>
          </cell>
          <cell r="E1313" t="str">
            <v>ROI Gas</v>
          </cell>
          <cell r="F1313" t="str">
            <v>Emissions Cost</v>
          </cell>
        </row>
        <row r="1314">
          <cell r="A1314" t="str">
            <v>ROI</v>
          </cell>
          <cell r="D1314" t="str">
            <v>ADC</v>
          </cell>
          <cell r="E1314" t="str">
            <v>ROI Gas</v>
          </cell>
          <cell r="F1314" t="str">
            <v>Total Generation Cost</v>
          </cell>
        </row>
        <row r="1315">
          <cell r="A1315" t="str">
            <v>ROI</v>
          </cell>
          <cell r="D1315" t="str">
            <v>ADC</v>
          </cell>
          <cell r="E1315" t="str">
            <v>ROI Gas</v>
          </cell>
          <cell r="F1315" t="str">
            <v>SRMC</v>
          </cell>
        </row>
        <row r="1316">
          <cell r="A1316" t="str">
            <v>ROI</v>
          </cell>
          <cell r="D1316" t="str">
            <v>ADC</v>
          </cell>
          <cell r="E1316" t="str">
            <v>ROI Gas</v>
          </cell>
          <cell r="F1316" t="str">
            <v>Mark-up</v>
          </cell>
        </row>
        <row r="1317">
          <cell r="A1317" t="str">
            <v>ROI</v>
          </cell>
          <cell r="D1317" t="str">
            <v>ADC</v>
          </cell>
          <cell r="E1317" t="str">
            <v>ROI Gas</v>
          </cell>
          <cell r="F1317" t="str">
            <v>Mark-up</v>
          </cell>
        </row>
        <row r="1318">
          <cell r="A1318" t="str">
            <v>ROI</v>
          </cell>
          <cell r="D1318" t="str">
            <v>ADC</v>
          </cell>
          <cell r="E1318" t="str">
            <v>ROI Gas</v>
          </cell>
          <cell r="F1318" t="str">
            <v>Mark-up</v>
          </cell>
        </row>
        <row r="1319">
          <cell r="A1319" t="str">
            <v>ROI</v>
          </cell>
          <cell r="D1319" t="str">
            <v>ADC</v>
          </cell>
          <cell r="E1319" t="str">
            <v>ROI Gas</v>
          </cell>
          <cell r="F1319" t="str">
            <v>Price Received</v>
          </cell>
        </row>
        <row r="1320">
          <cell r="A1320" t="str">
            <v>ROI</v>
          </cell>
          <cell r="D1320" t="str">
            <v>ADC</v>
          </cell>
          <cell r="E1320" t="str">
            <v>ROI Gas</v>
          </cell>
          <cell r="F1320" t="str">
            <v>Pool Revenue</v>
          </cell>
        </row>
        <row r="1321">
          <cell r="A1321" t="str">
            <v>ROI</v>
          </cell>
          <cell r="D1321" t="str">
            <v>ADC</v>
          </cell>
          <cell r="E1321" t="str">
            <v>ROI Gas</v>
          </cell>
          <cell r="F1321" t="str">
            <v>Net Revenue</v>
          </cell>
        </row>
        <row r="1322">
          <cell r="A1322" t="str">
            <v>ROI</v>
          </cell>
          <cell r="D1322" t="str">
            <v>ADC</v>
          </cell>
          <cell r="E1322" t="str">
            <v>ROI Gas</v>
          </cell>
          <cell r="F1322" t="str">
            <v>Net Profit</v>
          </cell>
        </row>
        <row r="1323">
          <cell r="A1323" t="str">
            <v>ROI</v>
          </cell>
          <cell r="D1323" t="str">
            <v>ADC</v>
          </cell>
          <cell r="E1323" t="str">
            <v>ROI Gas</v>
          </cell>
          <cell r="F1323" t="str">
            <v>Installed Capacity</v>
          </cell>
        </row>
        <row r="1324">
          <cell r="A1324" t="str">
            <v>ROI</v>
          </cell>
          <cell r="D1324" t="str">
            <v>ADC</v>
          </cell>
          <cell r="E1324" t="str">
            <v>ROI Gas</v>
          </cell>
          <cell r="F1324" t="str">
            <v>Rated Capacity</v>
          </cell>
        </row>
        <row r="1325">
          <cell r="A1325" t="str">
            <v>ROI</v>
          </cell>
          <cell r="D1325" t="str">
            <v>ADC</v>
          </cell>
          <cell r="E1325" t="str">
            <v>ROI Gas</v>
          </cell>
          <cell r="F1325" t="str">
            <v>Maintenance</v>
          </cell>
        </row>
        <row r="1326">
          <cell r="A1326" t="str">
            <v>ROI</v>
          </cell>
          <cell r="D1326" t="str">
            <v>ADC</v>
          </cell>
          <cell r="E1326" t="str">
            <v>ROI Gas</v>
          </cell>
          <cell r="F1326" t="str">
            <v>Forced Outage</v>
          </cell>
        </row>
        <row r="1327">
          <cell r="A1327" t="str">
            <v>ROI</v>
          </cell>
          <cell r="D1327" t="str">
            <v>ADC</v>
          </cell>
          <cell r="E1327" t="str">
            <v>ROI Gas</v>
          </cell>
          <cell r="F1327" t="str">
            <v>Available Energy</v>
          </cell>
        </row>
        <row r="1328">
          <cell r="A1328" t="str">
            <v>ROI</v>
          </cell>
          <cell r="D1328" t="str">
            <v>AT1</v>
          </cell>
          <cell r="E1328" t="str">
            <v>ROI Gas</v>
          </cell>
          <cell r="F1328" t="str">
            <v>Generation</v>
          </cell>
        </row>
        <row r="1329">
          <cell r="A1329" t="str">
            <v>ROI</v>
          </cell>
          <cell r="D1329" t="str">
            <v>AT1</v>
          </cell>
          <cell r="E1329" t="str">
            <v>ROI Gas</v>
          </cell>
          <cell r="F1329" t="str">
            <v>Units Started</v>
          </cell>
        </row>
        <row r="1330">
          <cell r="A1330" t="str">
            <v>ROI</v>
          </cell>
          <cell r="D1330" t="str">
            <v>AT1</v>
          </cell>
          <cell r="E1330" t="str">
            <v>ROI Gas</v>
          </cell>
          <cell r="F1330" t="str">
            <v>Hours of Operation</v>
          </cell>
        </row>
        <row r="1331">
          <cell r="A1331" t="str">
            <v>ROI</v>
          </cell>
          <cell r="D1331" t="str">
            <v>AT1</v>
          </cell>
          <cell r="E1331" t="str">
            <v>ROI Gas</v>
          </cell>
          <cell r="F1331" t="str">
            <v>Capacity Factor</v>
          </cell>
        </row>
        <row r="1332">
          <cell r="A1332" t="str">
            <v>ROI</v>
          </cell>
          <cell r="D1332" t="str">
            <v>AT1</v>
          </cell>
          <cell r="E1332" t="str">
            <v>ROI Gas</v>
          </cell>
          <cell r="F1332" t="str">
            <v>Energy Curtailed</v>
          </cell>
        </row>
        <row r="1333">
          <cell r="A1333" t="str">
            <v>ROI</v>
          </cell>
          <cell r="D1333" t="str">
            <v>AT1</v>
          </cell>
          <cell r="E1333" t="str">
            <v>ROI Gas</v>
          </cell>
          <cell r="F1333" t="str">
            <v>Fixed Load Generation</v>
          </cell>
        </row>
        <row r="1334">
          <cell r="A1334" t="str">
            <v>ROI</v>
          </cell>
          <cell r="D1334" t="str">
            <v>AT1</v>
          </cell>
          <cell r="E1334" t="str">
            <v>ROI Gas</v>
          </cell>
          <cell r="F1334" t="str">
            <v>Pump Load</v>
          </cell>
        </row>
        <row r="1335">
          <cell r="A1335" t="str">
            <v>ROI</v>
          </cell>
          <cell r="D1335" t="str">
            <v>AT1</v>
          </cell>
          <cell r="E1335" t="str">
            <v>ROI Gas</v>
          </cell>
          <cell r="F1335" t="str">
            <v>VO&amp;M Cost</v>
          </cell>
        </row>
        <row r="1336">
          <cell r="A1336" t="str">
            <v>ROI</v>
          </cell>
          <cell r="D1336" t="str">
            <v>AT1</v>
          </cell>
          <cell r="E1336" t="str">
            <v>ROI Gas</v>
          </cell>
          <cell r="F1336" t="str">
            <v>Generation Cost</v>
          </cell>
        </row>
        <row r="1337">
          <cell r="A1337" t="str">
            <v>ROI</v>
          </cell>
          <cell r="D1337" t="str">
            <v>AT1</v>
          </cell>
          <cell r="E1337" t="str">
            <v>ROI Gas</v>
          </cell>
          <cell r="F1337" t="str">
            <v>Start &amp; Shutdown Cost</v>
          </cell>
        </row>
        <row r="1338">
          <cell r="A1338" t="str">
            <v>ROI</v>
          </cell>
          <cell r="D1338" t="str">
            <v>AT1</v>
          </cell>
          <cell r="E1338" t="str">
            <v>ROI Gas</v>
          </cell>
          <cell r="F1338" t="str">
            <v>Start Fuel Cost</v>
          </cell>
        </row>
        <row r="1339">
          <cell r="A1339" t="str">
            <v>ROI</v>
          </cell>
          <cell r="D1339" t="str">
            <v>AT1</v>
          </cell>
          <cell r="E1339" t="str">
            <v>ROI Gas</v>
          </cell>
          <cell r="F1339" t="str">
            <v>Emissions Cost</v>
          </cell>
        </row>
        <row r="1340">
          <cell r="A1340" t="str">
            <v>ROI</v>
          </cell>
          <cell r="D1340" t="str">
            <v>AT1</v>
          </cell>
          <cell r="E1340" t="str">
            <v>ROI Gas</v>
          </cell>
          <cell r="F1340" t="str">
            <v>Total Generation Cost</v>
          </cell>
        </row>
        <row r="1341">
          <cell r="A1341" t="str">
            <v>ROI</v>
          </cell>
          <cell r="D1341" t="str">
            <v>AT1</v>
          </cell>
          <cell r="E1341" t="str">
            <v>ROI Gas</v>
          </cell>
          <cell r="F1341" t="str">
            <v>SRMC</v>
          </cell>
        </row>
        <row r="1342">
          <cell r="A1342" t="str">
            <v>ROI</v>
          </cell>
          <cell r="D1342" t="str">
            <v>AT1</v>
          </cell>
          <cell r="E1342" t="str">
            <v>ROI Gas</v>
          </cell>
          <cell r="F1342" t="str">
            <v>Mark-up</v>
          </cell>
        </row>
        <row r="1343">
          <cell r="A1343" t="str">
            <v>ROI</v>
          </cell>
          <cell r="D1343" t="str">
            <v>AT1</v>
          </cell>
          <cell r="E1343" t="str">
            <v>ROI Gas</v>
          </cell>
          <cell r="F1343" t="str">
            <v>Mark-up</v>
          </cell>
        </row>
        <row r="1344">
          <cell r="A1344" t="str">
            <v>ROI</v>
          </cell>
          <cell r="D1344" t="str">
            <v>AT1</v>
          </cell>
          <cell r="E1344" t="str">
            <v>ROI Gas</v>
          </cell>
          <cell r="F1344" t="str">
            <v>Mark-up</v>
          </cell>
        </row>
        <row r="1345">
          <cell r="A1345" t="str">
            <v>ROI</v>
          </cell>
          <cell r="D1345" t="str">
            <v>AT1</v>
          </cell>
          <cell r="E1345" t="str">
            <v>ROI Gas</v>
          </cell>
          <cell r="F1345" t="str">
            <v>Price Received</v>
          </cell>
        </row>
        <row r="1346">
          <cell r="A1346" t="str">
            <v>ROI</v>
          </cell>
          <cell r="D1346" t="str">
            <v>AT1</v>
          </cell>
          <cell r="E1346" t="str">
            <v>ROI Gas</v>
          </cell>
          <cell r="F1346" t="str">
            <v>Pool Revenue</v>
          </cell>
        </row>
        <row r="1347">
          <cell r="A1347" t="str">
            <v>ROI</v>
          </cell>
          <cell r="D1347" t="str">
            <v>AT1</v>
          </cell>
          <cell r="E1347" t="str">
            <v>ROI Gas</v>
          </cell>
          <cell r="F1347" t="str">
            <v>Net Revenue</v>
          </cell>
        </row>
        <row r="1348">
          <cell r="A1348" t="str">
            <v>ROI</v>
          </cell>
          <cell r="D1348" t="str">
            <v>AT1</v>
          </cell>
          <cell r="E1348" t="str">
            <v>ROI Gas</v>
          </cell>
          <cell r="F1348" t="str">
            <v>Net Profit</v>
          </cell>
        </row>
        <row r="1349">
          <cell r="A1349" t="str">
            <v>ROI</v>
          </cell>
          <cell r="D1349" t="str">
            <v>AT1</v>
          </cell>
          <cell r="E1349" t="str">
            <v>ROI Gas</v>
          </cell>
          <cell r="F1349" t="str">
            <v>Installed Capacity</v>
          </cell>
        </row>
        <row r="1350">
          <cell r="A1350" t="str">
            <v>ROI</v>
          </cell>
          <cell r="D1350" t="str">
            <v>AT1</v>
          </cell>
          <cell r="E1350" t="str">
            <v>ROI Gas</v>
          </cell>
          <cell r="F1350" t="str">
            <v>Rated Capacity</v>
          </cell>
        </row>
        <row r="1351">
          <cell r="A1351" t="str">
            <v>ROI</v>
          </cell>
          <cell r="D1351" t="str">
            <v>AT1</v>
          </cell>
          <cell r="E1351" t="str">
            <v>ROI Gas</v>
          </cell>
          <cell r="F1351" t="str">
            <v>Maintenance</v>
          </cell>
        </row>
        <row r="1352">
          <cell r="A1352" t="str">
            <v>ROI</v>
          </cell>
          <cell r="D1352" t="str">
            <v>AT1</v>
          </cell>
          <cell r="E1352" t="str">
            <v>ROI Gas</v>
          </cell>
          <cell r="F1352" t="str">
            <v>Forced Outage</v>
          </cell>
        </row>
        <row r="1353">
          <cell r="A1353" t="str">
            <v>ROI</v>
          </cell>
          <cell r="D1353" t="str">
            <v>AT1</v>
          </cell>
          <cell r="E1353" t="str">
            <v>ROI Gas</v>
          </cell>
          <cell r="F1353" t="str">
            <v>Available Energy</v>
          </cell>
        </row>
        <row r="1354">
          <cell r="A1354" t="str">
            <v>ROI</v>
          </cell>
          <cell r="D1354" t="str">
            <v>AT2</v>
          </cell>
          <cell r="E1354" t="str">
            <v>ROI Gas</v>
          </cell>
          <cell r="F1354" t="str">
            <v>Generation</v>
          </cell>
        </row>
        <row r="1355">
          <cell r="A1355" t="str">
            <v>ROI</v>
          </cell>
          <cell r="D1355" t="str">
            <v>AT2</v>
          </cell>
          <cell r="E1355" t="str">
            <v>ROI Gas</v>
          </cell>
          <cell r="F1355" t="str">
            <v>Units Started</v>
          </cell>
        </row>
        <row r="1356">
          <cell r="A1356" t="str">
            <v>ROI</v>
          </cell>
          <cell r="D1356" t="str">
            <v>AT2</v>
          </cell>
          <cell r="E1356" t="str">
            <v>ROI Gas</v>
          </cell>
          <cell r="F1356" t="str">
            <v>Hours of Operation</v>
          </cell>
        </row>
        <row r="1357">
          <cell r="A1357" t="str">
            <v>ROI</v>
          </cell>
          <cell r="D1357" t="str">
            <v>AT2</v>
          </cell>
          <cell r="E1357" t="str">
            <v>ROI Gas</v>
          </cell>
          <cell r="F1357" t="str">
            <v>Capacity Factor</v>
          </cell>
        </row>
        <row r="1358">
          <cell r="A1358" t="str">
            <v>ROI</v>
          </cell>
          <cell r="D1358" t="str">
            <v>AT2</v>
          </cell>
          <cell r="E1358" t="str">
            <v>ROI Gas</v>
          </cell>
          <cell r="F1358" t="str">
            <v>Energy Curtailed</v>
          </cell>
        </row>
        <row r="1359">
          <cell r="A1359" t="str">
            <v>ROI</v>
          </cell>
          <cell r="D1359" t="str">
            <v>AT2</v>
          </cell>
          <cell r="E1359" t="str">
            <v>ROI Gas</v>
          </cell>
          <cell r="F1359" t="str">
            <v>Fixed Load Generation</v>
          </cell>
        </row>
        <row r="1360">
          <cell r="A1360" t="str">
            <v>ROI</v>
          </cell>
          <cell r="D1360" t="str">
            <v>AT2</v>
          </cell>
          <cell r="E1360" t="str">
            <v>ROI Gas</v>
          </cell>
          <cell r="F1360" t="str">
            <v>Pump Load</v>
          </cell>
        </row>
        <row r="1361">
          <cell r="A1361" t="str">
            <v>ROI</v>
          </cell>
          <cell r="D1361" t="str">
            <v>AT2</v>
          </cell>
          <cell r="E1361" t="str">
            <v>ROI Gas</v>
          </cell>
          <cell r="F1361" t="str">
            <v>VO&amp;M Cost</v>
          </cell>
        </row>
        <row r="1362">
          <cell r="A1362" t="str">
            <v>ROI</v>
          </cell>
          <cell r="D1362" t="str">
            <v>AT2</v>
          </cell>
          <cell r="E1362" t="str">
            <v>ROI Gas</v>
          </cell>
          <cell r="F1362" t="str">
            <v>Generation Cost</v>
          </cell>
        </row>
        <row r="1363">
          <cell r="A1363" t="str">
            <v>ROI</v>
          </cell>
          <cell r="D1363" t="str">
            <v>AT2</v>
          </cell>
          <cell r="E1363" t="str">
            <v>ROI Gas</v>
          </cell>
          <cell r="F1363" t="str">
            <v>Start &amp; Shutdown Cost</v>
          </cell>
        </row>
        <row r="1364">
          <cell r="A1364" t="str">
            <v>ROI</v>
          </cell>
          <cell r="D1364" t="str">
            <v>AT2</v>
          </cell>
          <cell r="E1364" t="str">
            <v>ROI Gas</v>
          </cell>
          <cell r="F1364" t="str">
            <v>Start Fuel Cost</v>
          </cell>
        </row>
        <row r="1365">
          <cell r="A1365" t="str">
            <v>ROI</v>
          </cell>
          <cell r="D1365" t="str">
            <v>AT2</v>
          </cell>
          <cell r="E1365" t="str">
            <v>ROI Gas</v>
          </cell>
          <cell r="F1365" t="str">
            <v>Emissions Cost</v>
          </cell>
        </row>
        <row r="1366">
          <cell r="A1366" t="str">
            <v>ROI</v>
          </cell>
          <cell r="D1366" t="str">
            <v>AT2</v>
          </cell>
          <cell r="E1366" t="str">
            <v>ROI Gas</v>
          </cell>
          <cell r="F1366" t="str">
            <v>Total Generation Cost</v>
          </cell>
        </row>
        <row r="1367">
          <cell r="A1367" t="str">
            <v>ROI</v>
          </cell>
          <cell r="D1367" t="str">
            <v>AT2</v>
          </cell>
          <cell r="E1367" t="str">
            <v>ROI Gas</v>
          </cell>
          <cell r="F1367" t="str">
            <v>SRMC</v>
          </cell>
        </row>
        <row r="1368">
          <cell r="A1368" t="str">
            <v>ROI</v>
          </cell>
          <cell r="D1368" t="str">
            <v>AT2</v>
          </cell>
          <cell r="E1368" t="str">
            <v>ROI Gas</v>
          </cell>
          <cell r="F1368" t="str">
            <v>Mark-up</v>
          </cell>
        </row>
        <row r="1369">
          <cell r="A1369" t="str">
            <v>ROI</v>
          </cell>
          <cell r="D1369" t="str">
            <v>AT2</v>
          </cell>
          <cell r="E1369" t="str">
            <v>ROI Gas</v>
          </cell>
          <cell r="F1369" t="str">
            <v>Mark-up</v>
          </cell>
        </row>
        <row r="1370">
          <cell r="A1370" t="str">
            <v>ROI</v>
          </cell>
          <cell r="D1370" t="str">
            <v>AT2</v>
          </cell>
          <cell r="E1370" t="str">
            <v>ROI Gas</v>
          </cell>
          <cell r="F1370" t="str">
            <v>Mark-up</v>
          </cell>
        </row>
        <row r="1371">
          <cell r="A1371" t="str">
            <v>ROI</v>
          </cell>
          <cell r="D1371" t="str">
            <v>AT2</v>
          </cell>
          <cell r="E1371" t="str">
            <v>ROI Gas</v>
          </cell>
          <cell r="F1371" t="str">
            <v>Price Received</v>
          </cell>
        </row>
        <row r="1372">
          <cell r="A1372" t="str">
            <v>ROI</v>
          </cell>
          <cell r="D1372" t="str">
            <v>AT2</v>
          </cell>
          <cell r="E1372" t="str">
            <v>ROI Gas</v>
          </cell>
          <cell r="F1372" t="str">
            <v>Pool Revenue</v>
          </cell>
        </row>
        <row r="1373">
          <cell r="A1373" t="str">
            <v>ROI</v>
          </cell>
          <cell r="D1373" t="str">
            <v>AT2</v>
          </cell>
          <cell r="E1373" t="str">
            <v>ROI Gas</v>
          </cell>
          <cell r="F1373" t="str">
            <v>Net Revenue</v>
          </cell>
        </row>
        <row r="1374">
          <cell r="A1374" t="str">
            <v>ROI</v>
          </cell>
          <cell r="D1374" t="str">
            <v>AT2</v>
          </cell>
          <cell r="E1374" t="str">
            <v>ROI Gas</v>
          </cell>
          <cell r="F1374" t="str">
            <v>Net Profit</v>
          </cell>
        </row>
        <row r="1375">
          <cell r="A1375" t="str">
            <v>ROI</v>
          </cell>
          <cell r="D1375" t="str">
            <v>AT2</v>
          </cell>
          <cell r="E1375" t="str">
            <v>ROI Gas</v>
          </cell>
          <cell r="F1375" t="str">
            <v>Installed Capacity</v>
          </cell>
        </row>
        <row r="1376">
          <cell r="A1376" t="str">
            <v>ROI</v>
          </cell>
          <cell r="D1376" t="str">
            <v>AT2</v>
          </cell>
          <cell r="E1376" t="str">
            <v>ROI Gas</v>
          </cell>
          <cell r="F1376" t="str">
            <v>Rated Capacity</v>
          </cell>
        </row>
        <row r="1377">
          <cell r="A1377" t="str">
            <v>ROI</v>
          </cell>
          <cell r="D1377" t="str">
            <v>AT2</v>
          </cell>
          <cell r="E1377" t="str">
            <v>ROI Gas</v>
          </cell>
          <cell r="F1377" t="str">
            <v>Maintenance</v>
          </cell>
        </row>
        <row r="1378">
          <cell r="A1378" t="str">
            <v>ROI</v>
          </cell>
          <cell r="D1378" t="str">
            <v>AT2</v>
          </cell>
          <cell r="E1378" t="str">
            <v>ROI Gas</v>
          </cell>
          <cell r="F1378" t="str">
            <v>Forced Outage</v>
          </cell>
        </row>
        <row r="1379">
          <cell r="A1379" t="str">
            <v>ROI</v>
          </cell>
          <cell r="D1379" t="str">
            <v>AT2</v>
          </cell>
          <cell r="E1379" t="str">
            <v>ROI Gas</v>
          </cell>
          <cell r="F1379" t="str">
            <v>Available Energy</v>
          </cell>
        </row>
        <row r="1380">
          <cell r="A1380" t="str">
            <v>ROI</v>
          </cell>
          <cell r="D1380" t="str">
            <v>AT4</v>
          </cell>
          <cell r="E1380" t="str">
            <v>ROI Gas</v>
          </cell>
          <cell r="F1380" t="str">
            <v>Generation</v>
          </cell>
        </row>
        <row r="1381">
          <cell r="A1381" t="str">
            <v>ROI</v>
          </cell>
          <cell r="D1381" t="str">
            <v>AT4</v>
          </cell>
          <cell r="E1381" t="str">
            <v>ROI Gas</v>
          </cell>
          <cell r="F1381" t="str">
            <v>Units Started</v>
          </cell>
        </row>
        <row r="1382">
          <cell r="A1382" t="str">
            <v>ROI</v>
          </cell>
          <cell r="D1382" t="str">
            <v>AT4</v>
          </cell>
          <cell r="E1382" t="str">
            <v>ROI Gas</v>
          </cell>
          <cell r="F1382" t="str">
            <v>Hours of Operation</v>
          </cell>
        </row>
        <row r="1383">
          <cell r="A1383" t="str">
            <v>ROI</v>
          </cell>
          <cell r="D1383" t="str">
            <v>AT4</v>
          </cell>
          <cell r="E1383" t="str">
            <v>ROI Gas</v>
          </cell>
          <cell r="F1383" t="str">
            <v>Capacity Factor</v>
          </cell>
        </row>
        <row r="1384">
          <cell r="A1384" t="str">
            <v>ROI</v>
          </cell>
          <cell r="D1384" t="str">
            <v>AT4</v>
          </cell>
          <cell r="E1384" t="str">
            <v>ROI Gas</v>
          </cell>
          <cell r="F1384" t="str">
            <v>Energy Curtailed</v>
          </cell>
        </row>
        <row r="1385">
          <cell r="A1385" t="str">
            <v>ROI</v>
          </cell>
          <cell r="D1385" t="str">
            <v>AT4</v>
          </cell>
          <cell r="E1385" t="str">
            <v>ROI Gas</v>
          </cell>
          <cell r="F1385" t="str">
            <v>Fixed Load Generation</v>
          </cell>
        </row>
        <row r="1386">
          <cell r="A1386" t="str">
            <v>ROI</v>
          </cell>
          <cell r="D1386" t="str">
            <v>AT4</v>
          </cell>
          <cell r="E1386" t="str">
            <v>ROI Gas</v>
          </cell>
          <cell r="F1386" t="str">
            <v>Pump Load</v>
          </cell>
        </row>
        <row r="1387">
          <cell r="A1387" t="str">
            <v>ROI</v>
          </cell>
          <cell r="D1387" t="str">
            <v>AT4</v>
          </cell>
          <cell r="E1387" t="str">
            <v>ROI Gas</v>
          </cell>
          <cell r="F1387" t="str">
            <v>VO&amp;M Cost</v>
          </cell>
        </row>
        <row r="1388">
          <cell r="A1388" t="str">
            <v>ROI</v>
          </cell>
          <cell r="D1388" t="str">
            <v>AT4</v>
          </cell>
          <cell r="E1388" t="str">
            <v>ROI Gas</v>
          </cell>
          <cell r="F1388" t="str">
            <v>Generation Cost</v>
          </cell>
        </row>
        <row r="1389">
          <cell r="A1389" t="str">
            <v>ROI</v>
          </cell>
          <cell r="D1389" t="str">
            <v>AT4</v>
          </cell>
          <cell r="E1389" t="str">
            <v>ROI Gas</v>
          </cell>
          <cell r="F1389" t="str">
            <v>Start &amp; Shutdown Cost</v>
          </cell>
        </row>
        <row r="1390">
          <cell r="A1390" t="str">
            <v>ROI</v>
          </cell>
          <cell r="D1390" t="str">
            <v>AT4</v>
          </cell>
          <cell r="E1390" t="str">
            <v>ROI Gas</v>
          </cell>
          <cell r="F1390" t="str">
            <v>Start Fuel Cost</v>
          </cell>
        </row>
        <row r="1391">
          <cell r="A1391" t="str">
            <v>ROI</v>
          </cell>
          <cell r="D1391" t="str">
            <v>AT4</v>
          </cell>
          <cell r="E1391" t="str">
            <v>ROI Gas</v>
          </cell>
          <cell r="F1391" t="str">
            <v>Emissions Cost</v>
          </cell>
        </row>
        <row r="1392">
          <cell r="A1392" t="str">
            <v>ROI</v>
          </cell>
          <cell r="D1392" t="str">
            <v>AT4</v>
          </cell>
          <cell r="E1392" t="str">
            <v>ROI Gas</v>
          </cell>
          <cell r="F1392" t="str">
            <v>Total Generation Cost</v>
          </cell>
        </row>
        <row r="1393">
          <cell r="A1393" t="str">
            <v>ROI</v>
          </cell>
          <cell r="D1393" t="str">
            <v>AT4</v>
          </cell>
          <cell r="E1393" t="str">
            <v>ROI Gas</v>
          </cell>
          <cell r="F1393" t="str">
            <v>SRMC</v>
          </cell>
        </row>
        <row r="1394">
          <cell r="A1394" t="str">
            <v>ROI</v>
          </cell>
          <cell r="D1394" t="str">
            <v>AT4</v>
          </cell>
          <cell r="E1394" t="str">
            <v>ROI Gas</v>
          </cell>
          <cell r="F1394" t="str">
            <v>Mark-up</v>
          </cell>
        </row>
        <row r="1395">
          <cell r="A1395" t="str">
            <v>ROI</v>
          </cell>
          <cell r="D1395" t="str">
            <v>AT4</v>
          </cell>
          <cell r="E1395" t="str">
            <v>ROI Gas</v>
          </cell>
          <cell r="F1395" t="str">
            <v>Mark-up</v>
          </cell>
        </row>
        <row r="1396">
          <cell r="A1396" t="str">
            <v>ROI</v>
          </cell>
          <cell r="D1396" t="str">
            <v>AT4</v>
          </cell>
          <cell r="E1396" t="str">
            <v>ROI Gas</v>
          </cell>
          <cell r="F1396" t="str">
            <v>Mark-up</v>
          </cell>
        </row>
        <row r="1397">
          <cell r="A1397" t="str">
            <v>ROI</v>
          </cell>
          <cell r="D1397" t="str">
            <v>AT4</v>
          </cell>
          <cell r="E1397" t="str">
            <v>ROI Gas</v>
          </cell>
          <cell r="F1397" t="str">
            <v>Price Received</v>
          </cell>
        </row>
        <row r="1398">
          <cell r="A1398" t="str">
            <v>ROI</v>
          </cell>
          <cell r="D1398" t="str">
            <v>AT4</v>
          </cell>
          <cell r="E1398" t="str">
            <v>ROI Gas</v>
          </cell>
          <cell r="F1398" t="str">
            <v>Pool Revenue</v>
          </cell>
        </row>
        <row r="1399">
          <cell r="A1399" t="str">
            <v>ROI</v>
          </cell>
          <cell r="D1399" t="str">
            <v>AT4</v>
          </cell>
          <cell r="E1399" t="str">
            <v>ROI Gas</v>
          </cell>
          <cell r="F1399" t="str">
            <v>Net Revenue</v>
          </cell>
        </row>
        <row r="1400">
          <cell r="A1400" t="str">
            <v>ROI</v>
          </cell>
          <cell r="D1400" t="str">
            <v>AT4</v>
          </cell>
          <cell r="E1400" t="str">
            <v>ROI Gas</v>
          </cell>
          <cell r="F1400" t="str">
            <v>Net Profit</v>
          </cell>
        </row>
        <row r="1401">
          <cell r="A1401" t="str">
            <v>ROI</v>
          </cell>
          <cell r="D1401" t="str">
            <v>AT4</v>
          </cell>
          <cell r="E1401" t="str">
            <v>ROI Gas</v>
          </cell>
          <cell r="F1401" t="str">
            <v>Installed Capacity</v>
          </cell>
        </row>
        <row r="1402">
          <cell r="A1402" t="str">
            <v>ROI</v>
          </cell>
          <cell r="D1402" t="str">
            <v>AT4</v>
          </cell>
          <cell r="E1402" t="str">
            <v>ROI Gas</v>
          </cell>
          <cell r="F1402" t="str">
            <v>Rated Capacity</v>
          </cell>
        </row>
        <row r="1403">
          <cell r="A1403" t="str">
            <v>ROI</v>
          </cell>
          <cell r="D1403" t="str">
            <v>AT4</v>
          </cell>
          <cell r="E1403" t="str">
            <v>ROI Gas</v>
          </cell>
          <cell r="F1403" t="str">
            <v>Maintenance</v>
          </cell>
        </row>
        <row r="1404">
          <cell r="A1404" t="str">
            <v>ROI</v>
          </cell>
          <cell r="D1404" t="str">
            <v>AT4</v>
          </cell>
          <cell r="E1404" t="str">
            <v>ROI Gas</v>
          </cell>
          <cell r="F1404" t="str">
            <v>Forced Outage</v>
          </cell>
        </row>
        <row r="1405">
          <cell r="A1405" t="str">
            <v>ROI</v>
          </cell>
          <cell r="D1405" t="str">
            <v>AT4</v>
          </cell>
          <cell r="E1405" t="str">
            <v>ROI Gas</v>
          </cell>
          <cell r="F1405" t="str">
            <v>Available Energy</v>
          </cell>
        </row>
        <row r="1406">
          <cell r="A1406" t="str">
            <v>ROI</v>
          </cell>
          <cell r="D1406" t="str">
            <v>AT5</v>
          </cell>
          <cell r="E1406" t="str">
            <v>ROI Gas</v>
          </cell>
          <cell r="F1406" t="str">
            <v>Generation</v>
          </cell>
        </row>
        <row r="1407">
          <cell r="A1407" t="str">
            <v>ROI</v>
          </cell>
          <cell r="D1407" t="str">
            <v>AT5</v>
          </cell>
          <cell r="E1407" t="str">
            <v>ROI Gas</v>
          </cell>
          <cell r="F1407" t="str">
            <v>Units Started</v>
          </cell>
        </row>
        <row r="1408">
          <cell r="A1408" t="str">
            <v>ROI</v>
          </cell>
          <cell r="D1408" t="str">
            <v>AT5</v>
          </cell>
          <cell r="E1408" t="str">
            <v>ROI Gas</v>
          </cell>
          <cell r="F1408" t="str">
            <v>Hours of Operation</v>
          </cell>
        </row>
        <row r="1409">
          <cell r="A1409" t="str">
            <v>ROI</v>
          </cell>
          <cell r="D1409" t="str">
            <v>AT5</v>
          </cell>
          <cell r="E1409" t="str">
            <v>ROI Gas</v>
          </cell>
          <cell r="F1409" t="str">
            <v>Capacity Factor</v>
          </cell>
        </row>
        <row r="1410">
          <cell r="A1410" t="str">
            <v>ROI</v>
          </cell>
          <cell r="D1410" t="str">
            <v>AT5</v>
          </cell>
          <cell r="E1410" t="str">
            <v>ROI Gas</v>
          </cell>
          <cell r="F1410" t="str">
            <v>Energy Curtailed</v>
          </cell>
        </row>
        <row r="1411">
          <cell r="A1411" t="str">
            <v>ROI</v>
          </cell>
          <cell r="D1411" t="str">
            <v>AT5</v>
          </cell>
          <cell r="E1411" t="str">
            <v>ROI Gas</v>
          </cell>
          <cell r="F1411" t="str">
            <v>Fixed Load Generation</v>
          </cell>
        </row>
        <row r="1412">
          <cell r="A1412" t="str">
            <v>ROI</v>
          </cell>
          <cell r="D1412" t="str">
            <v>AT5</v>
          </cell>
          <cell r="E1412" t="str">
            <v>ROI Gas</v>
          </cell>
          <cell r="F1412" t="str">
            <v>Pump Load</v>
          </cell>
        </row>
        <row r="1413">
          <cell r="A1413" t="str">
            <v>ROI</v>
          </cell>
          <cell r="D1413" t="str">
            <v>AT5</v>
          </cell>
          <cell r="E1413" t="str">
            <v>ROI Gas</v>
          </cell>
          <cell r="F1413" t="str">
            <v>VO&amp;M Cost</v>
          </cell>
        </row>
        <row r="1414">
          <cell r="A1414" t="str">
            <v>ROI</v>
          </cell>
          <cell r="D1414" t="str">
            <v>AT5</v>
          </cell>
          <cell r="E1414" t="str">
            <v>ROI Gas</v>
          </cell>
          <cell r="F1414" t="str">
            <v>Generation Cost</v>
          </cell>
        </row>
        <row r="1415">
          <cell r="A1415" t="str">
            <v>ROI</v>
          </cell>
          <cell r="D1415" t="str">
            <v>AT5</v>
          </cell>
          <cell r="E1415" t="str">
            <v>ROI Gas</v>
          </cell>
          <cell r="F1415" t="str">
            <v>Start &amp; Shutdown Cost</v>
          </cell>
        </row>
        <row r="1416">
          <cell r="A1416" t="str">
            <v>ROI</v>
          </cell>
          <cell r="D1416" t="str">
            <v>AT5</v>
          </cell>
          <cell r="E1416" t="str">
            <v>ROI Gas</v>
          </cell>
          <cell r="F1416" t="str">
            <v>Start Fuel Cost</v>
          </cell>
        </row>
        <row r="1417">
          <cell r="A1417" t="str">
            <v>ROI</v>
          </cell>
          <cell r="D1417" t="str">
            <v>AT5</v>
          </cell>
          <cell r="E1417" t="str">
            <v>ROI Gas</v>
          </cell>
          <cell r="F1417" t="str">
            <v>Emissions Cost</v>
          </cell>
        </row>
        <row r="1418">
          <cell r="A1418" t="str">
            <v>ROI</v>
          </cell>
          <cell r="D1418" t="str">
            <v>AT5</v>
          </cell>
          <cell r="E1418" t="str">
            <v>ROI Gas</v>
          </cell>
          <cell r="F1418" t="str">
            <v>Total Generation Cost</v>
          </cell>
        </row>
        <row r="1419">
          <cell r="A1419" t="str">
            <v>ROI</v>
          </cell>
          <cell r="D1419" t="str">
            <v>AT5</v>
          </cell>
          <cell r="E1419" t="str">
            <v>ROI Gas</v>
          </cell>
          <cell r="F1419" t="str">
            <v>SRMC</v>
          </cell>
        </row>
        <row r="1420">
          <cell r="A1420" t="str">
            <v>ROI</v>
          </cell>
          <cell r="D1420" t="str">
            <v>AT5</v>
          </cell>
          <cell r="E1420" t="str">
            <v>ROI Gas</v>
          </cell>
          <cell r="F1420" t="str">
            <v>Mark-up</v>
          </cell>
        </row>
        <row r="1421">
          <cell r="A1421" t="str">
            <v>ROI</v>
          </cell>
          <cell r="D1421" t="str">
            <v>AT5</v>
          </cell>
          <cell r="E1421" t="str">
            <v>ROI Gas</v>
          </cell>
          <cell r="F1421" t="str">
            <v>Mark-up</v>
          </cell>
        </row>
        <row r="1422">
          <cell r="A1422" t="str">
            <v>ROI</v>
          </cell>
          <cell r="D1422" t="str">
            <v>AT5</v>
          </cell>
          <cell r="E1422" t="str">
            <v>ROI Gas</v>
          </cell>
          <cell r="F1422" t="str">
            <v>Mark-up</v>
          </cell>
        </row>
        <row r="1423">
          <cell r="A1423" t="str">
            <v>ROI</v>
          </cell>
          <cell r="D1423" t="str">
            <v>AT5</v>
          </cell>
          <cell r="E1423" t="str">
            <v>ROI Gas</v>
          </cell>
          <cell r="F1423" t="str">
            <v>Mark-up</v>
          </cell>
        </row>
        <row r="1424">
          <cell r="A1424" t="str">
            <v>ROI</v>
          </cell>
          <cell r="D1424" t="str">
            <v>AT5</v>
          </cell>
          <cell r="E1424" t="str">
            <v>ROI Gas</v>
          </cell>
          <cell r="F1424" t="str">
            <v>Mark-up</v>
          </cell>
        </row>
        <row r="1425">
          <cell r="A1425" t="str">
            <v>ROI</v>
          </cell>
          <cell r="D1425" t="str">
            <v>AT5</v>
          </cell>
          <cell r="E1425" t="str">
            <v>ROI Gas</v>
          </cell>
          <cell r="F1425" t="str">
            <v>Mark-up</v>
          </cell>
        </row>
        <row r="1426">
          <cell r="A1426" t="str">
            <v>ROI</v>
          </cell>
          <cell r="D1426" t="str">
            <v>AT5</v>
          </cell>
          <cell r="E1426" t="str">
            <v>ROI Gas</v>
          </cell>
          <cell r="F1426" t="str">
            <v>Mark-up</v>
          </cell>
        </row>
        <row r="1427">
          <cell r="A1427" t="str">
            <v>ROI</v>
          </cell>
          <cell r="D1427" t="str">
            <v>AT5</v>
          </cell>
          <cell r="E1427" t="str">
            <v>ROI Gas</v>
          </cell>
          <cell r="F1427" t="str">
            <v>Mark-up</v>
          </cell>
        </row>
        <row r="1428">
          <cell r="A1428" t="str">
            <v>ROI</v>
          </cell>
          <cell r="D1428" t="str">
            <v>AT5</v>
          </cell>
          <cell r="E1428" t="str">
            <v>ROI Gas</v>
          </cell>
          <cell r="F1428" t="str">
            <v>Mark-up</v>
          </cell>
        </row>
        <row r="1429">
          <cell r="A1429" t="str">
            <v>ROI</v>
          </cell>
          <cell r="D1429" t="str">
            <v>AT5</v>
          </cell>
          <cell r="E1429" t="str">
            <v>ROI Gas</v>
          </cell>
          <cell r="F1429" t="str">
            <v>Mark-up</v>
          </cell>
        </row>
        <row r="1430">
          <cell r="A1430" t="str">
            <v>ROI</v>
          </cell>
          <cell r="D1430" t="str">
            <v>AT5</v>
          </cell>
          <cell r="E1430" t="str">
            <v>ROI Gas</v>
          </cell>
          <cell r="F1430" t="str">
            <v>Price Received</v>
          </cell>
        </row>
        <row r="1431">
          <cell r="A1431" t="str">
            <v>ROI</v>
          </cell>
          <cell r="D1431" t="str">
            <v>AT5</v>
          </cell>
          <cell r="E1431" t="str">
            <v>ROI Gas</v>
          </cell>
          <cell r="F1431" t="str">
            <v>Pool Revenue</v>
          </cell>
        </row>
        <row r="1432">
          <cell r="A1432" t="str">
            <v>ROI</v>
          </cell>
          <cell r="D1432" t="str">
            <v>AT5</v>
          </cell>
          <cell r="E1432" t="str">
            <v>ROI Gas</v>
          </cell>
          <cell r="F1432" t="str">
            <v>Net Revenue</v>
          </cell>
        </row>
        <row r="1433">
          <cell r="A1433" t="str">
            <v>ROI</v>
          </cell>
          <cell r="D1433" t="str">
            <v>AT5</v>
          </cell>
          <cell r="E1433" t="str">
            <v>ROI Gas</v>
          </cell>
          <cell r="F1433" t="str">
            <v>Net Profit</v>
          </cell>
        </row>
        <row r="1434">
          <cell r="A1434" t="str">
            <v>ROI</v>
          </cell>
          <cell r="D1434" t="str">
            <v>AT5</v>
          </cell>
          <cell r="E1434" t="str">
            <v>ROI Gas</v>
          </cell>
          <cell r="F1434" t="str">
            <v>Installed Capacity</v>
          </cell>
        </row>
        <row r="1435">
          <cell r="A1435" t="str">
            <v>ROI</v>
          </cell>
          <cell r="D1435" t="str">
            <v>AT5</v>
          </cell>
          <cell r="E1435" t="str">
            <v>ROI Gas</v>
          </cell>
          <cell r="F1435" t="str">
            <v>Rated Capacity</v>
          </cell>
        </row>
        <row r="1436">
          <cell r="A1436" t="str">
            <v>ROI</v>
          </cell>
          <cell r="D1436" t="str">
            <v>AT5</v>
          </cell>
          <cell r="E1436" t="str">
            <v>ROI Gas</v>
          </cell>
          <cell r="F1436" t="str">
            <v>Maintenance</v>
          </cell>
        </row>
        <row r="1437">
          <cell r="A1437" t="str">
            <v>ROI</v>
          </cell>
          <cell r="D1437" t="str">
            <v>AT5</v>
          </cell>
          <cell r="E1437" t="str">
            <v>ROI Gas</v>
          </cell>
          <cell r="F1437" t="str">
            <v>Forced Outage</v>
          </cell>
        </row>
        <row r="1438">
          <cell r="A1438" t="str">
            <v>ROI</v>
          </cell>
          <cell r="D1438" t="str">
            <v>AT5</v>
          </cell>
          <cell r="E1438" t="str">
            <v>ROI Gas</v>
          </cell>
          <cell r="F1438" t="str">
            <v>Available Energy</v>
          </cell>
        </row>
        <row r="1439">
          <cell r="A1439" t="str">
            <v>ROI</v>
          </cell>
          <cell r="D1439" t="str">
            <v>AT6</v>
          </cell>
          <cell r="E1439" t="str">
            <v>ROI Gas</v>
          </cell>
          <cell r="F1439" t="str">
            <v>Generation</v>
          </cell>
        </row>
        <row r="1440">
          <cell r="A1440" t="str">
            <v>ROI</v>
          </cell>
          <cell r="D1440" t="str">
            <v>AT6</v>
          </cell>
          <cell r="E1440" t="str">
            <v>ROI Gas</v>
          </cell>
          <cell r="F1440" t="str">
            <v>Units Started</v>
          </cell>
        </row>
        <row r="1441">
          <cell r="A1441" t="str">
            <v>ROI</v>
          </cell>
          <cell r="D1441" t="str">
            <v>AT6</v>
          </cell>
          <cell r="E1441" t="str">
            <v>ROI Gas</v>
          </cell>
          <cell r="F1441" t="str">
            <v>Hours of Operation</v>
          </cell>
        </row>
        <row r="1442">
          <cell r="A1442" t="str">
            <v>ROI</v>
          </cell>
          <cell r="D1442" t="str">
            <v>AT6</v>
          </cell>
          <cell r="E1442" t="str">
            <v>ROI Gas</v>
          </cell>
          <cell r="F1442" t="str">
            <v>Capacity Factor</v>
          </cell>
        </row>
        <row r="1443">
          <cell r="A1443" t="str">
            <v>ROI</v>
          </cell>
          <cell r="D1443" t="str">
            <v>AT6</v>
          </cell>
          <cell r="E1443" t="str">
            <v>ROI Gas</v>
          </cell>
          <cell r="F1443" t="str">
            <v>Energy Curtailed</v>
          </cell>
        </row>
        <row r="1444">
          <cell r="A1444" t="str">
            <v>ROI</v>
          </cell>
          <cell r="D1444" t="str">
            <v>AT6</v>
          </cell>
          <cell r="E1444" t="str">
            <v>ROI Gas</v>
          </cell>
          <cell r="F1444" t="str">
            <v>Fixed Load Generation</v>
          </cell>
        </row>
        <row r="1445">
          <cell r="A1445" t="str">
            <v>ROI</v>
          </cell>
          <cell r="D1445" t="str">
            <v>AT6</v>
          </cell>
          <cell r="E1445" t="str">
            <v>ROI Gas</v>
          </cell>
          <cell r="F1445" t="str">
            <v>Pump Load</v>
          </cell>
        </row>
        <row r="1446">
          <cell r="A1446" t="str">
            <v>ROI</v>
          </cell>
          <cell r="D1446" t="str">
            <v>AT6</v>
          </cell>
          <cell r="E1446" t="str">
            <v>ROI Gas</v>
          </cell>
          <cell r="F1446" t="str">
            <v>VO&amp;M Cost</v>
          </cell>
        </row>
        <row r="1447">
          <cell r="A1447" t="str">
            <v>ROI</v>
          </cell>
          <cell r="D1447" t="str">
            <v>AT6</v>
          </cell>
          <cell r="E1447" t="str">
            <v>ROI Gas</v>
          </cell>
          <cell r="F1447" t="str">
            <v>Generation Cost</v>
          </cell>
        </row>
        <row r="1448">
          <cell r="A1448" t="str">
            <v>ROI</v>
          </cell>
          <cell r="D1448" t="str">
            <v>AT6</v>
          </cell>
          <cell r="E1448" t="str">
            <v>ROI Gas</v>
          </cell>
          <cell r="F1448" t="str">
            <v>Start &amp; Shutdown Cost</v>
          </cell>
        </row>
        <row r="1449">
          <cell r="A1449" t="str">
            <v>ROI</v>
          </cell>
          <cell r="D1449" t="str">
            <v>AT6</v>
          </cell>
          <cell r="E1449" t="str">
            <v>ROI Gas</v>
          </cell>
          <cell r="F1449" t="str">
            <v>Start Fuel Cost</v>
          </cell>
        </row>
        <row r="1450">
          <cell r="A1450" t="str">
            <v>ROI</v>
          </cell>
          <cell r="D1450" t="str">
            <v>AT6</v>
          </cell>
          <cell r="E1450" t="str">
            <v>ROI Gas</v>
          </cell>
          <cell r="F1450" t="str">
            <v>Emissions Cost</v>
          </cell>
        </row>
        <row r="1451">
          <cell r="A1451" t="str">
            <v>ROI</v>
          </cell>
          <cell r="D1451" t="str">
            <v>AT6</v>
          </cell>
          <cell r="E1451" t="str">
            <v>ROI Gas</v>
          </cell>
          <cell r="F1451" t="str">
            <v>Total Generation Cost</v>
          </cell>
        </row>
        <row r="1452">
          <cell r="A1452" t="str">
            <v>ROI</v>
          </cell>
          <cell r="D1452" t="str">
            <v>AT6</v>
          </cell>
          <cell r="E1452" t="str">
            <v>ROI Gas</v>
          </cell>
          <cell r="F1452" t="str">
            <v>SRMC</v>
          </cell>
        </row>
        <row r="1453">
          <cell r="A1453" t="str">
            <v>ROI</v>
          </cell>
          <cell r="D1453" t="str">
            <v>AT6</v>
          </cell>
          <cell r="E1453" t="str">
            <v>ROI Gas</v>
          </cell>
          <cell r="F1453" t="str">
            <v>Mark-up</v>
          </cell>
        </row>
        <row r="1454">
          <cell r="A1454" t="str">
            <v>ROI</v>
          </cell>
          <cell r="D1454" t="str">
            <v>AT6</v>
          </cell>
          <cell r="E1454" t="str">
            <v>ROI Gas</v>
          </cell>
          <cell r="F1454" t="str">
            <v>Mark-up</v>
          </cell>
        </row>
        <row r="1455">
          <cell r="A1455" t="str">
            <v>ROI</v>
          </cell>
          <cell r="D1455" t="str">
            <v>AT6</v>
          </cell>
          <cell r="E1455" t="str">
            <v>ROI Gas</v>
          </cell>
          <cell r="F1455" t="str">
            <v>Mark-up</v>
          </cell>
        </row>
        <row r="1456">
          <cell r="A1456" t="str">
            <v>ROI</v>
          </cell>
          <cell r="D1456" t="str">
            <v>AT6</v>
          </cell>
          <cell r="E1456" t="str">
            <v>ROI Gas</v>
          </cell>
          <cell r="F1456" t="str">
            <v>Mark-up</v>
          </cell>
        </row>
        <row r="1457">
          <cell r="A1457" t="str">
            <v>ROI</v>
          </cell>
          <cell r="D1457" t="str">
            <v>AT6</v>
          </cell>
          <cell r="E1457" t="str">
            <v>ROI Gas</v>
          </cell>
          <cell r="F1457" t="str">
            <v>Mark-up</v>
          </cell>
        </row>
        <row r="1458">
          <cell r="A1458" t="str">
            <v>ROI</v>
          </cell>
          <cell r="D1458" t="str">
            <v>AT6</v>
          </cell>
          <cell r="E1458" t="str">
            <v>ROI Gas</v>
          </cell>
          <cell r="F1458" t="str">
            <v>Mark-up</v>
          </cell>
        </row>
        <row r="1459">
          <cell r="A1459" t="str">
            <v>ROI</v>
          </cell>
          <cell r="D1459" t="str">
            <v>AT6</v>
          </cell>
          <cell r="E1459" t="str">
            <v>ROI Gas</v>
          </cell>
          <cell r="F1459" t="str">
            <v>Mark-up</v>
          </cell>
        </row>
        <row r="1460">
          <cell r="A1460" t="str">
            <v>ROI</v>
          </cell>
          <cell r="D1460" t="str">
            <v>AT6</v>
          </cell>
          <cell r="E1460" t="str">
            <v>ROI Gas</v>
          </cell>
          <cell r="F1460" t="str">
            <v>Mark-up</v>
          </cell>
        </row>
        <row r="1461">
          <cell r="A1461" t="str">
            <v>ROI</v>
          </cell>
          <cell r="D1461" t="str">
            <v>AT6</v>
          </cell>
          <cell r="E1461" t="str">
            <v>ROI Gas</v>
          </cell>
          <cell r="F1461" t="str">
            <v>Mark-up</v>
          </cell>
        </row>
        <row r="1462">
          <cell r="A1462" t="str">
            <v>ROI</v>
          </cell>
          <cell r="D1462" t="str">
            <v>AT6</v>
          </cell>
          <cell r="E1462" t="str">
            <v>ROI Gas</v>
          </cell>
          <cell r="F1462" t="str">
            <v>Mark-up</v>
          </cell>
        </row>
        <row r="1463">
          <cell r="A1463" t="str">
            <v>ROI</v>
          </cell>
          <cell r="D1463" t="str">
            <v>AT6</v>
          </cell>
          <cell r="E1463" t="str">
            <v>ROI Gas</v>
          </cell>
          <cell r="F1463" t="str">
            <v>Price Received</v>
          </cell>
        </row>
        <row r="1464">
          <cell r="A1464" t="str">
            <v>ROI</v>
          </cell>
          <cell r="D1464" t="str">
            <v>AT6</v>
          </cell>
          <cell r="E1464" t="str">
            <v>ROI Gas</v>
          </cell>
          <cell r="F1464" t="str">
            <v>Pool Revenue</v>
          </cell>
        </row>
        <row r="1465">
          <cell r="A1465" t="str">
            <v>ROI</v>
          </cell>
          <cell r="D1465" t="str">
            <v>AT6</v>
          </cell>
          <cell r="E1465" t="str">
            <v>ROI Gas</v>
          </cell>
          <cell r="F1465" t="str">
            <v>Net Revenue</v>
          </cell>
        </row>
        <row r="1466">
          <cell r="A1466" t="str">
            <v>ROI</v>
          </cell>
          <cell r="D1466" t="str">
            <v>AT6</v>
          </cell>
          <cell r="E1466" t="str">
            <v>ROI Gas</v>
          </cell>
          <cell r="F1466" t="str">
            <v>Net Profit</v>
          </cell>
        </row>
        <row r="1467">
          <cell r="A1467" t="str">
            <v>ROI</v>
          </cell>
          <cell r="D1467" t="str">
            <v>AT6</v>
          </cell>
          <cell r="E1467" t="str">
            <v>ROI Gas</v>
          </cell>
          <cell r="F1467" t="str">
            <v>Installed Capacity</v>
          </cell>
        </row>
        <row r="1468">
          <cell r="A1468" t="str">
            <v>ROI</v>
          </cell>
          <cell r="D1468" t="str">
            <v>AT6</v>
          </cell>
          <cell r="E1468" t="str">
            <v>ROI Gas</v>
          </cell>
          <cell r="F1468" t="str">
            <v>Rated Capacity</v>
          </cell>
        </row>
        <row r="1469">
          <cell r="A1469" t="str">
            <v>ROI</v>
          </cell>
          <cell r="D1469" t="str">
            <v>AT6</v>
          </cell>
          <cell r="E1469" t="str">
            <v>ROI Gas</v>
          </cell>
          <cell r="F1469" t="str">
            <v>Maintenance</v>
          </cell>
        </row>
        <row r="1470">
          <cell r="A1470" t="str">
            <v>ROI</v>
          </cell>
          <cell r="D1470" t="str">
            <v>AT6</v>
          </cell>
          <cell r="E1470" t="str">
            <v>ROI Gas</v>
          </cell>
          <cell r="F1470" t="str">
            <v>Forced Outage</v>
          </cell>
        </row>
        <row r="1471">
          <cell r="A1471" t="str">
            <v>ROI</v>
          </cell>
          <cell r="D1471" t="str">
            <v>AT6</v>
          </cell>
          <cell r="E1471" t="str">
            <v>ROI Gas</v>
          </cell>
          <cell r="F1471" t="str">
            <v>Available Energy</v>
          </cell>
        </row>
        <row r="1472">
          <cell r="A1472" t="str">
            <v>ROI</v>
          </cell>
          <cell r="D1472" t="str">
            <v>AT7</v>
          </cell>
          <cell r="E1472" t="str">
            <v>ROI Gas</v>
          </cell>
          <cell r="F1472" t="str">
            <v>Generation</v>
          </cell>
        </row>
        <row r="1473">
          <cell r="A1473" t="str">
            <v>ROI</v>
          </cell>
          <cell r="D1473" t="str">
            <v>AT7</v>
          </cell>
          <cell r="E1473" t="str">
            <v>ROI Gas</v>
          </cell>
          <cell r="F1473" t="str">
            <v>Units Started</v>
          </cell>
        </row>
        <row r="1474">
          <cell r="A1474" t="str">
            <v>ROI</v>
          </cell>
          <cell r="D1474" t="str">
            <v>AT7</v>
          </cell>
          <cell r="E1474" t="str">
            <v>ROI Gas</v>
          </cell>
          <cell r="F1474" t="str">
            <v>Hours of Operation</v>
          </cell>
        </row>
        <row r="1475">
          <cell r="A1475" t="str">
            <v>ROI</v>
          </cell>
          <cell r="D1475" t="str">
            <v>AT7</v>
          </cell>
          <cell r="E1475" t="str">
            <v>ROI Gas</v>
          </cell>
          <cell r="F1475" t="str">
            <v>Capacity Factor</v>
          </cell>
        </row>
        <row r="1476">
          <cell r="A1476" t="str">
            <v>ROI</v>
          </cell>
          <cell r="D1476" t="str">
            <v>AT7</v>
          </cell>
          <cell r="E1476" t="str">
            <v>ROI Gas</v>
          </cell>
          <cell r="F1476" t="str">
            <v>Energy Curtailed</v>
          </cell>
        </row>
        <row r="1477">
          <cell r="A1477" t="str">
            <v>ROI</v>
          </cell>
          <cell r="D1477" t="str">
            <v>AT7</v>
          </cell>
          <cell r="E1477" t="str">
            <v>ROI Gas</v>
          </cell>
          <cell r="F1477" t="str">
            <v>Fixed Load Generation</v>
          </cell>
        </row>
        <row r="1478">
          <cell r="A1478" t="str">
            <v>ROI</v>
          </cell>
          <cell r="D1478" t="str">
            <v>AT7</v>
          </cell>
          <cell r="E1478" t="str">
            <v>ROI Gas</v>
          </cell>
          <cell r="F1478" t="str">
            <v>Pump Load</v>
          </cell>
        </row>
        <row r="1479">
          <cell r="A1479" t="str">
            <v>ROI</v>
          </cell>
          <cell r="D1479" t="str">
            <v>AT7</v>
          </cell>
          <cell r="E1479" t="str">
            <v>ROI Gas</v>
          </cell>
          <cell r="F1479" t="str">
            <v>VO&amp;M Cost</v>
          </cell>
        </row>
        <row r="1480">
          <cell r="A1480" t="str">
            <v>ROI</v>
          </cell>
          <cell r="D1480" t="str">
            <v>AT7</v>
          </cell>
          <cell r="E1480" t="str">
            <v>ROI Gas</v>
          </cell>
          <cell r="F1480" t="str">
            <v>Generation Cost</v>
          </cell>
        </row>
        <row r="1481">
          <cell r="A1481" t="str">
            <v>ROI</v>
          </cell>
          <cell r="D1481" t="str">
            <v>AT7</v>
          </cell>
          <cell r="E1481" t="str">
            <v>ROI Gas</v>
          </cell>
          <cell r="F1481" t="str">
            <v>Start &amp; Shutdown Cost</v>
          </cell>
        </row>
        <row r="1482">
          <cell r="A1482" t="str">
            <v>ROI</v>
          </cell>
          <cell r="D1482" t="str">
            <v>AT7</v>
          </cell>
          <cell r="E1482" t="str">
            <v>ROI Gas</v>
          </cell>
          <cell r="F1482" t="str">
            <v>Start Fuel Cost</v>
          </cell>
        </row>
        <row r="1483">
          <cell r="A1483" t="str">
            <v>ROI</v>
          </cell>
          <cell r="D1483" t="str">
            <v>AT7</v>
          </cell>
          <cell r="E1483" t="str">
            <v>ROI Gas</v>
          </cell>
          <cell r="F1483" t="str">
            <v>Emissions Cost</v>
          </cell>
        </row>
        <row r="1484">
          <cell r="A1484" t="str">
            <v>ROI</v>
          </cell>
          <cell r="D1484" t="str">
            <v>AT7</v>
          </cell>
          <cell r="E1484" t="str">
            <v>ROI Gas</v>
          </cell>
          <cell r="F1484" t="str">
            <v>Total Generation Cost</v>
          </cell>
        </row>
        <row r="1485">
          <cell r="A1485" t="str">
            <v>ROI</v>
          </cell>
          <cell r="D1485" t="str">
            <v>AT7</v>
          </cell>
          <cell r="E1485" t="str">
            <v>ROI Gas</v>
          </cell>
          <cell r="F1485" t="str">
            <v>SRMC</v>
          </cell>
        </row>
        <row r="1486">
          <cell r="A1486" t="str">
            <v>ROI</v>
          </cell>
          <cell r="D1486" t="str">
            <v>AT7</v>
          </cell>
          <cell r="E1486" t="str">
            <v>ROI Gas</v>
          </cell>
          <cell r="F1486" t="str">
            <v>Mark-up</v>
          </cell>
        </row>
        <row r="1487">
          <cell r="A1487" t="str">
            <v>ROI</v>
          </cell>
          <cell r="D1487" t="str">
            <v>AT7</v>
          </cell>
          <cell r="E1487" t="str">
            <v>ROI Gas</v>
          </cell>
          <cell r="F1487" t="str">
            <v>Mark-up</v>
          </cell>
        </row>
        <row r="1488">
          <cell r="A1488" t="str">
            <v>ROI</v>
          </cell>
          <cell r="D1488" t="str">
            <v>AT7</v>
          </cell>
          <cell r="E1488" t="str">
            <v>ROI Gas</v>
          </cell>
          <cell r="F1488" t="str">
            <v>Mark-up</v>
          </cell>
        </row>
        <row r="1489">
          <cell r="A1489" t="str">
            <v>ROI</v>
          </cell>
          <cell r="D1489" t="str">
            <v>AT7</v>
          </cell>
          <cell r="E1489" t="str">
            <v>ROI Gas</v>
          </cell>
          <cell r="F1489" t="str">
            <v>Mark-up</v>
          </cell>
        </row>
        <row r="1490">
          <cell r="A1490" t="str">
            <v>ROI</v>
          </cell>
          <cell r="D1490" t="str">
            <v>AT7</v>
          </cell>
          <cell r="E1490" t="str">
            <v>ROI Gas</v>
          </cell>
          <cell r="F1490" t="str">
            <v>Mark-up</v>
          </cell>
        </row>
        <row r="1491">
          <cell r="A1491" t="str">
            <v>ROI</v>
          </cell>
          <cell r="D1491" t="str">
            <v>AT7</v>
          </cell>
          <cell r="E1491" t="str">
            <v>ROI Gas</v>
          </cell>
          <cell r="F1491" t="str">
            <v>Mark-up</v>
          </cell>
        </row>
        <row r="1492">
          <cell r="A1492" t="str">
            <v>ROI</v>
          </cell>
          <cell r="D1492" t="str">
            <v>AT7</v>
          </cell>
          <cell r="E1492" t="str">
            <v>ROI Gas</v>
          </cell>
          <cell r="F1492" t="str">
            <v>Mark-up</v>
          </cell>
        </row>
        <row r="1493">
          <cell r="A1493" t="str">
            <v>ROI</v>
          </cell>
          <cell r="D1493" t="str">
            <v>AT7</v>
          </cell>
          <cell r="E1493" t="str">
            <v>ROI Gas</v>
          </cell>
          <cell r="F1493" t="str">
            <v>Mark-up</v>
          </cell>
        </row>
        <row r="1494">
          <cell r="A1494" t="str">
            <v>ROI</v>
          </cell>
          <cell r="D1494" t="str">
            <v>AT7</v>
          </cell>
          <cell r="E1494" t="str">
            <v>ROI Gas</v>
          </cell>
          <cell r="F1494" t="str">
            <v>Mark-up</v>
          </cell>
        </row>
        <row r="1495">
          <cell r="A1495" t="str">
            <v>ROI</v>
          </cell>
          <cell r="D1495" t="str">
            <v>AT7</v>
          </cell>
          <cell r="E1495" t="str">
            <v>ROI Gas</v>
          </cell>
          <cell r="F1495" t="str">
            <v>Mark-up</v>
          </cell>
        </row>
        <row r="1496">
          <cell r="A1496" t="str">
            <v>ROI</v>
          </cell>
          <cell r="D1496" t="str">
            <v>AT7</v>
          </cell>
          <cell r="E1496" t="str">
            <v>ROI Gas</v>
          </cell>
          <cell r="F1496" t="str">
            <v>Price Received</v>
          </cell>
        </row>
        <row r="1497">
          <cell r="A1497" t="str">
            <v>ROI</v>
          </cell>
          <cell r="D1497" t="str">
            <v>AT7</v>
          </cell>
          <cell r="E1497" t="str">
            <v>ROI Gas</v>
          </cell>
          <cell r="F1497" t="str">
            <v>Pool Revenue</v>
          </cell>
        </row>
        <row r="1498">
          <cell r="A1498" t="str">
            <v>ROI</v>
          </cell>
          <cell r="D1498" t="str">
            <v>AT7</v>
          </cell>
          <cell r="E1498" t="str">
            <v>ROI Gas</v>
          </cell>
          <cell r="F1498" t="str">
            <v>Net Revenue</v>
          </cell>
        </row>
        <row r="1499">
          <cell r="A1499" t="str">
            <v>ROI</v>
          </cell>
          <cell r="D1499" t="str">
            <v>AT7</v>
          </cell>
          <cell r="E1499" t="str">
            <v>ROI Gas</v>
          </cell>
          <cell r="F1499" t="str">
            <v>Net Profit</v>
          </cell>
        </row>
        <row r="1500">
          <cell r="A1500" t="str">
            <v>ROI</v>
          </cell>
          <cell r="D1500" t="str">
            <v>AT7</v>
          </cell>
          <cell r="E1500" t="str">
            <v>ROI Gas</v>
          </cell>
          <cell r="F1500" t="str">
            <v>Installed Capacity</v>
          </cell>
        </row>
        <row r="1501">
          <cell r="A1501" t="str">
            <v>ROI</v>
          </cell>
          <cell r="D1501" t="str">
            <v>AT7</v>
          </cell>
          <cell r="E1501" t="str">
            <v>ROI Gas</v>
          </cell>
          <cell r="F1501" t="str">
            <v>Rated Capacity</v>
          </cell>
        </row>
        <row r="1502">
          <cell r="A1502" t="str">
            <v>ROI</v>
          </cell>
          <cell r="D1502" t="str">
            <v>AT7</v>
          </cell>
          <cell r="E1502" t="str">
            <v>ROI Gas</v>
          </cell>
          <cell r="F1502" t="str">
            <v>Maintenance</v>
          </cell>
        </row>
        <row r="1503">
          <cell r="A1503" t="str">
            <v>ROI</v>
          </cell>
          <cell r="D1503" t="str">
            <v>AT7</v>
          </cell>
          <cell r="E1503" t="str">
            <v>ROI Gas</v>
          </cell>
          <cell r="F1503" t="str">
            <v>Forced Outage</v>
          </cell>
        </row>
        <row r="1504">
          <cell r="A1504" t="str">
            <v>ROI</v>
          </cell>
          <cell r="D1504" t="str">
            <v>AT7</v>
          </cell>
          <cell r="E1504" t="str">
            <v>ROI Gas</v>
          </cell>
          <cell r="F1504" t="str">
            <v>Available Energy</v>
          </cell>
        </row>
        <row r="1505">
          <cell r="A1505" t="str">
            <v>ROI</v>
          </cell>
          <cell r="D1505" t="str">
            <v>Caulstown OCGT</v>
          </cell>
          <cell r="E1505" t="str">
            <v>ROI Gas</v>
          </cell>
          <cell r="F1505" t="str">
            <v>Generation</v>
          </cell>
        </row>
        <row r="1506">
          <cell r="A1506" t="str">
            <v>ROI</v>
          </cell>
          <cell r="D1506" t="str">
            <v>Caulstown OCGT</v>
          </cell>
          <cell r="E1506" t="str">
            <v>ROI Gas</v>
          </cell>
          <cell r="F1506" t="str">
            <v>Units Started</v>
          </cell>
        </row>
        <row r="1507">
          <cell r="A1507" t="str">
            <v>ROI</v>
          </cell>
          <cell r="D1507" t="str">
            <v>Caulstown OCGT</v>
          </cell>
          <cell r="E1507" t="str">
            <v>ROI Gas</v>
          </cell>
          <cell r="F1507" t="str">
            <v>Hours of Operation</v>
          </cell>
        </row>
        <row r="1508">
          <cell r="A1508" t="str">
            <v>ROI</v>
          </cell>
          <cell r="D1508" t="str">
            <v>Caulstown OCGT</v>
          </cell>
          <cell r="E1508" t="str">
            <v>ROI Gas</v>
          </cell>
          <cell r="F1508" t="str">
            <v>Capacity Factor</v>
          </cell>
        </row>
        <row r="1509">
          <cell r="A1509" t="str">
            <v>ROI</v>
          </cell>
          <cell r="D1509" t="str">
            <v>Caulstown OCGT</v>
          </cell>
          <cell r="E1509" t="str">
            <v>ROI Gas</v>
          </cell>
          <cell r="F1509" t="str">
            <v>Energy Curtailed</v>
          </cell>
        </row>
        <row r="1510">
          <cell r="A1510" t="str">
            <v>ROI</v>
          </cell>
          <cell r="D1510" t="str">
            <v>Caulstown OCGT</v>
          </cell>
          <cell r="E1510" t="str">
            <v>ROI Gas</v>
          </cell>
          <cell r="F1510" t="str">
            <v>Fixed Load Generation</v>
          </cell>
        </row>
        <row r="1511">
          <cell r="A1511" t="str">
            <v>ROI</v>
          </cell>
          <cell r="D1511" t="str">
            <v>Caulstown OCGT</v>
          </cell>
          <cell r="E1511" t="str">
            <v>ROI Gas</v>
          </cell>
          <cell r="F1511" t="str">
            <v>Pump Load</v>
          </cell>
        </row>
        <row r="1512">
          <cell r="A1512" t="str">
            <v>ROI</v>
          </cell>
          <cell r="D1512" t="str">
            <v>Caulstown OCGT</v>
          </cell>
          <cell r="E1512" t="str">
            <v>ROI Gas</v>
          </cell>
          <cell r="F1512" t="str">
            <v>VO&amp;M Cost</v>
          </cell>
        </row>
        <row r="1513">
          <cell r="A1513" t="str">
            <v>ROI</v>
          </cell>
          <cell r="D1513" t="str">
            <v>Caulstown OCGT</v>
          </cell>
          <cell r="E1513" t="str">
            <v>ROI Gas</v>
          </cell>
          <cell r="F1513" t="str">
            <v>Generation Cost</v>
          </cell>
        </row>
        <row r="1514">
          <cell r="A1514" t="str">
            <v>ROI</v>
          </cell>
          <cell r="D1514" t="str">
            <v>Caulstown OCGT</v>
          </cell>
          <cell r="E1514" t="str">
            <v>ROI Gas</v>
          </cell>
          <cell r="F1514" t="str">
            <v>Start &amp; Shutdown Cost</v>
          </cell>
        </row>
        <row r="1515">
          <cell r="A1515" t="str">
            <v>ROI</v>
          </cell>
          <cell r="D1515" t="str">
            <v>Caulstown OCGT</v>
          </cell>
          <cell r="E1515" t="str">
            <v>ROI Gas</v>
          </cell>
          <cell r="F1515" t="str">
            <v>Start Fuel Cost</v>
          </cell>
        </row>
        <row r="1516">
          <cell r="A1516" t="str">
            <v>ROI</v>
          </cell>
          <cell r="D1516" t="str">
            <v>Caulstown OCGT</v>
          </cell>
          <cell r="E1516" t="str">
            <v>ROI Gas</v>
          </cell>
          <cell r="F1516" t="str">
            <v>Emissions Cost</v>
          </cell>
        </row>
        <row r="1517">
          <cell r="A1517" t="str">
            <v>ROI</v>
          </cell>
          <cell r="D1517" t="str">
            <v>Caulstown OCGT</v>
          </cell>
          <cell r="E1517" t="str">
            <v>ROI Gas</v>
          </cell>
          <cell r="F1517" t="str">
            <v>Total Generation Cost</v>
          </cell>
        </row>
        <row r="1518">
          <cell r="A1518" t="str">
            <v>ROI</v>
          </cell>
          <cell r="D1518" t="str">
            <v>Caulstown OCGT</v>
          </cell>
          <cell r="E1518" t="str">
            <v>ROI Gas</v>
          </cell>
          <cell r="F1518" t="str">
            <v>SRMC</v>
          </cell>
        </row>
        <row r="1519">
          <cell r="A1519" t="str">
            <v>ROI</v>
          </cell>
          <cell r="D1519" t="str">
            <v>Caulstown OCGT</v>
          </cell>
          <cell r="E1519" t="str">
            <v>ROI Gas</v>
          </cell>
          <cell r="F1519" t="str">
            <v>Mark-up</v>
          </cell>
        </row>
        <row r="1520">
          <cell r="A1520" t="str">
            <v>ROI</v>
          </cell>
          <cell r="D1520" t="str">
            <v>Caulstown OCGT</v>
          </cell>
          <cell r="E1520" t="str">
            <v>ROI Gas</v>
          </cell>
          <cell r="F1520" t="str">
            <v>Price Received</v>
          </cell>
        </row>
        <row r="1521">
          <cell r="A1521" t="str">
            <v>ROI</v>
          </cell>
          <cell r="D1521" t="str">
            <v>Caulstown OCGT</v>
          </cell>
          <cell r="E1521" t="str">
            <v>ROI Gas</v>
          </cell>
          <cell r="F1521" t="str">
            <v>Pool Revenue</v>
          </cell>
        </row>
        <row r="1522">
          <cell r="A1522" t="str">
            <v>ROI</v>
          </cell>
          <cell r="D1522" t="str">
            <v>Caulstown OCGT</v>
          </cell>
          <cell r="E1522" t="str">
            <v>ROI Gas</v>
          </cell>
          <cell r="F1522" t="str">
            <v>Net Revenue</v>
          </cell>
        </row>
        <row r="1523">
          <cell r="A1523" t="str">
            <v>ROI</v>
          </cell>
          <cell r="D1523" t="str">
            <v>Caulstown OCGT</v>
          </cell>
          <cell r="E1523" t="str">
            <v>ROI Gas</v>
          </cell>
          <cell r="F1523" t="str">
            <v>Net Profit</v>
          </cell>
        </row>
        <row r="1524">
          <cell r="A1524" t="str">
            <v>ROI</v>
          </cell>
          <cell r="D1524" t="str">
            <v>Caulstown OCGT</v>
          </cell>
          <cell r="E1524" t="str">
            <v>ROI Gas</v>
          </cell>
          <cell r="F1524" t="str">
            <v>Installed Capacity</v>
          </cell>
        </row>
        <row r="1525">
          <cell r="A1525" t="str">
            <v>ROI</v>
          </cell>
          <cell r="D1525" t="str">
            <v>Caulstown OCGT</v>
          </cell>
          <cell r="E1525" t="str">
            <v>ROI Gas</v>
          </cell>
          <cell r="F1525" t="str">
            <v>Rated Capacity</v>
          </cell>
        </row>
        <row r="1526">
          <cell r="A1526" t="str">
            <v>ROI</v>
          </cell>
          <cell r="D1526" t="str">
            <v>Caulstown OCGT</v>
          </cell>
          <cell r="E1526" t="str">
            <v>ROI Gas</v>
          </cell>
          <cell r="F1526" t="str">
            <v>Maintenance</v>
          </cell>
        </row>
        <row r="1527">
          <cell r="A1527" t="str">
            <v>ROI</v>
          </cell>
          <cell r="D1527" t="str">
            <v>Caulstown OCGT</v>
          </cell>
          <cell r="E1527" t="str">
            <v>ROI Gas</v>
          </cell>
          <cell r="F1527" t="str">
            <v>Forced Outage</v>
          </cell>
        </row>
        <row r="1528">
          <cell r="A1528" t="str">
            <v>ROI</v>
          </cell>
          <cell r="D1528" t="str">
            <v>Caulstown OCGT</v>
          </cell>
          <cell r="E1528" t="str">
            <v>ROI Gas</v>
          </cell>
          <cell r="F1528" t="str">
            <v>Available Energy</v>
          </cell>
        </row>
        <row r="1529">
          <cell r="A1529" t="str">
            <v>ROI</v>
          </cell>
          <cell r="D1529" t="str">
            <v>Coolkeeragh OCGT 1</v>
          </cell>
          <cell r="E1529" t="str">
            <v>ROI Gas</v>
          </cell>
          <cell r="F1529" t="str">
            <v>Generation</v>
          </cell>
        </row>
        <row r="1530">
          <cell r="A1530" t="str">
            <v>ROI</v>
          </cell>
          <cell r="D1530" t="str">
            <v>Coolkeeragh OCGT 1</v>
          </cell>
          <cell r="E1530" t="str">
            <v>ROI Gas</v>
          </cell>
          <cell r="F1530" t="str">
            <v>Units Started</v>
          </cell>
        </row>
        <row r="1531">
          <cell r="A1531" t="str">
            <v>ROI</v>
          </cell>
          <cell r="D1531" t="str">
            <v>Coolkeeragh OCGT 1</v>
          </cell>
          <cell r="E1531" t="str">
            <v>ROI Gas</v>
          </cell>
          <cell r="F1531" t="str">
            <v>Hours of Operation</v>
          </cell>
        </row>
        <row r="1532">
          <cell r="A1532" t="str">
            <v>ROI</v>
          </cell>
          <cell r="D1532" t="str">
            <v>Coolkeeragh OCGT 1</v>
          </cell>
          <cell r="E1532" t="str">
            <v>ROI Gas</v>
          </cell>
          <cell r="F1532" t="str">
            <v>Capacity Factor</v>
          </cell>
        </row>
        <row r="1533">
          <cell r="A1533" t="str">
            <v>ROI</v>
          </cell>
          <cell r="D1533" t="str">
            <v>Coolkeeragh OCGT 1</v>
          </cell>
          <cell r="E1533" t="str">
            <v>ROI Gas</v>
          </cell>
          <cell r="F1533" t="str">
            <v>Energy Curtailed</v>
          </cell>
        </row>
        <row r="1534">
          <cell r="A1534" t="str">
            <v>ROI</v>
          </cell>
          <cell r="D1534" t="str">
            <v>Coolkeeragh OCGT 1</v>
          </cell>
          <cell r="E1534" t="str">
            <v>ROI Gas</v>
          </cell>
          <cell r="F1534" t="str">
            <v>Fixed Load Generation</v>
          </cell>
        </row>
        <row r="1535">
          <cell r="A1535" t="str">
            <v>ROI</v>
          </cell>
          <cell r="D1535" t="str">
            <v>Coolkeeragh OCGT 1</v>
          </cell>
          <cell r="E1535" t="str">
            <v>ROI Gas</v>
          </cell>
          <cell r="F1535" t="str">
            <v>Pump Load</v>
          </cell>
        </row>
        <row r="1536">
          <cell r="A1536" t="str">
            <v>ROI</v>
          </cell>
          <cell r="D1536" t="str">
            <v>Coolkeeragh OCGT 1</v>
          </cell>
          <cell r="E1536" t="str">
            <v>ROI Gas</v>
          </cell>
          <cell r="F1536" t="str">
            <v>VO&amp;M Cost</v>
          </cell>
        </row>
        <row r="1537">
          <cell r="A1537" t="str">
            <v>ROI</v>
          </cell>
          <cell r="D1537" t="str">
            <v>Coolkeeragh OCGT 1</v>
          </cell>
          <cell r="E1537" t="str">
            <v>ROI Gas</v>
          </cell>
          <cell r="F1537" t="str">
            <v>Generation Cost</v>
          </cell>
        </row>
        <row r="1538">
          <cell r="A1538" t="str">
            <v>ROI</v>
          </cell>
          <cell r="D1538" t="str">
            <v>Coolkeeragh OCGT 1</v>
          </cell>
          <cell r="E1538" t="str">
            <v>ROI Gas</v>
          </cell>
          <cell r="F1538" t="str">
            <v>Start &amp; Shutdown Cost</v>
          </cell>
        </row>
        <row r="1539">
          <cell r="A1539" t="str">
            <v>ROI</v>
          </cell>
          <cell r="D1539" t="str">
            <v>Coolkeeragh OCGT 1</v>
          </cell>
          <cell r="E1539" t="str">
            <v>ROI Gas</v>
          </cell>
          <cell r="F1539" t="str">
            <v>Start Fuel Cost</v>
          </cell>
        </row>
        <row r="1540">
          <cell r="A1540" t="str">
            <v>ROI</v>
          </cell>
          <cell r="D1540" t="str">
            <v>Coolkeeragh OCGT 1</v>
          </cell>
          <cell r="E1540" t="str">
            <v>ROI Gas</v>
          </cell>
          <cell r="F1540" t="str">
            <v>Emissions Cost</v>
          </cell>
        </row>
        <row r="1541">
          <cell r="A1541" t="str">
            <v>ROI</v>
          </cell>
          <cell r="D1541" t="str">
            <v>Coolkeeragh OCGT 1</v>
          </cell>
          <cell r="E1541" t="str">
            <v>ROI Gas</v>
          </cell>
          <cell r="F1541" t="str">
            <v>Total Generation Cost</v>
          </cell>
        </row>
        <row r="1542">
          <cell r="A1542" t="str">
            <v>ROI</v>
          </cell>
          <cell r="D1542" t="str">
            <v>Coolkeeragh OCGT 1</v>
          </cell>
          <cell r="E1542" t="str">
            <v>ROI Gas</v>
          </cell>
          <cell r="F1542" t="str">
            <v>SRMC</v>
          </cell>
        </row>
        <row r="1543">
          <cell r="A1543" t="str">
            <v>ROI</v>
          </cell>
          <cell r="D1543" t="str">
            <v>Coolkeeragh OCGT 1</v>
          </cell>
          <cell r="E1543" t="str">
            <v>ROI Gas</v>
          </cell>
          <cell r="F1543" t="str">
            <v>Mark-up</v>
          </cell>
        </row>
        <row r="1544">
          <cell r="A1544" t="str">
            <v>ROI</v>
          </cell>
          <cell r="D1544" t="str">
            <v>Coolkeeragh OCGT 1</v>
          </cell>
          <cell r="E1544" t="str">
            <v>ROI Gas</v>
          </cell>
          <cell r="F1544" t="str">
            <v>Mark-up</v>
          </cell>
        </row>
        <row r="1545">
          <cell r="A1545" t="str">
            <v>ROI</v>
          </cell>
          <cell r="D1545" t="str">
            <v>Coolkeeragh OCGT 1</v>
          </cell>
          <cell r="E1545" t="str">
            <v>ROI Gas</v>
          </cell>
          <cell r="F1545" t="str">
            <v>Mark-up</v>
          </cell>
        </row>
        <row r="1546">
          <cell r="A1546" t="str">
            <v>ROI</v>
          </cell>
          <cell r="D1546" t="str">
            <v>Coolkeeragh OCGT 1</v>
          </cell>
          <cell r="E1546" t="str">
            <v>ROI Gas</v>
          </cell>
          <cell r="F1546" t="str">
            <v>Mark-up</v>
          </cell>
        </row>
        <row r="1547">
          <cell r="A1547" t="str">
            <v>ROI</v>
          </cell>
          <cell r="D1547" t="str">
            <v>Coolkeeragh OCGT 1</v>
          </cell>
          <cell r="E1547" t="str">
            <v>ROI Gas</v>
          </cell>
          <cell r="F1547" t="str">
            <v>Mark-up</v>
          </cell>
        </row>
        <row r="1548">
          <cell r="A1548" t="str">
            <v>ROI</v>
          </cell>
          <cell r="D1548" t="str">
            <v>Coolkeeragh OCGT 1</v>
          </cell>
          <cell r="E1548" t="str">
            <v>ROI Gas</v>
          </cell>
          <cell r="F1548" t="str">
            <v>Mark-up</v>
          </cell>
        </row>
        <row r="1549">
          <cell r="A1549" t="str">
            <v>ROI</v>
          </cell>
          <cell r="D1549" t="str">
            <v>Coolkeeragh OCGT 1</v>
          </cell>
          <cell r="E1549" t="str">
            <v>ROI Gas</v>
          </cell>
          <cell r="F1549" t="str">
            <v>Mark-up</v>
          </cell>
        </row>
        <row r="1550">
          <cell r="A1550" t="str">
            <v>ROI</v>
          </cell>
          <cell r="D1550" t="str">
            <v>Coolkeeragh OCGT 1</v>
          </cell>
          <cell r="E1550" t="str">
            <v>ROI Gas</v>
          </cell>
          <cell r="F1550" t="str">
            <v>Mark-up</v>
          </cell>
        </row>
        <row r="1551">
          <cell r="A1551" t="str">
            <v>ROI</v>
          </cell>
          <cell r="D1551" t="str">
            <v>Coolkeeragh OCGT 1</v>
          </cell>
          <cell r="E1551" t="str">
            <v>ROI Gas</v>
          </cell>
          <cell r="F1551" t="str">
            <v>Mark-up</v>
          </cell>
        </row>
        <row r="1552">
          <cell r="A1552" t="str">
            <v>ROI</v>
          </cell>
          <cell r="D1552" t="str">
            <v>Coolkeeragh OCGT 1</v>
          </cell>
          <cell r="E1552" t="str">
            <v>ROI Gas</v>
          </cell>
          <cell r="F1552" t="str">
            <v>Mark-up</v>
          </cell>
        </row>
        <row r="1553">
          <cell r="A1553" t="str">
            <v>ROI</v>
          </cell>
          <cell r="D1553" t="str">
            <v>Coolkeeragh OCGT 1</v>
          </cell>
          <cell r="E1553" t="str">
            <v>ROI Gas</v>
          </cell>
          <cell r="F1553" t="str">
            <v>Price Received</v>
          </cell>
        </row>
        <row r="1554">
          <cell r="A1554" t="str">
            <v>ROI</v>
          </cell>
          <cell r="D1554" t="str">
            <v>Coolkeeragh OCGT 1</v>
          </cell>
          <cell r="E1554" t="str">
            <v>ROI Gas</v>
          </cell>
          <cell r="F1554" t="str">
            <v>Pool Revenue</v>
          </cell>
        </row>
        <row r="1555">
          <cell r="A1555" t="str">
            <v>ROI</v>
          </cell>
          <cell r="D1555" t="str">
            <v>Coolkeeragh OCGT 1</v>
          </cell>
          <cell r="E1555" t="str">
            <v>ROI Gas</v>
          </cell>
          <cell r="F1555" t="str">
            <v>Net Revenue</v>
          </cell>
        </row>
        <row r="1556">
          <cell r="A1556" t="str">
            <v>ROI</v>
          </cell>
          <cell r="D1556" t="str">
            <v>Coolkeeragh OCGT 1</v>
          </cell>
          <cell r="E1556" t="str">
            <v>ROI Gas</v>
          </cell>
          <cell r="F1556" t="str">
            <v>Net Profit</v>
          </cell>
        </row>
        <row r="1557">
          <cell r="A1557" t="str">
            <v>ROI</v>
          </cell>
          <cell r="D1557" t="str">
            <v>Coolkeeragh OCGT 1</v>
          </cell>
          <cell r="E1557" t="str">
            <v>ROI Gas</v>
          </cell>
          <cell r="F1557" t="str">
            <v>Installed Capacity</v>
          </cell>
        </row>
        <row r="1558">
          <cell r="A1558" t="str">
            <v>ROI</v>
          </cell>
          <cell r="D1558" t="str">
            <v>Coolkeeragh OCGT 1</v>
          </cell>
          <cell r="E1558" t="str">
            <v>ROI Gas</v>
          </cell>
          <cell r="F1558" t="str">
            <v>Rated Capacity</v>
          </cell>
        </row>
        <row r="1559">
          <cell r="A1559" t="str">
            <v>ROI</v>
          </cell>
          <cell r="D1559" t="str">
            <v>Coolkeeragh OCGT 1</v>
          </cell>
          <cell r="E1559" t="str">
            <v>ROI Gas</v>
          </cell>
          <cell r="F1559" t="str">
            <v>Maintenance</v>
          </cell>
        </row>
        <row r="1560">
          <cell r="A1560" t="str">
            <v>ROI</v>
          </cell>
          <cell r="D1560" t="str">
            <v>Coolkeeragh OCGT 1</v>
          </cell>
          <cell r="E1560" t="str">
            <v>ROI Gas</v>
          </cell>
          <cell r="F1560" t="str">
            <v>Forced Outage</v>
          </cell>
        </row>
        <row r="1561">
          <cell r="A1561" t="str">
            <v>ROI</v>
          </cell>
          <cell r="D1561" t="str">
            <v>Coolkeeragh OCGT 1</v>
          </cell>
          <cell r="E1561" t="str">
            <v>ROI Gas</v>
          </cell>
          <cell r="F1561" t="str">
            <v>Available Energy</v>
          </cell>
        </row>
        <row r="1562">
          <cell r="A1562" t="str">
            <v>ROI</v>
          </cell>
          <cell r="D1562" t="str">
            <v>Cuilleen OCGT</v>
          </cell>
          <cell r="E1562" t="str">
            <v>ROI Gas</v>
          </cell>
          <cell r="F1562" t="str">
            <v>Generation</v>
          </cell>
        </row>
        <row r="1563">
          <cell r="A1563" t="str">
            <v>ROI</v>
          </cell>
          <cell r="D1563" t="str">
            <v>Cuilleen OCGT</v>
          </cell>
          <cell r="E1563" t="str">
            <v>ROI Gas</v>
          </cell>
          <cell r="F1563" t="str">
            <v>Units Started</v>
          </cell>
        </row>
        <row r="1564">
          <cell r="A1564" t="str">
            <v>ROI</v>
          </cell>
          <cell r="D1564" t="str">
            <v>Cuilleen OCGT</v>
          </cell>
          <cell r="E1564" t="str">
            <v>ROI Gas</v>
          </cell>
          <cell r="F1564" t="str">
            <v>Hours of Operation</v>
          </cell>
        </row>
        <row r="1565">
          <cell r="A1565" t="str">
            <v>ROI</v>
          </cell>
          <cell r="D1565" t="str">
            <v>Cuilleen OCGT</v>
          </cell>
          <cell r="E1565" t="str">
            <v>ROI Gas</v>
          </cell>
          <cell r="F1565" t="str">
            <v>Capacity Factor</v>
          </cell>
        </row>
        <row r="1566">
          <cell r="A1566" t="str">
            <v>ROI</v>
          </cell>
          <cell r="D1566" t="str">
            <v>Cuilleen OCGT</v>
          </cell>
          <cell r="E1566" t="str">
            <v>ROI Gas</v>
          </cell>
          <cell r="F1566" t="str">
            <v>Energy Curtailed</v>
          </cell>
        </row>
        <row r="1567">
          <cell r="A1567" t="str">
            <v>ROI</v>
          </cell>
          <cell r="D1567" t="str">
            <v>Cuilleen OCGT</v>
          </cell>
          <cell r="E1567" t="str">
            <v>ROI Gas</v>
          </cell>
          <cell r="F1567" t="str">
            <v>Fixed Load Generation</v>
          </cell>
        </row>
        <row r="1568">
          <cell r="A1568" t="str">
            <v>ROI</v>
          </cell>
          <cell r="D1568" t="str">
            <v>Cuilleen OCGT</v>
          </cell>
          <cell r="E1568" t="str">
            <v>ROI Gas</v>
          </cell>
          <cell r="F1568" t="str">
            <v>Pump Load</v>
          </cell>
        </row>
        <row r="1569">
          <cell r="A1569" t="str">
            <v>ROI</v>
          </cell>
          <cell r="D1569" t="str">
            <v>Cuilleen OCGT</v>
          </cell>
          <cell r="E1569" t="str">
            <v>ROI Gas</v>
          </cell>
          <cell r="F1569" t="str">
            <v>VO&amp;M Cost</v>
          </cell>
        </row>
        <row r="1570">
          <cell r="A1570" t="str">
            <v>ROI</v>
          </cell>
          <cell r="D1570" t="str">
            <v>Cuilleen OCGT</v>
          </cell>
          <cell r="E1570" t="str">
            <v>ROI Gas</v>
          </cell>
          <cell r="F1570" t="str">
            <v>Generation Cost</v>
          </cell>
        </row>
        <row r="1571">
          <cell r="A1571" t="str">
            <v>ROI</v>
          </cell>
          <cell r="D1571" t="str">
            <v>Cuilleen OCGT</v>
          </cell>
          <cell r="E1571" t="str">
            <v>ROI Gas</v>
          </cell>
          <cell r="F1571" t="str">
            <v>Start &amp; Shutdown Cost</v>
          </cell>
        </row>
        <row r="1572">
          <cell r="A1572" t="str">
            <v>ROI</v>
          </cell>
          <cell r="D1572" t="str">
            <v>Cuilleen OCGT</v>
          </cell>
          <cell r="E1572" t="str">
            <v>ROI Gas</v>
          </cell>
          <cell r="F1572" t="str">
            <v>Start Fuel Cost</v>
          </cell>
        </row>
        <row r="1573">
          <cell r="A1573" t="str">
            <v>ROI</v>
          </cell>
          <cell r="D1573" t="str">
            <v>Cuilleen OCGT</v>
          </cell>
          <cell r="E1573" t="str">
            <v>ROI Gas</v>
          </cell>
          <cell r="F1573" t="str">
            <v>Emissions Cost</v>
          </cell>
        </row>
        <row r="1574">
          <cell r="A1574" t="str">
            <v>ROI</v>
          </cell>
          <cell r="D1574" t="str">
            <v>Cuilleen OCGT</v>
          </cell>
          <cell r="E1574" t="str">
            <v>ROI Gas</v>
          </cell>
          <cell r="F1574" t="str">
            <v>Total Generation Cost</v>
          </cell>
        </row>
        <row r="1575">
          <cell r="A1575" t="str">
            <v>ROI</v>
          </cell>
          <cell r="D1575" t="str">
            <v>Cuilleen OCGT</v>
          </cell>
          <cell r="E1575" t="str">
            <v>ROI Gas</v>
          </cell>
          <cell r="F1575" t="str">
            <v>SRMC</v>
          </cell>
        </row>
        <row r="1576">
          <cell r="A1576" t="str">
            <v>ROI</v>
          </cell>
          <cell r="D1576" t="str">
            <v>Cuilleen OCGT</v>
          </cell>
          <cell r="E1576" t="str">
            <v>ROI Gas</v>
          </cell>
          <cell r="F1576" t="str">
            <v>Mark-up</v>
          </cell>
        </row>
        <row r="1577">
          <cell r="A1577" t="str">
            <v>ROI</v>
          </cell>
          <cell r="D1577" t="str">
            <v>Cuilleen OCGT</v>
          </cell>
          <cell r="E1577" t="str">
            <v>ROI Gas</v>
          </cell>
          <cell r="F1577" t="str">
            <v>Mark-up</v>
          </cell>
        </row>
        <row r="1578">
          <cell r="A1578" t="str">
            <v>ROI</v>
          </cell>
          <cell r="D1578" t="str">
            <v>Cuilleen OCGT</v>
          </cell>
          <cell r="E1578" t="str">
            <v>ROI Gas</v>
          </cell>
          <cell r="F1578" t="str">
            <v>Mark-up</v>
          </cell>
        </row>
        <row r="1579">
          <cell r="A1579" t="str">
            <v>ROI</v>
          </cell>
          <cell r="D1579" t="str">
            <v>Cuilleen OCGT</v>
          </cell>
          <cell r="E1579" t="str">
            <v>ROI Gas</v>
          </cell>
          <cell r="F1579" t="str">
            <v>Price Received</v>
          </cell>
        </row>
        <row r="1580">
          <cell r="A1580" t="str">
            <v>ROI</v>
          </cell>
          <cell r="D1580" t="str">
            <v>Cuilleen OCGT</v>
          </cell>
          <cell r="E1580" t="str">
            <v>ROI Gas</v>
          </cell>
          <cell r="F1580" t="str">
            <v>Pool Revenue</v>
          </cell>
        </row>
        <row r="1581">
          <cell r="A1581" t="str">
            <v>ROI</v>
          </cell>
          <cell r="D1581" t="str">
            <v>Cuilleen OCGT</v>
          </cell>
          <cell r="E1581" t="str">
            <v>ROI Gas</v>
          </cell>
          <cell r="F1581" t="str">
            <v>Net Revenue</v>
          </cell>
        </row>
        <row r="1582">
          <cell r="A1582" t="str">
            <v>ROI</v>
          </cell>
          <cell r="D1582" t="str">
            <v>Cuilleen OCGT</v>
          </cell>
          <cell r="E1582" t="str">
            <v>ROI Gas</v>
          </cell>
          <cell r="F1582" t="str">
            <v>Net Profit</v>
          </cell>
        </row>
        <row r="1583">
          <cell r="A1583" t="str">
            <v>ROI</v>
          </cell>
          <cell r="D1583" t="str">
            <v>Cuilleen OCGT</v>
          </cell>
          <cell r="E1583" t="str">
            <v>ROI Gas</v>
          </cell>
          <cell r="F1583" t="str">
            <v>Installed Capacity</v>
          </cell>
        </row>
        <row r="1584">
          <cell r="A1584" t="str">
            <v>ROI</v>
          </cell>
          <cell r="D1584" t="str">
            <v>Cuilleen OCGT</v>
          </cell>
          <cell r="E1584" t="str">
            <v>ROI Gas</v>
          </cell>
          <cell r="F1584" t="str">
            <v>Rated Capacity</v>
          </cell>
        </row>
        <row r="1585">
          <cell r="A1585" t="str">
            <v>ROI</v>
          </cell>
          <cell r="D1585" t="str">
            <v>Cuilleen OCGT</v>
          </cell>
          <cell r="E1585" t="str">
            <v>ROI Gas</v>
          </cell>
          <cell r="F1585" t="str">
            <v>Maintenance</v>
          </cell>
        </row>
        <row r="1586">
          <cell r="A1586" t="str">
            <v>ROI</v>
          </cell>
          <cell r="D1586" t="str">
            <v>Cuilleen OCGT</v>
          </cell>
          <cell r="E1586" t="str">
            <v>ROI Gas</v>
          </cell>
          <cell r="F1586" t="str">
            <v>Forced Outage</v>
          </cell>
        </row>
        <row r="1587">
          <cell r="A1587" t="str">
            <v>ROI</v>
          </cell>
          <cell r="D1587" t="str">
            <v>Cuilleen OCGT</v>
          </cell>
          <cell r="E1587" t="str">
            <v>ROI Gas</v>
          </cell>
          <cell r="F1587" t="str">
            <v>Available Energy</v>
          </cell>
        </row>
        <row r="1588">
          <cell r="A1588" t="str">
            <v>ROI</v>
          </cell>
          <cell r="D1588" t="str">
            <v>DB1</v>
          </cell>
          <cell r="E1588" t="str">
            <v>ROI Gas</v>
          </cell>
          <cell r="F1588" t="str">
            <v>Generation</v>
          </cell>
        </row>
        <row r="1589">
          <cell r="A1589" t="str">
            <v>ROI</v>
          </cell>
          <cell r="D1589" t="str">
            <v>DB1</v>
          </cell>
          <cell r="E1589" t="str">
            <v>ROI Gas</v>
          </cell>
          <cell r="F1589" t="str">
            <v>Units Started</v>
          </cell>
        </row>
        <row r="1590">
          <cell r="A1590" t="str">
            <v>ROI</v>
          </cell>
          <cell r="D1590" t="str">
            <v>DB1</v>
          </cell>
          <cell r="E1590" t="str">
            <v>ROI Gas</v>
          </cell>
          <cell r="F1590" t="str">
            <v>Hours of Operation</v>
          </cell>
        </row>
        <row r="1591">
          <cell r="A1591" t="str">
            <v>ROI</v>
          </cell>
          <cell r="D1591" t="str">
            <v>DB1</v>
          </cell>
          <cell r="E1591" t="str">
            <v>ROI Gas</v>
          </cell>
          <cell r="F1591" t="str">
            <v>Capacity Factor</v>
          </cell>
        </row>
        <row r="1592">
          <cell r="A1592" t="str">
            <v>ROI</v>
          </cell>
          <cell r="D1592" t="str">
            <v>DB1</v>
          </cell>
          <cell r="E1592" t="str">
            <v>ROI Gas</v>
          </cell>
          <cell r="F1592" t="str">
            <v>Energy Curtailed</v>
          </cell>
        </row>
        <row r="1593">
          <cell r="A1593" t="str">
            <v>ROI</v>
          </cell>
          <cell r="D1593" t="str">
            <v>DB1</v>
          </cell>
          <cell r="E1593" t="str">
            <v>ROI Gas</v>
          </cell>
          <cell r="F1593" t="str">
            <v>Fixed Load Generation</v>
          </cell>
        </row>
        <row r="1594">
          <cell r="A1594" t="str">
            <v>ROI</v>
          </cell>
          <cell r="D1594" t="str">
            <v>DB1</v>
          </cell>
          <cell r="E1594" t="str">
            <v>ROI Gas</v>
          </cell>
          <cell r="F1594" t="str">
            <v>Pump Load</v>
          </cell>
        </row>
        <row r="1595">
          <cell r="A1595" t="str">
            <v>ROI</v>
          </cell>
          <cell r="D1595" t="str">
            <v>DB1</v>
          </cell>
          <cell r="E1595" t="str">
            <v>ROI Gas</v>
          </cell>
          <cell r="F1595" t="str">
            <v>VO&amp;M Cost</v>
          </cell>
        </row>
        <row r="1596">
          <cell r="A1596" t="str">
            <v>ROI</v>
          </cell>
          <cell r="D1596" t="str">
            <v>DB1</v>
          </cell>
          <cell r="E1596" t="str">
            <v>ROI Gas</v>
          </cell>
          <cell r="F1596" t="str">
            <v>Generation Cost</v>
          </cell>
        </row>
        <row r="1597">
          <cell r="A1597" t="str">
            <v>ROI</v>
          </cell>
          <cell r="D1597" t="str">
            <v>DB1</v>
          </cell>
          <cell r="E1597" t="str">
            <v>ROI Gas</v>
          </cell>
          <cell r="F1597" t="str">
            <v>Start &amp; Shutdown Cost</v>
          </cell>
        </row>
        <row r="1598">
          <cell r="A1598" t="str">
            <v>ROI</v>
          </cell>
          <cell r="D1598" t="str">
            <v>DB1</v>
          </cell>
          <cell r="E1598" t="str">
            <v>ROI Gas</v>
          </cell>
          <cell r="F1598" t="str">
            <v>Start Fuel Cost</v>
          </cell>
        </row>
        <row r="1599">
          <cell r="A1599" t="str">
            <v>ROI</v>
          </cell>
          <cell r="D1599" t="str">
            <v>DB1</v>
          </cell>
          <cell r="E1599" t="str">
            <v>ROI Gas</v>
          </cell>
          <cell r="F1599" t="str">
            <v>Emissions Cost</v>
          </cell>
        </row>
        <row r="1600">
          <cell r="A1600" t="str">
            <v>ROI</v>
          </cell>
          <cell r="D1600" t="str">
            <v>DB1</v>
          </cell>
          <cell r="E1600" t="str">
            <v>ROI Gas</v>
          </cell>
          <cell r="F1600" t="str">
            <v>Total Generation Cost</v>
          </cell>
        </row>
        <row r="1601">
          <cell r="A1601" t="str">
            <v>ROI</v>
          </cell>
          <cell r="D1601" t="str">
            <v>DB1</v>
          </cell>
          <cell r="E1601" t="str">
            <v>ROI Gas</v>
          </cell>
          <cell r="F1601" t="str">
            <v>SRMC</v>
          </cell>
        </row>
        <row r="1602">
          <cell r="A1602" t="str">
            <v>ROI</v>
          </cell>
          <cell r="D1602" t="str">
            <v>DB1</v>
          </cell>
          <cell r="E1602" t="str">
            <v>ROI Gas</v>
          </cell>
          <cell r="F1602" t="str">
            <v>Mark-up</v>
          </cell>
        </row>
        <row r="1603">
          <cell r="A1603" t="str">
            <v>ROI</v>
          </cell>
          <cell r="D1603" t="str">
            <v>DB1</v>
          </cell>
          <cell r="E1603" t="str">
            <v>ROI Gas</v>
          </cell>
          <cell r="F1603" t="str">
            <v>Mark-up</v>
          </cell>
        </row>
        <row r="1604">
          <cell r="A1604" t="str">
            <v>ROI</v>
          </cell>
          <cell r="D1604" t="str">
            <v>DB1</v>
          </cell>
          <cell r="E1604" t="str">
            <v>ROI Gas</v>
          </cell>
          <cell r="F1604" t="str">
            <v>Price Received</v>
          </cell>
        </row>
        <row r="1605">
          <cell r="A1605" t="str">
            <v>ROI</v>
          </cell>
          <cell r="D1605" t="str">
            <v>DB1</v>
          </cell>
          <cell r="E1605" t="str">
            <v>ROI Gas</v>
          </cell>
          <cell r="F1605" t="str">
            <v>Pool Revenue</v>
          </cell>
        </row>
        <row r="1606">
          <cell r="A1606" t="str">
            <v>ROI</v>
          </cell>
          <cell r="D1606" t="str">
            <v>DB1</v>
          </cell>
          <cell r="E1606" t="str">
            <v>ROI Gas</v>
          </cell>
          <cell r="F1606" t="str">
            <v>Net Revenue</v>
          </cell>
        </row>
        <row r="1607">
          <cell r="A1607" t="str">
            <v>ROI</v>
          </cell>
          <cell r="D1607" t="str">
            <v>DB1</v>
          </cell>
          <cell r="E1607" t="str">
            <v>ROI Gas</v>
          </cell>
          <cell r="F1607" t="str">
            <v>Net Profit</v>
          </cell>
        </row>
        <row r="1608">
          <cell r="A1608" t="str">
            <v>ROI</v>
          </cell>
          <cell r="D1608" t="str">
            <v>DB1</v>
          </cell>
          <cell r="E1608" t="str">
            <v>ROI Gas</v>
          </cell>
          <cell r="F1608" t="str">
            <v>Installed Capacity</v>
          </cell>
        </row>
        <row r="1609">
          <cell r="A1609" t="str">
            <v>ROI</v>
          </cell>
          <cell r="D1609" t="str">
            <v>DB1</v>
          </cell>
          <cell r="E1609" t="str">
            <v>ROI Gas</v>
          </cell>
          <cell r="F1609" t="str">
            <v>Rated Capacity</v>
          </cell>
        </row>
        <row r="1610">
          <cell r="A1610" t="str">
            <v>ROI</v>
          </cell>
          <cell r="D1610" t="str">
            <v>DB1</v>
          </cell>
          <cell r="E1610" t="str">
            <v>ROI Gas</v>
          </cell>
          <cell r="F1610" t="str">
            <v>Maintenance</v>
          </cell>
        </row>
        <row r="1611">
          <cell r="A1611" t="str">
            <v>ROI</v>
          </cell>
          <cell r="D1611" t="str">
            <v>DB1</v>
          </cell>
          <cell r="E1611" t="str">
            <v>ROI Gas</v>
          </cell>
          <cell r="F1611" t="str">
            <v>Forced Outage</v>
          </cell>
        </row>
        <row r="1612">
          <cell r="A1612" t="str">
            <v>ROI</v>
          </cell>
          <cell r="D1612" t="str">
            <v>DB1</v>
          </cell>
          <cell r="E1612" t="str">
            <v>ROI Gas</v>
          </cell>
          <cell r="F1612" t="str">
            <v>Available Energy</v>
          </cell>
        </row>
        <row r="1613">
          <cell r="A1613" t="str">
            <v>ROI</v>
          </cell>
          <cell r="D1613" t="str">
            <v>GI4</v>
          </cell>
          <cell r="E1613" t="str">
            <v>ROI Gas</v>
          </cell>
          <cell r="F1613" t="str">
            <v>Generation</v>
          </cell>
        </row>
        <row r="1614">
          <cell r="A1614" t="str">
            <v>ROI</v>
          </cell>
          <cell r="D1614" t="str">
            <v>GI4</v>
          </cell>
          <cell r="E1614" t="str">
            <v>ROI Gas</v>
          </cell>
          <cell r="F1614" t="str">
            <v>Units Started</v>
          </cell>
        </row>
        <row r="1615">
          <cell r="A1615" t="str">
            <v>ROI</v>
          </cell>
          <cell r="D1615" t="str">
            <v>GI4</v>
          </cell>
          <cell r="E1615" t="str">
            <v>ROI Gas</v>
          </cell>
          <cell r="F1615" t="str">
            <v>Hours of Operation</v>
          </cell>
        </row>
        <row r="1616">
          <cell r="A1616" t="str">
            <v>ROI</v>
          </cell>
          <cell r="D1616" t="str">
            <v>GI4</v>
          </cell>
          <cell r="E1616" t="str">
            <v>ROI Gas</v>
          </cell>
          <cell r="F1616" t="str">
            <v>Capacity Factor</v>
          </cell>
        </row>
        <row r="1617">
          <cell r="A1617" t="str">
            <v>ROI</v>
          </cell>
          <cell r="D1617" t="str">
            <v>GI4</v>
          </cell>
          <cell r="E1617" t="str">
            <v>ROI Gas</v>
          </cell>
          <cell r="F1617" t="str">
            <v>Energy Curtailed</v>
          </cell>
        </row>
        <row r="1618">
          <cell r="A1618" t="str">
            <v>ROI</v>
          </cell>
          <cell r="D1618" t="str">
            <v>GI4</v>
          </cell>
          <cell r="E1618" t="str">
            <v>ROI Gas</v>
          </cell>
          <cell r="F1618" t="str">
            <v>Fixed Load Generation</v>
          </cell>
        </row>
        <row r="1619">
          <cell r="A1619" t="str">
            <v>ROI</v>
          </cell>
          <cell r="D1619" t="str">
            <v>GI4</v>
          </cell>
          <cell r="E1619" t="str">
            <v>ROI Gas</v>
          </cell>
          <cell r="F1619" t="str">
            <v>Pump Load</v>
          </cell>
        </row>
        <row r="1620">
          <cell r="A1620" t="str">
            <v>ROI</v>
          </cell>
          <cell r="D1620" t="str">
            <v>GI4</v>
          </cell>
          <cell r="E1620" t="str">
            <v>ROI Gas</v>
          </cell>
          <cell r="F1620" t="str">
            <v>VO&amp;M Cost</v>
          </cell>
        </row>
        <row r="1621">
          <cell r="A1621" t="str">
            <v>ROI</v>
          </cell>
          <cell r="D1621" t="str">
            <v>GI4</v>
          </cell>
          <cell r="E1621" t="str">
            <v>ROI Gas</v>
          </cell>
          <cell r="F1621" t="str">
            <v>Generation Cost</v>
          </cell>
        </row>
        <row r="1622">
          <cell r="A1622" t="str">
            <v>ROI</v>
          </cell>
          <cell r="D1622" t="str">
            <v>GI4</v>
          </cell>
          <cell r="E1622" t="str">
            <v>ROI Gas</v>
          </cell>
          <cell r="F1622" t="str">
            <v>Start &amp; Shutdown Cost</v>
          </cell>
        </row>
        <row r="1623">
          <cell r="A1623" t="str">
            <v>ROI</v>
          </cell>
          <cell r="D1623" t="str">
            <v>GI4</v>
          </cell>
          <cell r="E1623" t="str">
            <v>ROI Gas</v>
          </cell>
          <cell r="F1623" t="str">
            <v>Start Fuel Cost</v>
          </cell>
        </row>
        <row r="1624">
          <cell r="A1624" t="str">
            <v>ROI</v>
          </cell>
          <cell r="D1624" t="str">
            <v>GI4</v>
          </cell>
          <cell r="E1624" t="str">
            <v>ROI Gas</v>
          </cell>
          <cell r="F1624" t="str">
            <v>Emissions Cost</v>
          </cell>
        </row>
        <row r="1625">
          <cell r="A1625" t="str">
            <v>ROI</v>
          </cell>
          <cell r="D1625" t="str">
            <v>GI4</v>
          </cell>
          <cell r="E1625" t="str">
            <v>ROI Gas</v>
          </cell>
          <cell r="F1625" t="str">
            <v>Total Generation Cost</v>
          </cell>
        </row>
        <row r="1626">
          <cell r="A1626" t="str">
            <v>ROI</v>
          </cell>
          <cell r="D1626" t="str">
            <v>GI4</v>
          </cell>
          <cell r="E1626" t="str">
            <v>ROI Gas</v>
          </cell>
          <cell r="F1626" t="str">
            <v>SRMC</v>
          </cell>
        </row>
        <row r="1627">
          <cell r="A1627" t="str">
            <v>ROI</v>
          </cell>
          <cell r="D1627" t="str">
            <v>GI4</v>
          </cell>
          <cell r="E1627" t="str">
            <v>ROI Gas</v>
          </cell>
          <cell r="F1627" t="str">
            <v>Mark-up</v>
          </cell>
        </row>
        <row r="1628">
          <cell r="A1628" t="str">
            <v>ROI</v>
          </cell>
          <cell r="D1628" t="str">
            <v>GI4</v>
          </cell>
          <cell r="E1628" t="str">
            <v>ROI Gas</v>
          </cell>
          <cell r="F1628" t="str">
            <v>Mark-up</v>
          </cell>
        </row>
        <row r="1629">
          <cell r="A1629" t="str">
            <v>ROI</v>
          </cell>
          <cell r="D1629" t="str">
            <v>GI4</v>
          </cell>
          <cell r="E1629" t="str">
            <v>ROI Gas</v>
          </cell>
          <cell r="F1629" t="str">
            <v>Price Received</v>
          </cell>
        </row>
        <row r="1630">
          <cell r="A1630" t="str">
            <v>ROI</v>
          </cell>
          <cell r="D1630" t="str">
            <v>GI4</v>
          </cell>
          <cell r="E1630" t="str">
            <v>ROI Gas</v>
          </cell>
          <cell r="F1630" t="str">
            <v>Pool Revenue</v>
          </cell>
        </row>
        <row r="1631">
          <cell r="A1631" t="str">
            <v>ROI</v>
          </cell>
          <cell r="D1631" t="str">
            <v>GI4</v>
          </cell>
          <cell r="E1631" t="str">
            <v>ROI Gas</v>
          </cell>
          <cell r="F1631" t="str">
            <v>Net Revenue</v>
          </cell>
        </row>
        <row r="1632">
          <cell r="A1632" t="str">
            <v>ROI</v>
          </cell>
          <cell r="D1632" t="str">
            <v>GI4</v>
          </cell>
          <cell r="E1632" t="str">
            <v>ROI Gas</v>
          </cell>
          <cell r="F1632" t="str">
            <v>Net Profit</v>
          </cell>
        </row>
        <row r="1633">
          <cell r="A1633" t="str">
            <v>ROI</v>
          </cell>
          <cell r="D1633" t="str">
            <v>GI4</v>
          </cell>
          <cell r="E1633" t="str">
            <v>ROI Gas</v>
          </cell>
          <cell r="F1633" t="str">
            <v>Installed Capacity</v>
          </cell>
        </row>
        <row r="1634">
          <cell r="A1634" t="str">
            <v>ROI</v>
          </cell>
          <cell r="D1634" t="str">
            <v>GI4</v>
          </cell>
          <cell r="E1634" t="str">
            <v>ROI Gas</v>
          </cell>
          <cell r="F1634" t="str">
            <v>Rated Capacity</v>
          </cell>
        </row>
        <row r="1635">
          <cell r="A1635" t="str">
            <v>ROI</v>
          </cell>
          <cell r="D1635" t="str">
            <v>GI4</v>
          </cell>
          <cell r="E1635" t="str">
            <v>ROI Gas</v>
          </cell>
          <cell r="F1635" t="str">
            <v>Maintenance</v>
          </cell>
        </row>
        <row r="1636">
          <cell r="A1636" t="str">
            <v>ROI</v>
          </cell>
          <cell r="D1636" t="str">
            <v>GI4</v>
          </cell>
          <cell r="E1636" t="str">
            <v>ROI Gas</v>
          </cell>
          <cell r="F1636" t="str">
            <v>Forced Outage</v>
          </cell>
        </row>
        <row r="1637">
          <cell r="A1637" t="str">
            <v>ROI</v>
          </cell>
          <cell r="D1637" t="str">
            <v>GI4</v>
          </cell>
          <cell r="E1637" t="str">
            <v>ROI Gas</v>
          </cell>
          <cell r="F1637" t="str">
            <v>Available Energy</v>
          </cell>
        </row>
        <row r="1638">
          <cell r="A1638" t="str">
            <v>ROI</v>
          </cell>
          <cell r="D1638" t="str">
            <v>HN1</v>
          </cell>
          <cell r="E1638" t="str">
            <v>ROI Gas</v>
          </cell>
          <cell r="F1638" t="str">
            <v>Generation</v>
          </cell>
        </row>
        <row r="1639">
          <cell r="A1639" t="str">
            <v>ROI</v>
          </cell>
          <cell r="D1639" t="str">
            <v>HN1</v>
          </cell>
          <cell r="E1639" t="str">
            <v>ROI Gas</v>
          </cell>
          <cell r="F1639" t="str">
            <v>Units Started</v>
          </cell>
        </row>
        <row r="1640">
          <cell r="A1640" t="str">
            <v>ROI</v>
          </cell>
          <cell r="D1640" t="str">
            <v>HN1</v>
          </cell>
          <cell r="E1640" t="str">
            <v>ROI Gas</v>
          </cell>
          <cell r="F1640" t="str">
            <v>Hours of Operation</v>
          </cell>
        </row>
        <row r="1641">
          <cell r="A1641" t="str">
            <v>ROI</v>
          </cell>
          <cell r="D1641" t="str">
            <v>HN1</v>
          </cell>
          <cell r="E1641" t="str">
            <v>ROI Gas</v>
          </cell>
          <cell r="F1641" t="str">
            <v>Capacity Factor</v>
          </cell>
        </row>
        <row r="1642">
          <cell r="A1642" t="str">
            <v>ROI</v>
          </cell>
          <cell r="D1642" t="str">
            <v>HN1</v>
          </cell>
          <cell r="E1642" t="str">
            <v>ROI Gas</v>
          </cell>
          <cell r="F1642" t="str">
            <v>Energy Curtailed</v>
          </cell>
        </row>
        <row r="1643">
          <cell r="A1643" t="str">
            <v>ROI</v>
          </cell>
          <cell r="D1643" t="str">
            <v>HN1</v>
          </cell>
          <cell r="E1643" t="str">
            <v>ROI Gas</v>
          </cell>
          <cell r="F1643" t="str">
            <v>Fixed Load Generation</v>
          </cell>
        </row>
        <row r="1644">
          <cell r="A1644" t="str">
            <v>ROI</v>
          </cell>
          <cell r="D1644" t="str">
            <v>HN1</v>
          </cell>
          <cell r="E1644" t="str">
            <v>ROI Gas</v>
          </cell>
          <cell r="F1644" t="str">
            <v>Pump Load</v>
          </cell>
        </row>
        <row r="1645">
          <cell r="A1645" t="str">
            <v>ROI</v>
          </cell>
          <cell r="D1645" t="str">
            <v>HN1</v>
          </cell>
          <cell r="E1645" t="str">
            <v>ROI Gas</v>
          </cell>
          <cell r="F1645" t="str">
            <v>VO&amp;M Cost</v>
          </cell>
        </row>
        <row r="1646">
          <cell r="A1646" t="str">
            <v>ROI</v>
          </cell>
          <cell r="D1646" t="str">
            <v>HN1</v>
          </cell>
          <cell r="E1646" t="str">
            <v>ROI Gas</v>
          </cell>
          <cell r="F1646" t="str">
            <v>Generation Cost</v>
          </cell>
        </row>
        <row r="1647">
          <cell r="A1647" t="str">
            <v>ROI</v>
          </cell>
          <cell r="D1647" t="str">
            <v>HN1</v>
          </cell>
          <cell r="E1647" t="str">
            <v>ROI Gas</v>
          </cell>
          <cell r="F1647" t="str">
            <v>Start &amp; Shutdown Cost</v>
          </cell>
        </row>
        <row r="1648">
          <cell r="A1648" t="str">
            <v>ROI</v>
          </cell>
          <cell r="D1648" t="str">
            <v>HN1</v>
          </cell>
          <cell r="E1648" t="str">
            <v>ROI Gas</v>
          </cell>
          <cell r="F1648" t="str">
            <v>Start Fuel Cost</v>
          </cell>
        </row>
        <row r="1649">
          <cell r="A1649" t="str">
            <v>ROI</v>
          </cell>
          <cell r="D1649" t="str">
            <v>HN1</v>
          </cell>
          <cell r="E1649" t="str">
            <v>ROI Gas</v>
          </cell>
          <cell r="F1649" t="str">
            <v>Emissions Cost</v>
          </cell>
        </row>
        <row r="1650">
          <cell r="A1650" t="str">
            <v>ROI</v>
          </cell>
          <cell r="D1650" t="str">
            <v>HN1</v>
          </cell>
          <cell r="E1650" t="str">
            <v>ROI Gas</v>
          </cell>
          <cell r="F1650" t="str">
            <v>Total Generation Cost</v>
          </cell>
        </row>
        <row r="1651">
          <cell r="A1651" t="str">
            <v>ROI</v>
          </cell>
          <cell r="D1651" t="str">
            <v>HN1</v>
          </cell>
          <cell r="E1651" t="str">
            <v>ROI Gas</v>
          </cell>
          <cell r="F1651" t="str">
            <v>SRMC</v>
          </cell>
        </row>
        <row r="1652">
          <cell r="A1652" t="str">
            <v>ROI</v>
          </cell>
          <cell r="D1652" t="str">
            <v>HN1</v>
          </cell>
          <cell r="E1652" t="str">
            <v>ROI Gas</v>
          </cell>
          <cell r="F1652" t="str">
            <v>Mark-up</v>
          </cell>
        </row>
        <row r="1653">
          <cell r="A1653" t="str">
            <v>ROI</v>
          </cell>
          <cell r="D1653" t="str">
            <v>HN1</v>
          </cell>
          <cell r="E1653" t="str">
            <v>ROI Gas</v>
          </cell>
          <cell r="F1653" t="str">
            <v>Mark-up</v>
          </cell>
        </row>
        <row r="1654">
          <cell r="A1654" t="str">
            <v>ROI</v>
          </cell>
          <cell r="D1654" t="str">
            <v>HN1</v>
          </cell>
          <cell r="E1654" t="str">
            <v>ROI Gas</v>
          </cell>
          <cell r="F1654" t="str">
            <v>Mark-up</v>
          </cell>
        </row>
        <row r="1655">
          <cell r="A1655" t="str">
            <v>ROI</v>
          </cell>
          <cell r="D1655" t="str">
            <v>HN1</v>
          </cell>
          <cell r="E1655" t="str">
            <v>ROI Gas</v>
          </cell>
          <cell r="F1655" t="str">
            <v>Mark-up</v>
          </cell>
        </row>
        <row r="1656">
          <cell r="A1656" t="str">
            <v>ROI</v>
          </cell>
          <cell r="D1656" t="str">
            <v>HN1</v>
          </cell>
          <cell r="E1656" t="str">
            <v>ROI Gas</v>
          </cell>
          <cell r="F1656" t="str">
            <v>Mark-up</v>
          </cell>
        </row>
        <row r="1657">
          <cell r="A1657" t="str">
            <v>ROI</v>
          </cell>
          <cell r="D1657" t="str">
            <v>HN1</v>
          </cell>
          <cell r="E1657" t="str">
            <v>ROI Gas</v>
          </cell>
          <cell r="F1657" t="str">
            <v>Price Received</v>
          </cell>
        </row>
        <row r="1658">
          <cell r="A1658" t="str">
            <v>ROI</v>
          </cell>
          <cell r="D1658" t="str">
            <v>HN1</v>
          </cell>
          <cell r="E1658" t="str">
            <v>ROI Gas</v>
          </cell>
          <cell r="F1658" t="str">
            <v>Pool Revenue</v>
          </cell>
        </row>
        <row r="1659">
          <cell r="A1659" t="str">
            <v>ROI</v>
          </cell>
          <cell r="D1659" t="str">
            <v>HN1</v>
          </cell>
          <cell r="E1659" t="str">
            <v>ROI Gas</v>
          </cell>
          <cell r="F1659" t="str">
            <v>Net Revenue</v>
          </cell>
        </row>
        <row r="1660">
          <cell r="A1660" t="str">
            <v>ROI</v>
          </cell>
          <cell r="D1660" t="str">
            <v>HN1</v>
          </cell>
          <cell r="E1660" t="str">
            <v>ROI Gas</v>
          </cell>
          <cell r="F1660" t="str">
            <v>Net Profit</v>
          </cell>
        </row>
        <row r="1661">
          <cell r="A1661" t="str">
            <v>ROI</v>
          </cell>
          <cell r="D1661" t="str">
            <v>HN1</v>
          </cell>
          <cell r="E1661" t="str">
            <v>ROI Gas</v>
          </cell>
          <cell r="F1661" t="str">
            <v>Installed Capacity</v>
          </cell>
        </row>
        <row r="1662">
          <cell r="A1662" t="str">
            <v>ROI</v>
          </cell>
          <cell r="D1662" t="str">
            <v>HN1</v>
          </cell>
          <cell r="E1662" t="str">
            <v>ROI Gas</v>
          </cell>
          <cell r="F1662" t="str">
            <v>Rated Capacity</v>
          </cell>
        </row>
        <row r="1663">
          <cell r="A1663" t="str">
            <v>ROI</v>
          </cell>
          <cell r="D1663" t="str">
            <v>HN1</v>
          </cell>
          <cell r="E1663" t="str">
            <v>ROI Gas</v>
          </cell>
          <cell r="F1663" t="str">
            <v>Maintenance</v>
          </cell>
        </row>
        <row r="1664">
          <cell r="A1664" t="str">
            <v>ROI</v>
          </cell>
          <cell r="D1664" t="str">
            <v>HN1</v>
          </cell>
          <cell r="E1664" t="str">
            <v>ROI Gas</v>
          </cell>
          <cell r="F1664" t="str">
            <v>Forced Outage</v>
          </cell>
        </row>
        <row r="1665">
          <cell r="A1665" t="str">
            <v>ROI</v>
          </cell>
          <cell r="D1665" t="str">
            <v>HN1</v>
          </cell>
          <cell r="E1665" t="str">
            <v>ROI Gas</v>
          </cell>
          <cell r="F1665" t="str">
            <v>Available Energy</v>
          </cell>
        </row>
        <row r="1666">
          <cell r="A1666" t="str">
            <v>ROI</v>
          </cell>
          <cell r="D1666" t="str">
            <v>HN2</v>
          </cell>
          <cell r="E1666" t="str">
            <v>ROI Gas</v>
          </cell>
          <cell r="F1666" t="str">
            <v>Generation</v>
          </cell>
        </row>
        <row r="1667">
          <cell r="A1667" t="str">
            <v>ROI</v>
          </cell>
          <cell r="D1667" t="str">
            <v>HN2</v>
          </cell>
          <cell r="E1667" t="str">
            <v>ROI Gas</v>
          </cell>
          <cell r="F1667" t="str">
            <v>Units Started</v>
          </cell>
        </row>
        <row r="1668">
          <cell r="A1668" t="str">
            <v>ROI</v>
          </cell>
          <cell r="D1668" t="str">
            <v>HN2</v>
          </cell>
          <cell r="E1668" t="str">
            <v>ROI Gas</v>
          </cell>
          <cell r="F1668" t="str">
            <v>Hours of Operation</v>
          </cell>
        </row>
        <row r="1669">
          <cell r="A1669" t="str">
            <v>ROI</v>
          </cell>
          <cell r="D1669" t="str">
            <v>HN2</v>
          </cell>
          <cell r="E1669" t="str">
            <v>ROI Gas</v>
          </cell>
          <cell r="F1669" t="str">
            <v>Capacity Factor</v>
          </cell>
        </row>
        <row r="1670">
          <cell r="A1670" t="str">
            <v>ROI</v>
          </cell>
          <cell r="D1670" t="str">
            <v>HN2</v>
          </cell>
          <cell r="E1670" t="str">
            <v>ROI Gas</v>
          </cell>
          <cell r="F1670" t="str">
            <v>Energy Curtailed</v>
          </cell>
        </row>
        <row r="1671">
          <cell r="A1671" t="str">
            <v>ROI</v>
          </cell>
          <cell r="D1671" t="str">
            <v>HN2</v>
          </cell>
          <cell r="E1671" t="str">
            <v>ROI Gas</v>
          </cell>
          <cell r="F1671" t="str">
            <v>Fixed Load Generation</v>
          </cell>
        </row>
        <row r="1672">
          <cell r="A1672" t="str">
            <v>ROI</v>
          </cell>
          <cell r="D1672" t="str">
            <v>HN2</v>
          </cell>
          <cell r="E1672" t="str">
            <v>ROI Gas</v>
          </cell>
          <cell r="F1672" t="str">
            <v>Pump Load</v>
          </cell>
        </row>
        <row r="1673">
          <cell r="A1673" t="str">
            <v>ROI</v>
          </cell>
          <cell r="D1673" t="str">
            <v>HN2</v>
          </cell>
          <cell r="E1673" t="str">
            <v>ROI Gas</v>
          </cell>
          <cell r="F1673" t="str">
            <v>VO&amp;M Cost</v>
          </cell>
        </row>
        <row r="1674">
          <cell r="A1674" t="str">
            <v>ROI</v>
          </cell>
          <cell r="D1674" t="str">
            <v>HN2</v>
          </cell>
          <cell r="E1674" t="str">
            <v>ROI Gas</v>
          </cell>
          <cell r="F1674" t="str">
            <v>Generation Cost</v>
          </cell>
        </row>
        <row r="1675">
          <cell r="A1675" t="str">
            <v>ROI</v>
          </cell>
          <cell r="D1675" t="str">
            <v>HN2</v>
          </cell>
          <cell r="E1675" t="str">
            <v>ROI Gas</v>
          </cell>
          <cell r="F1675" t="str">
            <v>Start &amp; Shutdown Cost</v>
          </cell>
        </row>
        <row r="1676">
          <cell r="A1676" t="str">
            <v>ROI</v>
          </cell>
          <cell r="D1676" t="str">
            <v>HN2</v>
          </cell>
          <cell r="E1676" t="str">
            <v>ROI Gas</v>
          </cell>
          <cell r="F1676" t="str">
            <v>Start Fuel Cost</v>
          </cell>
        </row>
        <row r="1677">
          <cell r="A1677" t="str">
            <v>ROI</v>
          </cell>
          <cell r="D1677" t="str">
            <v>HN2</v>
          </cell>
          <cell r="E1677" t="str">
            <v>ROI Gas</v>
          </cell>
          <cell r="F1677" t="str">
            <v>Emissions Cost</v>
          </cell>
        </row>
        <row r="1678">
          <cell r="A1678" t="str">
            <v>ROI</v>
          </cell>
          <cell r="D1678" t="str">
            <v>HN2</v>
          </cell>
          <cell r="E1678" t="str">
            <v>ROI Gas</v>
          </cell>
          <cell r="F1678" t="str">
            <v>Total Generation Cost</v>
          </cell>
        </row>
        <row r="1679">
          <cell r="A1679" t="str">
            <v>ROI</v>
          </cell>
          <cell r="D1679" t="str">
            <v>HN2</v>
          </cell>
          <cell r="E1679" t="str">
            <v>ROI Gas</v>
          </cell>
          <cell r="F1679" t="str">
            <v>SRMC</v>
          </cell>
        </row>
        <row r="1680">
          <cell r="A1680" t="str">
            <v>ROI</v>
          </cell>
          <cell r="D1680" t="str">
            <v>HN2</v>
          </cell>
          <cell r="E1680" t="str">
            <v>ROI Gas</v>
          </cell>
          <cell r="F1680" t="str">
            <v>Mark-up</v>
          </cell>
        </row>
        <row r="1681">
          <cell r="A1681" t="str">
            <v>ROI</v>
          </cell>
          <cell r="D1681" t="str">
            <v>HN2</v>
          </cell>
          <cell r="E1681" t="str">
            <v>ROI Gas</v>
          </cell>
          <cell r="F1681" t="str">
            <v>Mark-up</v>
          </cell>
        </row>
        <row r="1682">
          <cell r="A1682" t="str">
            <v>ROI</v>
          </cell>
          <cell r="D1682" t="str">
            <v>HN2</v>
          </cell>
          <cell r="E1682" t="str">
            <v>ROI Gas</v>
          </cell>
          <cell r="F1682" t="str">
            <v>Mark-up</v>
          </cell>
        </row>
        <row r="1683">
          <cell r="A1683" t="str">
            <v>ROI</v>
          </cell>
          <cell r="D1683" t="str">
            <v>HN2</v>
          </cell>
          <cell r="E1683" t="str">
            <v>ROI Gas</v>
          </cell>
          <cell r="F1683" t="str">
            <v>Mark-up</v>
          </cell>
        </row>
        <row r="1684">
          <cell r="A1684" t="str">
            <v>ROI</v>
          </cell>
          <cell r="D1684" t="str">
            <v>HN2</v>
          </cell>
          <cell r="E1684" t="str">
            <v>ROI Gas</v>
          </cell>
          <cell r="F1684" t="str">
            <v>Price Received</v>
          </cell>
        </row>
        <row r="1685">
          <cell r="A1685" t="str">
            <v>ROI</v>
          </cell>
          <cell r="D1685" t="str">
            <v>HN2</v>
          </cell>
          <cell r="E1685" t="str">
            <v>ROI Gas</v>
          </cell>
          <cell r="F1685" t="str">
            <v>Pool Revenue</v>
          </cell>
        </row>
        <row r="1686">
          <cell r="A1686" t="str">
            <v>ROI</v>
          </cell>
          <cell r="D1686" t="str">
            <v>HN2</v>
          </cell>
          <cell r="E1686" t="str">
            <v>ROI Gas</v>
          </cell>
          <cell r="F1686" t="str">
            <v>Net Revenue</v>
          </cell>
        </row>
        <row r="1687">
          <cell r="A1687" t="str">
            <v>ROI</v>
          </cell>
          <cell r="D1687" t="str">
            <v>HN2</v>
          </cell>
          <cell r="E1687" t="str">
            <v>ROI Gas</v>
          </cell>
          <cell r="F1687" t="str">
            <v>Net Profit</v>
          </cell>
        </row>
        <row r="1688">
          <cell r="A1688" t="str">
            <v>ROI</v>
          </cell>
          <cell r="D1688" t="str">
            <v>HN2</v>
          </cell>
          <cell r="E1688" t="str">
            <v>ROI Gas</v>
          </cell>
          <cell r="F1688" t="str">
            <v>Installed Capacity</v>
          </cell>
        </row>
        <row r="1689">
          <cell r="A1689" t="str">
            <v>ROI</v>
          </cell>
          <cell r="D1689" t="str">
            <v>HN2</v>
          </cell>
          <cell r="E1689" t="str">
            <v>ROI Gas</v>
          </cell>
          <cell r="F1689" t="str">
            <v>Rated Capacity</v>
          </cell>
        </row>
        <row r="1690">
          <cell r="A1690" t="str">
            <v>ROI</v>
          </cell>
          <cell r="D1690" t="str">
            <v>HN2</v>
          </cell>
          <cell r="E1690" t="str">
            <v>ROI Gas</v>
          </cell>
          <cell r="F1690" t="str">
            <v>Maintenance</v>
          </cell>
        </row>
        <row r="1691">
          <cell r="A1691" t="str">
            <v>ROI</v>
          </cell>
          <cell r="D1691" t="str">
            <v>HN2</v>
          </cell>
          <cell r="E1691" t="str">
            <v>ROI Gas</v>
          </cell>
          <cell r="F1691" t="str">
            <v>Forced Outage</v>
          </cell>
        </row>
        <row r="1692">
          <cell r="A1692" t="str">
            <v>ROI</v>
          </cell>
          <cell r="D1692" t="str">
            <v>HN2</v>
          </cell>
          <cell r="E1692" t="str">
            <v>ROI Gas</v>
          </cell>
          <cell r="F1692" t="str">
            <v>Available Energy</v>
          </cell>
        </row>
        <row r="1693">
          <cell r="A1693" t="str">
            <v>ROI</v>
          </cell>
          <cell r="D1693" t="str">
            <v>MP CCGT1</v>
          </cell>
          <cell r="E1693" t="str">
            <v>ROI Gas</v>
          </cell>
          <cell r="F1693" t="str">
            <v>Generation</v>
          </cell>
        </row>
        <row r="1694">
          <cell r="A1694" t="str">
            <v>ROI</v>
          </cell>
          <cell r="D1694" t="str">
            <v>MP CCGT1</v>
          </cell>
          <cell r="E1694" t="str">
            <v>ROI Gas</v>
          </cell>
          <cell r="F1694" t="str">
            <v>Units Started</v>
          </cell>
        </row>
        <row r="1695">
          <cell r="A1695" t="str">
            <v>ROI</v>
          </cell>
          <cell r="D1695" t="str">
            <v>MP CCGT1</v>
          </cell>
          <cell r="E1695" t="str">
            <v>ROI Gas</v>
          </cell>
          <cell r="F1695" t="str">
            <v>Hours of Operation</v>
          </cell>
        </row>
        <row r="1696">
          <cell r="A1696" t="str">
            <v>ROI</v>
          </cell>
          <cell r="D1696" t="str">
            <v>MP CCGT1</v>
          </cell>
          <cell r="E1696" t="str">
            <v>ROI Gas</v>
          </cell>
          <cell r="F1696" t="str">
            <v>Capacity Factor</v>
          </cell>
        </row>
        <row r="1697">
          <cell r="A1697" t="str">
            <v>ROI</v>
          </cell>
          <cell r="D1697" t="str">
            <v>MP CCGT1</v>
          </cell>
          <cell r="E1697" t="str">
            <v>ROI Gas</v>
          </cell>
          <cell r="F1697" t="str">
            <v>Energy Curtailed</v>
          </cell>
        </row>
        <row r="1698">
          <cell r="A1698" t="str">
            <v>ROI</v>
          </cell>
          <cell r="D1698" t="str">
            <v>MP CCGT1</v>
          </cell>
          <cell r="E1698" t="str">
            <v>ROI Gas</v>
          </cell>
          <cell r="F1698" t="str">
            <v>Fixed Load Generation</v>
          </cell>
        </row>
        <row r="1699">
          <cell r="A1699" t="str">
            <v>ROI</v>
          </cell>
          <cell r="D1699" t="str">
            <v>MP CCGT1</v>
          </cell>
          <cell r="E1699" t="str">
            <v>ROI Gas</v>
          </cell>
          <cell r="F1699" t="str">
            <v>Pump Load</v>
          </cell>
        </row>
        <row r="1700">
          <cell r="A1700" t="str">
            <v>ROI</v>
          </cell>
          <cell r="D1700" t="str">
            <v>MP CCGT1</v>
          </cell>
          <cell r="E1700" t="str">
            <v>ROI Gas</v>
          </cell>
          <cell r="F1700" t="str">
            <v>VO&amp;M Cost</v>
          </cell>
        </row>
        <row r="1701">
          <cell r="A1701" t="str">
            <v>ROI</v>
          </cell>
          <cell r="D1701" t="str">
            <v>MP CCGT1</v>
          </cell>
          <cell r="E1701" t="str">
            <v>ROI Gas</v>
          </cell>
          <cell r="F1701" t="str">
            <v>Generation Cost</v>
          </cell>
        </row>
        <row r="1702">
          <cell r="A1702" t="str">
            <v>ROI</v>
          </cell>
          <cell r="D1702" t="str">
            <v>MP CCGT1</v>
          </cell>
          <cell r="E1702" t="str">
            <v>ROI Gas</v>
          </cell>
          <cell r="F1702" t="str">
            <v>Start &amp; Shutdown Cost</v>
          </cell>
        </row>
        <row r="1703">
          <cell r="A1703" t="str">
            <v>ROI</v>
          </cell>
          <cell r="D1703" t="str">
            <v>MP CCGT1</v>
          </cell>
          <cell r="E1703" t="str">
            <v>ROI Gas</v>
          </cell>
          <cell r="F1703" t="str">
            <v>Start Fuel Cost</v>
          </cell>
        </row>
        <row r="1704">
          <cell r="A1704" t="str">
            <v>ROI</v>
          </cell>
          <cell r="D1704" t="str">
            <v>MP CCGT1</v>
          </cell>
          <cell r="E1704" t="str">
            <v>ROI Gas</v>
          </cell>
          <cell r="F1704" t="str">
            <v>Emissions Cost</v>
          </cell>
        </row>
        <row r="1705">
          <cell r="A1705" t="str">
            <v>ROI</v>
          </cell>
          <cell r="D1705" t="str">
            <v>MP CCGT1</v>
          </cell>
          <cell r="E1705" t="str">
            <v>ROI Gas</v>
          </cell>
          <cell r="F1705" t="str">
            <v>Total Generation Cost</v>
          </cell>
        </row>
        <row r="1706">
          <cell r="A1706" t="str">
            <v>ROI</v>
          </cell>
          <cell r="D1706" t="str">
            <v>MP CCGT1</v>
          </cell>
          <cell r="E1706" t="str">
            <v>ROI Gas</v>
          </cell>
          <cell r="F1706" t="str">
            <v>SRMC</v>
          </cell>
        </row>
        <row r="1707">
          <cell r="A1707" t="str">
            <v>ROI</v>
          </cell>
          <cell r="D1707" t="str">
            <v>MP CCGT1</v>
          </cell>
          <cell r="E1707" t="str">
            <v>ROI Gas</v>
          </cell>
          <cell r="F1707" t="str">
            <v>Mark-up</v>
          </cell>
        </row>
        <row r="1708">
          <cell r="A1708" t="str">
            <v>ROI</v>
          </cell>
          <cell r="D1708" t="str">
            <v>MP CCGT1</v>
          </cell>
          <cell r="E1708" t="str">
            <v>ROI Gas</v>
          </cell>
          <cell r="F1708" t="str">
            <v>Price Received</v>
          </cell>
        </row>
        <row r="1709">
          <cell r="A1709" t="str">
            <v>ROI</v>
          </cell>
          <cell r="D1709" t="str">
            <v>MP CCGT1</v>
          </cell>
          <cell r="E1709" t="str">
            <v>ROI Gas</v>
          </cell>
          <cell r="F1709" t="str">
            <v>Pool Revenue</v>
          </cell>
        </row>
        <row r="1710">
          <cell r="A1710" t="str">
            <v>ROI</v>
          </cell>
          <cell r="D1710" t="str">
            <v>MP CCGT1</v>
          </cell>
          <cell r="E1710" t="str">
            <v>ROI Gas</v>
          </cell>
          <cell r="F1710" t="str">
            <v>Net Revenue</v>
          </cell>
        </row>
        <row r="1711">
          <cell r="A1711" t="str">
            <v>ROI</v>
          </cell>
          <cell r="D1711" t="str">
            <v>MP CCGT1</v>
          </cell>
          <cell r="E1711" t="str">
            <v>ROI Gas</v>
          </cell>
          <cell r="F1711" t="str">
            <v>Net Profit</v>
          </cell>
        </row>
        <row r="1712">
          <cell r="A1712" t="str">
            <v>ROI</v>
          </cell>
          <cell r="D1712" t="str">
            <v>MP CCGT1</v>
          </cell>
          <cell r="E1712" t="str">
            <v>ROI Gas</v>
          </cell>
          <cell r="F1712" t="str">
            <v>Installed Capacity</v>
          </cell>
        </row>
        <row r="1713">
          <cell r="A1713" t="str">
            <v>ROI</v>
          </cell>
          <cell r="D1713" t="str">
            <v>MP CCGT1</v>
          </cell>
          <cell r="E1713" t="str">
            <v>ROI Gas</v>
          </cell>
          <cell r="F1713" t="str">
            <v>Rated Capacity</v>
          </cell>
        </row>
        <row r="1714">
          <cell r="A1714" t="str">
            <v>ROI</v>
          </cell>
          <cell r="D1714" t="str">
            <v>MP CCGT1</v>
          </cell>
          <cell r="E1714" t="str">
            <v>ROI Gas</v>
          </cell>
          <cell r="F1714" t="str">
            <v>Maintenance</v>
          </cell>
        </row>
        <row r="1715">
          <cell r="A1715" t="str">
            <v>ROI</v>
          </cell>
          <cell r="D1715" t="str">
            <v>MP CCGT1</v>
          </cell>
          <cell r="E1715" t="str">
            <v>ROI Gas</v>
          </cell>
          <cell r="F1715" t="str">
            <v>Forced Outage</v>
          </cell>
        </row>
        <row r="1716">
          <cell r="A1716" t="str">
            <v>ROI</v>
          </cell>
          <cell r="D1716" t="str">
            <v>MP CCGT1</v>
          </cell>
          <cell r="E1716" t="str">
            <v>ROI Gas</v>
          </cell>
          <cell r="F1716" t="str">
            <v>Available Energy</v>
          </cell>
        </row>
        <row r="1717">
          <cell r="A1717" t="str">
            <v>ROI</v>
          </cell>
          <cell r="D1717" t="str">
            <v>MP CCGT2</v>
          </cell>
          <cell r="E1717" t="str">
            <v>ROI Gas</v>
          </cell>
          <cell r="F1717" t="str">
            <v>Generation</v>
          </cell>
        </row>
        <row r="1718">
          <cell r="A1718" t="str">
            <v>ROI</v>
          </cell>
          <cell r="D1718" t="str">
            <v>MP CCGT2</v>
          </cell>
          <cell r="E1718" t="str">
            <v>ROI Gas</v>
          </cell>
          <cell r="F1718" t="str">
            <v>Units Started</v>
          </cell>
        </row>
        <row r="1719">
          <cell r="A1719" t="str">
            <v>ROI</v>
          </cell>
          <cell r="D1719" t="str">
            <v>MP CCGT2</v>
          </cell>
          <cell r="E1719" t="str">
            <v>ROI Gas</v>
          </cell>
          <cell r="F1719" t="str">
            <v>Hours of Operation</v>
          </cell>
        </row>
        <row r="1720">
          <cell r="A1720" t="str">
            <v>ROI</v>
          </cell>
          <cell r="D1720" t="str">
            <v>MP CCGT2</v>
          </cell>
          <cell r="E1720" t="str">
            <v>ROI Gas</v>
          </cell>
          <cell r="F1720" t="str">
            <v>Capacity Factor</v>
          </cell>
        </row>
        <row r="1721">
          <cell r="A1721" t="str">
            <v>ROI</v>
          </cell>
          <cell r="D1721" t="str">
            <v>MP CCGT2</v>
          </cell>
          <cell r="E1721" t="str">
            <v>ROI Gas</v>
          </cell>
          <cell r="F1721" t="str">
            <v>Energy Curtailed</v>
          </cell>
        </row>
        <row r="1722">
          <cell r="A1722" t="str">
            <v>ROI</v>
          </cell>
          <cell r="D1722" t="str">
            <v>MP CCGT2</v>
          </cell>
          <cell r="E1722" t="str">
            <v>ROI Gas</v>
          </cell>
          <cell r="F1722" t="str">
            <v>Fixed Load Generation</v>
          </cell>
        </row>
        <row r="1723">
          <cell r="A1723" t="str">
            <v>ROI</v>
          </cell>
          <cell r="D1723" t="str">
            <v>MP CCGT2</v>
          </cell>
          <cell r="E1723" t="str">
            <v>ROI Gas</v>
          </cell>
          <cell r="F1723" t="str">
            <v>Pump Load</v>
          </cell>
        </row>
        <row r="1724">
          <cell r="A1724" t="str">
            <v>ROI</v>
          </cell>
          <cell r="D1724" t="str">
            <v>MP CCGT2</v>
          </cell>
          <cell r="E1724" t="str">
            <v>ROI Gas</v>
          </cell>
          <cell r="F1724" t="str">
            <v>VO&amp;M Cost</v>
          </cell>
        </row>
        <row r="1725">
          <cell r="A1725" t="str">
            <v>ROI</v>
          </cell>
          <cell r="D1725" t="str">
            <v>MP CCGT2</v>
          </cell>
          <cell r="E1725" t="str">
            <v>ROI Gas</v>
          </cell>
          <cell r="F1725" t="str">
            <v>Generation Cost</v>
          </cell>
        </row>
        <row r="1726">
          <cell r="A1726" t="str">
            <v>ROI</v>
          </cell>
          <cell r="D1726" t="str">
            <v>MP CCGT2</v>
          </cell>
          <cell r="E1726" t="str">
            <v>ROI Gas</v>
          </cell>
          <cell r="F1726" t="str">
            <v>Start &amp; Shutdown Cost</v>
          </cell>
        </row>
        <row r="1727">
          <cell r="A1727" t="str">
            <v>ROI</v>
          </cell>
          <cell r="D1727" t="str">
            <v>MP CCGT2</v>
          </cell>
          <cell r="E1727" t="str">
            <v>ROI Gas</v>
          </cell>
          <cell r="F1727" t="str">
            <v>Start Fuel Cost</v>
          </cell>
        </row>
        <row r="1728">
          <cell r="A1728" t="str">
            <v>ROI</v>
          </cell>
          <cell r="D1728" t="str">
            <v>MP CCGT2</v>
          </cell>
          <cell r="E1728" t="str">
            <v>ROI Gas</v>
          </cell>
          <cell r="F1728" t="str">
            <v>Emissions Cost</v>
          </cell>
        </row>
        <row r="1729">
          <cell r="A1729" t="str">
            <v>ROI</v>
          </cell>
          <cell r="D1729" t="str">
            <v>MP CCGT2</v>
          </cell>
          <cell r="E1729" t="str">
            <v>ROI Gas</v>
          </cell>
          <cell r="F1729" t="str">
            <v>Total Generation Cost</v>
          </cell>
        </row>
        <row r="1730">
          <cell r="A1730" t="str">
            <v>ROI</v>
          </cell>
          <cell r="D1730" t="str">
            <v>MP CCGT2</v>
          </cell>
          <cell r="E1730" t="str">
            <v>ROI Gas</v>
          </cell>
          <cell r="F1730" t="str">
            <v>SRMC</v>
          </cell>
        </row>
        <row r="1731">
          <cell r="A1731" t="str">
            <v>ROI</v>
          </cell>
          <cell r="D1731" t="str">
            <v>MP CCGT2</v>
          </cell>
          <cell r="E1731" t="str">
            <v>ROI Gas</v>
          </cell>
          <cell r="F1731" t="str">
            <v>Mark-up</v>
          </cell>
        </row>
        <row r="1732">
          <cell r="A1732" t="str">
            <v>ROI</v>
          </cell>
          <cell r="D1732" t="str">
            <v>MP CCGT2</v>
          </cell>
          <cell r="E1732" t="str">
            <v>ROI Gas</v>
          </cell>
          <cell r="F1732" t="str">
            <v>Price Received</v>
          </cell>
        </row>
        <row r="1733">
          <cell r="A1733" t="str">
            <v>ROI</v>
          </cell>
          <cell r="D1733" t="str">
            <v>MP CCGT2</v>
          </cell>
          <cell r="E1733" t="str">
            <v>ROI Gas</v>
          </cell>
          <cell r="F1733" t="str">
            <v>Pool Revenue</v>
          </cell>
        </row>
        <row r="1734">
          <cell r="A1734" t="str">
            <v>ROI</v>
          </cell>
          <cell r="D1734" t="str">
            <v>MP CCGT2</v>
          </cell>
          <cell r="E1734" t="str">
            <v>ROI Gas</v>
          </cell>
          <cell r="F1734" t="str">
            <v>Net Revenue</v>
          </cell>
        </row>
        <row r="1735">
          <cell r="A1735" t="str">
            <v>ROI</v>
          </cell>
          <cell r="D1735" t="str">
            <v>MP CCGT2</v>
          </cell>
          <cell r="E1735" t="str">
            <v>ROI Gas</v>
          </cell>
          <cell r="F1735" t="str">
            <v>Net Profit</v>
          </cell>
        </row>
        <row r="1736">
          <cell r="A1736" t="str">
            <v>ROI</v>
          </cell>
          <cell r="D1736" t="str">
            <v>MP CCGT2</v>
          </cell>
          <cell r="E1736" t="str">
            <v>ROI Gas</v>
          </cell>
          <cell r="F1736" t="str">
            <v>Installed Capacity</v>
          </cell>
        </row>
        <row r="1737">
          <cell r="A1737" t="str">
            <v>ROI</v>
          </cell>
          <cell r="D1737" t="str">
            <v>MP CCGT2</v>
          </cell>
          <cell r="E1737" t="str">
            <v>ROI Gas</v>
          </cell>
          <cell r="F1737" t="str">
            <v>Rated Capacity</v>
          </cell>
        </row>
        <row r="1738">
          <cell r="A1738" t="str">
            <v>ROI</v>
          </cell>
          <cell r="D1738" t="str">
            <v>MP CCGT2</v>
          </cell>
          <cell r="E1738" t="str">
            <v>ROI Gas</v>
          </cell>
          <cell r="F1738" t="str">
            <v>Maintenance</v>
          </cell>
        </row>
        <row r="1739">
          <cell r="A1739" t="str">
            <v>ROI</v>
          </cell>
          <cell r="D1739" t="str">
            <v>MP CCGT2</v>
          </cell>
          <cell r="E1739" t="str">
            <v>ROI Gas</v>
          </cell>
          <cell r="F1739" t="str">
            <v>Forced Outage</v>
          </cell>
        </row>
        <row r="1740">
          <cell r="A1740" t="str">
            <v>ROI</v>
          </cell>
          <cell r="D1740" t="str">
            <v>MP CCGT2</v>
          </cell>
          <cell r="E1740" t="str">
            <v>ROI Gas</v>
          </cell>
          <cell r="F1740" t="str">
            <v>Available Energy</v>
          </cell>
        </row>
        <row r="1741">
          <cell r="A1741" t="str">
            <v>ROI</v>
          </cell>
          <cell r="D1741" t="str">
            <v>MRT</v>
          </cell>
          <cell r="E1741" t="str">
            <v>ROI Gas</v>
          </cell>
          <cell r="F1741" t="str">
            <v>Generation</v>
          </cell>
        </row>
        <row r="1742">
          <cell r="A1742" t="str">
            <v>ROI</v>
          </cell>
          <cell r="D1742" t="str">
            <v>MRT</v>
          </cell>
          <cell r="E1742" t="str">
            <v>ROI Gas</v>
          </cell>
          <cell r="F1742" t="str">
            <v>Units Started</v>
          </cell>
        </row>
        <row r="1743">
          <cell r="A1743" t="str">
            <v>ROI</v>
          </cell>
          <cell r="D1743" t="str">
            <v>MRT</v>
          </cell>
          <cell r="E1743" t="str">
            <v>ROI Gas</v>
          </cell>
          <cell r="F1743" t="str">
            <v>Hours of Operation</v>
          </cell>
        </row>
        <row r="1744">
          <cell r="A1744" t="str">
            <v>ROI</v>
          </cell>
          <cell r="D1744" t="str">
            <v>MRT</v>
          </cell>
          <cell r="E1744" t="str">
            <v>ROI Gas</v>
          </cell>
          <cell r="F1744" t="str">
            <v>Capacity Factor</v>
          </cell>
        </row>
        <row r="1745">
          <cell r="A1745" t="str">
            <v>ROI</v>
          </cell>
          <cell r="D1745" t="str">
            <v>MRT</v>
          </cell>
          <cell r="E1745" t="str">
            <v>ROI Gas</v>
          </cell>
          <cell r="F1745" t="str">
            <v>Energy Curtailed</v>
          </cell>
        </row>
        <row r="1746">
          <cell r="A1746" t="str">
            <v>ROI</v>
          </cell>
          <cell r="D1746" t="str">
            <v>MRT</v>
          </cell>
          <cell r="E1746" t="str">
            <v>ROI Gas</v>
          </cell>
          <cell r="F1746" t="str">
            <v>Fixed Load Generation</v>
          </cell>
        </row>
        <row r="1747">
          <cell r="A1747" t="str">
            <v>ROI</v>
          </cell>
          <cell r="D1747" t="str">
            <v>MRT</v>
          </cell>
          <cell r="E1747" t="str">
            <v>ROI Gas</v>
          </cell>
          <cell r="F1747" t="str">
            <v>Pump Load</v>
          </cell>
        </row>
        <row r="1748">
          <cell r="A1748" t="str">
            <v>ROI</v>
          </cell>
          <cell r="D1748" t="str">
            <v>MRT</v>
          </cell>
          <cell r="E1748" t="str">
            <v>ROI Gas</v>
          </cell>
          <cell r="F1748" t="str">
            <v>VO&amp;M Cost</v>
          </cell>
        </row>
        <row r="1749">
          <cell r="A1749" t="str">
            <v>ROI</v>
          </cell>
          <cell r="D1749" t="str">
            <v>MRT</v>
          </cell>
          <cell r="E1749" t="str">
            <v>ROI Gas</v>
          </cell>
          <cell r="F1749" t="str">
            <v>Generation Cost</v>
          </cell>
        </row>
        <row r="1750">
          <cell r="A1750" t="str">
            <v>ROI</v>
          </cell>
          <cell r="D1750" t="str">
            <v>MRT</v>
          </cell>
          <cell r="E1750" t="str">
            <v>ROI Gas</v>
          </cell>
          <cell r="F1750" t="str">
            <v>Start &amp; Shutdown Cost</v>
          </cell>
        </row>
        <row r="1751">
          <cell r="A1751" t="str">
            <v>ROI</v>
          </cell>
          <cell r="D1751" t="str">
            <v>MRT</v>
          </cell>
          <cell r="E1751" t="str">
            <v>ROI Gas</v>
          </cell>
          <cell r="F1751" t="str">
            <v>Start Fuel Cost</v>
          </cell>
        </row>
        <row r="1752">
          <cell r="A1752" t="str">
            <v>ROI</v>
          </cell>
          <cell r="D1752" t="str">
            <v>MRT</v>
          </cell>
          <cell r="E1752" t="str">
            <v>ROI Gas</v>
          </cell>
          <cell r="F1752" t="str">
            <v>Emissions Cost</v>
          </cell>
        </row>
        <row r="1753">
          <cell r="A1753" t="str">
            <v>ROI</v>
          </cell>
          <cell r="D1753" t="str">
            <v>MRT</v>
          </cell>
          <cell r="E1753" t="str">
            <v>ROI Gas</v>
          </cell>
          <cell r="F1753" t="str">
            <v>Total Generation Cost</v>
          </cell>
        </row>
        <row r="1754">
          <cell r="A1754" t="str">
            <v>ROI</v>
          </cell>
          <cell r="D1754" t="str">
            <v>MRT</v>
          </cell>
          <cell r="E1754" t="str">
            <v>ROI Gas</v>
          </cell>
          <cell r="F1754" t="str">
            <v>SRMC</v>
          </cell>
        </row>
        <row r="1755">
          <cell r="A1755" t="str">
            <v>ROI</v>
          </cell>
          <cell r="D1755" t="str">
            <v>MRT</v>
          </cell>
          <cell r="E1755" t="str">
            <v>ROI Gas</v>
          </cell>
          <cell r="F1755" t="str">
            <v>Mark-up</v>
          </cell>
        </row>
        <row r="1756">
          <cell r="A1756" t="str">
            <v>ROI</v>
          </cell>
          <cell r="D1756" t="str">
            <v>MRT</v>
          </cell>
          <cell r="E1756" t="str">
            <v>ROI Gas</v>
          </cell>
          <cell r="F1756" t="str">
            <v>Mark-up</v>
          </cell>
        </row>
        <row r="1757">
          <cell r="A1757" t="str">
            <v>ROI</v>
          </cell>
          <cell r="D1757" t="str">
            <v>MRT</v>
          </cell>
          <cell r="E1757" t="str">
            <v>ROI Gas</v>
          </cell>
          <cell r="F1757" t="str">
            <v>Mark-up</v>
          </cell>
        </row>
        <row r="1758">
          <cell r="A1758" t="str">
            <v>ROI</v>
          </cell>
          <cell r="D1758" t="str">
            <v>MRT</v>
          </cell>
          <cell r="E1758" t="str">
            <v>ROI Gas</v>
          </cell>
          <cell r="F1758" t="str">
            <v>Price Received</v>
          </cell>
        </row>
        <row r="1759">
          <cell r="A1759" t="str">
            <v>ROI</v>
          </cell>
          <cell r="D1759" t="str">
            <v>MRT</v>
          </cell>
          <cell r="E1759" t="str">
            <v>ROI Gas</v>
          </cell>
          <cell r="F1759" t="str">
            <v>Pool Revenue</v>
          </cell>
        </row>
        <row r="1760">
          <cell r="A1760" t="str">
            <v>ROI</v>
          </cell>
          <cell r="D1760" t="str">
            <v>MRT</v>
          </cell>
          <cell r="E1760" t="str">
            <v>ROI Gas</v>
          </cell>
          <cell r="F1760" t="str">
            <v>Net Revenue</v>
          </cell>
        </row>
        <row r="1761">
          <cell r="A1761" t="str">
            <v>ROI</v>
          </cell>
          <cell r="D1761" t="str">
            <v>MRT</v>
          </cell>
          <cell r="E1761" t="str">
            <v>ROI Gas</v>
          </cell>
          <cell r="F1761" t="str">
            <v>Net Profit</v>
          </cell>
        </row>
        <row r="1762">
          <cell r="A1762" t="str">
            <v>ROI</v>
          </cell>
          <cell r="D1762" t="str">
            <v>MRT</v>
          </cell>
          <cell r="E1762" t="str">
            <v>ROI Gas</v>
          </cell>
          <cell r="F1762" t="str">
            <v>Installed Capacity</v>
          </cell>
        </row>
        <row r="1763">
          <cell r="A1763" t="str">
            <v>ROI</v>
          </cell>
          <cell r="D1763" t="str">
            <v>MRT</v>
          </cell>
          <cell r="E1763" t="str">
            <v>ROI Gas</v>
          </cell>
          <cell r="F1763" t="str">
            <v>Rated Capacity</v>
          </cell>
        </row>
        <row r="1764">
          <cell r="A1764" t="str">
            <v>ROI</v>
          </cell>
          <cell r="D1764" t="str">
            <v>MRT</v>
          </cell>
          <cell r="E1764" t="str">
            <v>ROI Gas</v>
          </cell>
          <cell r="F1764" t="str">
            <v>Maintenance</v>
          </cell>
        </row>
        <row r="1765">
          <cell r="A1765" t="str">
            <v>ROI</v>
          </cell>
          <cell r="D1765" t="str">
            <v>MRT</v>
          </cell>
          <cell r="E1765" t="str">
            <v>ROI Gas</v>
          </cell>
          <cell r="F1765" t="str">
            <v>Forced Outage</v>
          </cell>
        </row>
        <row r="1766">
          <cell r="A1766" t="str">
            <v>ROI</v>
          </cell>
          <cell r="D1766" t="str">
            <v>MRT</v>
          </cell>
          <cell r="E1766" t="str">
            <v>ROI Gas</v>
          </cell>
          <cell r="F1766" t="str">
            <v>Available Energy</v>
          </cell>
        </row>
        <row r="1767">
          <cell r="A1767" t="str">
            <v>ROI</v>
          </cell>
          <cell r="D1767" t="str">
            <v>MRT Gas Peaker</v>
          </cell>
          <cell r="E1767" t="str">
            <v>ROI Gas</v>
          </cell>
          <cell r="F1767" t="str">
            <v>Generation</v>
          </cell>
        </row>
        <row r="1768">
          <cell r="A1768" t="str">
            <v>ROI</v>
          </cell>
          <cell r="D1768" t="str">
            <v>MRT Gas Peaker</v>
          </cell>
          <cell r="E1768" t="str">
            <v>ROI Gas</v>
          </cell>
          <cell r="F1768" t="str">
            <v>Units Started</v>
          </cell>
        </row>
        <row r="1769">
          <cell r="A1769" t="str">
            <v>ROI</v>
          </cell>
          <cell r="D1769" t="str">
            <v>MRT Gas Peaker</v>
          </cell>
          <cell r="E1769" t="str">
            <v>ROI Gas</v>
          </cell>
          <cell r="F1769" t="str">
            <v>Hours of Operation</v>
          </cell>
        </row>
        <row r="1770">
          <cell r="A1770" t="str">
            <v>ROI</v>
          </cell>
          <cell r="D1770" t="str">
            <v>MRT Gas Peaker</v>
          </cell>
          <cell r="E1770" t="str">
            <v>ROI Gas</v>
          </cell>
          <cell r="F1770" t="str">
            <v>Capacity Factor</v>
          </cell>
        </row>
        <row r="1771">
          <cell r="A1771" t="str">
            <v>ROI</v>
          </cell>
          <cell r="D1771" t="str">
            <v>MRT Gas Peaker</v>
          </cell>
          <cell r="E1771" t="str">
            <v>ROI Gas</v>
          </cell>
          <cell r="F1771" t="str">
            <v>Energy Curtailed</v>
          </cell>
        </row>
        <row r="1772">
          <cell r="A1772" t="str">
            <v>ROI</v>
          </cell>
          <cell r="D1772" t="str">
            <v>MRT Gas Peaker</v>
          </cell>
          <cell r="E1772" t="str">
            <v>ROI Gas</v>
          </cell>
          <cell r="F1772" t="str">
            <v>Fixed Load Generation</v>
          </cell>
        </row>
        <row r="1773">
          <cell r="A1773" t="str">
            <v>ROI</v>
          </cell>
          <cell r="D1773" t="str">
            <v>MRT Gas Peaker</v>
          </cell>
          <cell r="E1773" t="str">
            <v>ROI Gas</v>
          </cell>
          <cell r="F1773" t="str">
            <v>Pump Load</v>
          </cell>
        </row>
        <row r="1774">
          <cell r="A1774" t="str">
            <v>ROI</v>
          </cell>
          <cell r="D1774" t="str">
            <v>MRT Gas Peaker</v>
          </cell>
          <cell r="E1774" t="str">
            <v>ROI Gas</v>
          </cell>
          <cell r="F1774" t="str">
            <v>VO&amp;M Cost</v>
          </cell>
        </row>
        <row r="1775">
          <cell r="A1775" t="str">
            <v>ROI</v>
          </cell>
          <cell r="D1775" t="str">
            <v>MRT Gas Peaker</v>
          </cell>
          <cell r="E1775" t="str">
            <v>ROI Gas</v>
          </cell>
          <cell r="F1775" t="str">
            <v>Generation Cost</v>
          </cell>
        </row>
        <row r="1776">
          <cell r="A1776" t="str">
            <v>ROI</v>
          </cell>
          <cell r="D1776" t="str">
            <v>MRT Gas Peaker</v>
          </cell>
          <cell r="E1776" t="str">
            <v>ROI Gas</v>
          </cell>
          <cell r="F1776" t="str">
            <v>Start &amp; Shutdown Cost</v>
          </cell>
        </row>
        <row r="1777">
          <cell r="A1777" t="str">
            <v>ROI</v>
          </cell>
          <cell r="D1777" t="str">
            <v>MRT Gas Peaker</v>
          </cell>
          <cell r="E1777" t="str">
            <v>ROI Gas</v>
          </cell>
          <cell r="F1777" t="str">
            <v>Start Fuel Cost</v>
          </cell>
        </row>
        <row r="1778">
          <cell r="A1778" t="str">
            <v>ROI</v>
          </cell>
          <cell r="D1778" t="str">
            <v>MRT Gas Peaker</v>
          </cell>
          <cell r="E1778" t="str">
            <v>ROI Gas</v>
          </cell>
          <cell r="F1778" t="str">
            <v>Emissions Cost</v>
          </cell>
        </row>
        <row r="1779">
          <cell r="A1779" t="str">
            <v>ROI</v>
          </cell>
          <cell r="D1779" t="str">
            <v>MRT Gas Peaker</v>
          </cell>
          <cell r="E1779" t="str">
            <v>ROI Gas</v>
          </cell>
          <cell r="F1779" t="str">
            <v>Total Generation Cost</v>
          </cell>
        </row>
        <row r="1780">
          <cell r="A1780" t="str">
            <v>ROI</v>
          </cell>
          <cell r="D1780" t="str">
            <v>MRT Gas Peaker</v>
          </cell>
          <cell r="E1780" t="str">
            <v>ROI Gas</v>
          </cell>
          <cell r="F1780" t="str">
            <v>SRMC</v>
          </cell>
        </row>
        <row r="1781">
          <cell r="A1781" t="str">
            <v>ROI</v>
          </cell>
          <cell r="D1781" t="str">
            <v>MRT Gas Peaker</v>
          </cell>
          <cell r="E1781" t="str">
            <v>ROI Gas</v>
          </cell>
          <cell r="F1781" t="str">
            <v>Mark-up</v>
          </cell>
        </row>
        <row r="1782">
          <cell r="A1782" t="str">
            <v>ROI</v>
          </cell>
          <cell r="D1782" t="str">
            <v>MRT Gas Peaker</v>
          </cell>
          <cell r="E1782" t="str">
            <v>ROI Gas</v>
          </cell>
          <cell r="F1782" t="str">
            <v>Price Received</v>
          </cell>
        </row>
        <row r="1783">
          <cell r="A1783" t="str">
            <v>ROI</v>
          </cell>
          <cell r="D1783" t="str">
            <v>MRT Gas Peaker</v>
          </cell>
          <cell r="E1783" t="str">
            <v>ROI Gas</v>
          </cell>
          <cell r="F1783" t="str">
            <v>Pool Revenue</v>
          </cell>
        </row>
        <row r="1784">
          <cell r="A1784" t="str">
            <v>ROI</v>
          </cell>
          <cell r="D1784" t="str">
            <v>MRT Gas Peaker</v>
          </cell>
          <cell r="E1784" t="str">
            <v>ROI Gas</v>
          </cell>
          <cell r="F1784" t="str">
            <v>Net Revenue</v>
          </cell>
        </row>
        <row r="1785">
          <cell r="A1785" t="str">
            <v>ROI</v>
          </cell>
          <cell r="D1785" t="str">
            <v>MRT Gas Peaker</v>
          </cell>
          <cell r="E1785" t="str">
            <v>ROI Gas</v>
          </cell>
          <cell r="F1785" t="str">
            <v>Net Profit</v>
          </cell>
        </row>
        <row r="1786">
          <cell r="A1786" t="str">
            <v>ROI</v>
          </cell>
          <cell r="D1786" t="str">
            <v>MRT Gas Peaker</v>
          </cell>
          <cell r="E1786" t="str">
            <v>ROI Gas</v>
          </cell>
          <cell r="F1786" t="str">
            <v>Installed Capacity</v>
          </cell>
        </row>
        <row r="1787">
          <cell r="A1787" t="str">
            <v>ROI</v>
          </cell>
          <cell r="D1787" t="str">
            <v>MRT Gas Peaker</v>
          </cell>
          <cell r="E1787" t="str">
            <v>ROI Gas</v>
          </cell>
          <cell r="F1787" t="str">
            <v>Rated Capacity</v>
          </cell>
        </row>
        <row r="1788">
          <cell r="A1788" t="str">
            <v>ROI</v>
          </cell>
          <cell r="D1788" t="str">
            <v>MRT Gas Peaker</v>
          </cell>
          <cell r="E1788" t="str">
            <v>ROI Gas</v>
          </cell>
          <cell r="F1788" t="str">
            <v>Maintenance</v>
          </cell>
        </row>
        <row r="1789">
          <cell r="A1789" t="str">
            <v>ROI</v>
          </cell>
          <cell r="D1789" t="str">
            <v>MRT Gas Peaker</v>
          </cell>
          <cell r="E1789" t="str">
            <v>ROI Gas</v>
          </cell>
          <cell r="F1789" t="str">
            <v>Forced Outage</v>
          </cell>
        </row>
        <row r="1790">
          <cell r="A1790" t="str">
            <v>ROI</v>
          </cell>
          <cell r="D1790" t="str">
            <v>MRT Gas Peaker</v>
          </cell>
          <cell r="E1790" t="str">
            <v>ROI Gas</v>
          </cell>
          <cell r="F1790" t="str">
            <v>Available Energy</v>
          </cell>
        </row>
        <row r="1791">
          <cell r="A1791" t="str">
            <v>ROI</v>
          </cell>
          <cell r="D1791" t="str">
            <v>Nore OCGT</v>
          </cell>
          <cell r="E1791" t="str">
            <v>ROI Gas</v>
          </cell>
          <cell r="F1791" t="str">
            <v>Generation</v>
          </cell>
        </row>
        <row r="1792">
          <cell r="A1792" t="str">
            <v>ROI</v>
          </cell>
          <cell r="D1792" t="str">
            <v>Nore OCGT</v>
          </cell>
          <cell r="E1792" t="str">
            <v>ROI Gas</v>
          </cell>
          <cell r="F1792" t="str">
            <v>Units Started</v>
          </cell>
        </row>
        <row r="1793">
          <cell r="A1793" t="str">
            <v>ROI</v>
          </cell>
          <cell r="D1793" t="str">
            <v>Nore OCGT</v>
          </cell>
          <cell r="E1793" t="str">
            <v>ROI Gas</v>
          </cell>
          <cell r="F1793" t="str">
            <v>Hours of Operation</v>
          </cell>
        </row>
        <row r="1794">
          <cell r="A1794" t="str">
            <v>ROI</v>
          </cell>
          <cell r="D1794" t="str">
            <v>Nore OCGT</v>
          </cell>
          <cell r="E1794" t="str">
            <v>ROI Gas</v>
          </cell>
          <cell r="F1794" t="str">
            <v>Capacity Factor</v>
          </cell>
        </row>
        <row r="1795">
          <cell r="A1795" t="str">
            <v>ROI</v>
          </cell>
          <cell r="D1795" t="str">
            <v>Nore OCGT</v>
          </cell>
          <cell r="E1795" t="str">
            <v>ROI Gas</v>
          </cell>
          <cell r="F1795" t="str">
            <v>Energy Curtailed</v>
          </cell>
        </row>
        <row r="1796">
          <cell r="A1796" t="str">
            <v>ROI</v>
          </cell>
          <cell r="D1796" t="str">
            <v>Nore OCGT</v>
          </cell>
          <cell r="E1796" t="str">
            <v>ROI Gas</v>
          </cell>
          <cell r="F1796" t="str">
            <v>Fixed Load Generation</v>
          </cell>
        </row>
        <row r="1797">
          <cell r="A1797" t="str">
            <v>ROI</v>
          </cell>
          <cell r="D1797" t="str">
            <v>Nore OCGT</v>
          </cell>
          <cell r="E1797" t="str">
            <v>ROI Gas</v>
          </cell>
          <cell r="F1797" t="str">
            <v>Pump Load</v>
          </cell>
        </row>
        <row r="1798">
          <cell r="A1798" t="str">
            <v>ROI</v>
          </cell>
          <cell r="D1798" t="str">
            <v>Nore OCGT</v>
          </cell>
          <cell r="E1798" t="str">
            <v>ROI Gas</v>
          </cell>
          <cell r="F1798" t="str">
            <v>VO&amp;M Cost</v>
          </cell>
        </row>
        <row r="1799">
          <cell r="A1799" t="str">
            <v>ROI</v>
          </cell>
          <cell r="D1799" t="str">
            <v>Nore OCGT</v>
          </cell>
          <cell r="E1799" t="str">
            <v>ROI Gas</v>
          </cell>
          <cell r="F1799" t="str">
            <v>Generation Cost</v>
          </cell>
        </row>
        <row r="1800">
          <cell r="A1800" t="str">
            <v>ROI</v>
          </cell>
          <cell r="D1800" t="str">
            <v>Nore OCGT</v>
          </cell>
          <cell r="E1800" t="str">
            <v>ROI Gas</v>
          </cell>
          <cell r="F1800" t="str">
            <v>Start &amp; Shutdown Cost</v>
          </cell>
        </row>
        <row r="1801">
          <cell r="A1801" t="str">
            <v>ROI</v>
          </cell>
          <cell r="D1801" t="str">
            <v>Nore OCGT</v>
          </cell>
          <cell r="E1801" t="str">
            <v>ROI Gas</v>
          </cell>
          <cell r="F1801" t="str">
            <v>Start Fuel Cost</v>
          </cell>
        </row>
        <row r="1802">
          <cell r="A1802" t="str">
            <v>ROI</v>
          </cell>
          <cell r="D1802" t="str">
            <v>Nore OCGT</v>
          </cell>
          <cell r="E1802" t="str">
            <v>ROI Gas</v>
          </cell>
          <cell r="F1802" t="str">
            <v>Emissions Cost</v>
          </cell>
        </row>
        <row r="1803">
          <cell r="A1803" t="str">
            <v>ROI</v>
          </cell>
          <cell r="D1803" t="str">
            <v>Nore OCGT</v>
          </cell>
          <cell r="E1803" t="str">
            <v>ROI Gas</v>
          </cell>
          <cell r="F1803" t="str">
            <v>Total Generation Cost</v>
          </cell>
        </row>
        <row r="1804">
          <cell r="A1804" t="str">
            <v>ROI</v>
          </cell>
          <cell r="D1804" t="str">
            <v>Nore OCGT</v>
          </cell>
          <cell r="E1804" t="str">
            <v>ROI Gas</v>
          </cell>
          <cell r="F1804" t="str">
            <v>SRMC</v>
          </cell>
        </row>
        <row r="1805">
          <cell r="A1805" t="str">
            <v>ROI</v>
          </cell>
          <cell r="D1805" t="str">
            <v>Nore OCGT</v>
          </cell>
          <cell r="E1805" t="str">
            <v>ROI Gas</v>
          </cell>
          <cell r="F1805" t="str">
            <v>Mark-up</v>
          </cell>
        </row>
        <row r="1806">
          <cell r="A1806" t="str">
            <v>ROI</v>
          </cell>
          <cell r="D1806" t="str">
            <v>Nore OCGT</v>
          </cell>
          <cell r="E1806" t="str">
            <v>ROI Gas</v>
          </cell>
          <cell r="F1806" t="str">
            <v>Mark-up</v>
          </cell>
        </row>
        <row r="1807">
          <cell r="A1807" t="str">
            <v>ROI</v>
          </cell>
          <cell r="D1807" t="str">
            <v>Nore OCGT</v>
          </cell>
          <cell r="E1807" t="str">
            <v>ROI Gas</v>
          </cell>
          <cell r="F1807" t="str">
            <v>Mark-up</v>
          </cell>
        </row>
        <row r="1808">
          <cell r="A1808" t="str">
            <v>ROI</v>
          </cell>
          <cell r="D1808" t="str">
            <v>Nore OCGT</v>
          </cell>
          <cell r="E1808" t="str">
            <v>ROI Gas</v>
          </cell>
          <cell r="F1808" t="str">
            <v>Price Received</v>
          </cell>
        </row>
        <row r="1809">
          <cell r="A1809" t="str">
            <v>ROI</v>
          </cell>
          <cell r="D1809" t="str">
            <v>Nore OCGT</v>
          </cell>
          <cell r="E1809" t="str">
            <v>ROI Gas</v>
          </cell>
          <cell r="F1809" t="str">
            <v>Pool Revenue</v>
          </cell>
        </row>
        <row r="1810">
          <cell r="A1810" t="str">
            <v>ROI</v>
          </cell>
          <cell r="D1810" t="str">
            <v>Nore OCGT</v>
          </cell>
          <cell r="E1810" t="str">
            <v>ROI Gas</v>
          </cell>
          <cell r="F1810" t="str">
            <v>Net Revenue</v>
          </cell>
        </row>
        <row r="1811">
          <cell r="A1811" t="str">
            <v>ROI</v>
          </cell>
          <cell r="D1811" t="str">
            <v>Nore OCGT</v>
          </cell>
          <cell r="E1811" t="str">
            <v>ROI Gas</v>
          </cell>
          <cell r="F1811" t="str">
            <v>Net Profit</v>
          </cell>
        </row>
        <row r="1812">
          <cell r="A1812" t="str">
            <v>ROI</v>
          </cell>
          <cell r="D1812" t="str">
            <v>Nore OCGT</v>
          </cell>
          <cell r="E1812" t="str">
            <v>ROI Gas</v>
          </cell>
          <cell r="F1812" t="str">
            <v>Installed Capacity</v>
          </cell>
        </row>
        <row r="1813">
          <cell r="A1813" t="str">
            <v>ROI</v>
          </cell>
          <cell r="D1813" t="str">
            <v>Nore OCGT</v>
          </cell>
          <cell r="E1813" t="str">
            <v>ROI Gas</v>
          </cell>
          <cell r="F1813" t="str">
            <v>Rated Capacity</v>
          </cell>
        </row>
        <row r="1814">
          <cell r="A1814" t="str">
            <v>ROI</v>
          </cell>
          <cell r="D1814" t="str">
            <v>Nore OCGT</v>
          </cell>
          <cell r="E1814" t="str">
            <v>ROI Gas</v>
          </cell>
          <cell r="F1814" t="str">
            <v>Maintenance</v>
          </cell>
        </row>
        <row r="1815">
          <cell r="A1815" t="str">
            <v>ROI</v>
          </cell>
          <cell r="D1815" t="str">
            <v>Nore OCGT</v>
          </cell>
          <cell r="E1815" t="str">
            <v>ROI Gas</v>
          </cell>
          <cell r="F1815" t="str">
            <v>Forced Outage</v>
          </cell>
        </row>
        <row r="1816">
          <cell r="A1816" t="str">
            <v>ROI</v>
          </cell>
          <cell r="D1816" t="str">
            <v>Nore OCGT</v>
          </cell>
          <cell r="E1816" t="str">
            <v>ROI Gas</v>
          </cell>
          <cell r="F1816" t="str">
            <v>Available Energy</v>
          </cell>
        </row>
        <row r="1817">
          <cell r="A1817" t="str">
            <v>ROI</v>
          </cell>
          <cell r="D1817" t="str">
            <v>NW 6</v>
          </cell>
          <cell r="E1817" t="str">
            <v>ROI Gas</v>
          </cell>
          <cell r="F1817" t="str">
            <v>Generation</v>
          </cell>
        </row>
        <row r="1818">
          <cell r="A1818" t="str">
            <v>ROI</v>
          </cell>
          <cell r="D1818" t="str">
            <v>NW 6</v>
          </cell>
          <cell r="E1818" t="str">
            <v>ROI Gas</v>
          </cell>
          <cell r="F1818" t="str">
            <v>Units Started</v>
          </cell>
        </row>
        <row r="1819">
          <cell r="A1819" t="str">
            <v>ROI</v>
          </cell>
          <cell r="D1819" t="str">
            <v>NW 6</v>
          </cell>
          <cell r="E1819" t="str">
            <v>ROI Gas</v>
          </cell>
          <cell r="F1819" t="str">
            <v>Hours of Operation</v>
          </cell>
        </row>
        <row r="1820">
          <cell r="A1820" t="str">
            <v>ROI</v>
          </cell>
          <cell r="D1820" t="str">
            <v>NW 6</v>
          </cell>
          <cell r="E1820" t="str">
            <v>ROI Gas</v>
          </cell>
          <cell r="F1820" t="str">
            <v>Capacity Factor</v>
          </cell>
        </row>
        <row r="1821">
          <cell r="A1821" t="str">
            <v>ROI</v>
          </cell>
          <cell r="D1821" t="str">
            <v>NW 6</v>
          </cell>
          <cell r="E1821" t="str">
            <v>ROI Gas</v>
          </cell>
          <cell r="F1821" t="str">
            <v>Energy Curtailed</v>
          </cell>
        </row>
        <row r="1822">
          <cell r="A1822" t="str">
            <v>ROI</v>
          </cell>
          <cell r="D1822" t="str">
            <v>NW 6</v>
          </cell>
          <cell r="E1822" t="str">
            <v>ROI Gas</v>
          </cell>
          <cell r="F1822" t="str">
            <v>Fixed Load Generation</v>
          </cell>
        </row>
        <row r="1823">
          <cell r="A1823" t="str">
            <v>ROI</v>
          </cell>
          <cell r="D1823" t="str">
            <v>NW 6</v>
          </cell>
          <cell r="E1823" t="str">
            <v>ROI Gas</v>
          </cell>
          <cell r="F1823" t="str">
            <v>Pump Load</v>
          </cell>
        </row>
        <row r="1824">
          <cell r="A1824" t="str">
            <v>ROI</v>
          </cell>
          <cell r="D1824" t="str">
            <v>NW 6</v>
          </cell>
          <cell r="E1824" t="str">
            <v>ROI Gas</v>
          </cell>
          <cell r="F1824" t="str">
            <v>VO&amp;M Cost</v>
          </cell>
        </row>
        <row r="1825">
          <cell r="A1825" t="str">
            <v>ROI</v>
          </cell>
          <cell r="D1825" t="str">
            <v>NW 6</v>
          </cell>
          <cell r="E1825" t="str">
            <v>ROI Gas</v>
          </cell>
          <cell r="F1825" t="str">
            <v>Generation Cost</v>
          </cell>
        </row>
        <row r="1826">
          <cell r="A1826" t="str">
            <v>ROI</v>
          </cell>
          <cell r="D1826" t="str">
            <v>NW 6</v>
          </cell>
          <cell r="E1826" t="str">
            <v>ROI Gas</v>
          </cell>
          <cell r="F1826" t="str">
            <v>Start &amp; Shutdown Cost</v>
          </cell>
        </row>
        <row r="1827">
          <cell r="A1827" t="str">
            <v>ROI</v>
          </cell>
          <cell r="D1827" t="str">
            <v>NW 6</v>
          </cell>
          <cell r="E1827" t="str">
            <v>ROI Gas</v>
          </cell>
          <cell r="F1827" t="str">
            <v>Start Fuel Cost</v>
          </cell>
        </row>
        <row r="1828">
          <cell r="A1828" t="str">
            <v>ROI</v>
          </cell>
          <cell r="D1828" t="str">
            <v>NW 6</v>
          </cell>
          <cell r="E1828" t="str">
            <v>ROI Gas</v>
          </cell>
          <cell r="F1828" t="str">
            <v>Emissions Cost</v>
          </cell>
        </row>
        <row r="1829">
          <cell r="A1829" t="str">
            <v>ROI</v>
          </cell>
          <cell r="D1829" t="str">
            <v>NW 6</v>
          </cell>
          <cell r="E1829" t="str">
            <v>ROI Gas</v>
          </cell>
          <cell r="F1829" t="str">
            <v>Total Generation Cost</v>
          </cell>
        </row>
        <row r="1830">
          <cell r="A1830" t="str">
            <v>ROI</v>
          </cell>
          <cell r="D1830" t="str">
            <v>NW 6</v>
          </cell>
          <cell r="E1830" t="str">
            <v>ROI Gas</v>
          </cell>
          <cell r="F1830" t="str">
            <v>SRMC</v>
          </cell>
        </row>
        <row r="1831">
          <cell r="A1831" t="str">
            <v>ROI</v>
          </cell>
          <cell r="D1831" t="str">
            <v>NW 6</v>
          </cell>
          <cell r="E1831" t="str">
            <v>ROI Gas</v>
          </cell>
          <cell r="F1831" t="str">
            <v>Mark-up</v>
          </cell>
        </row>
        <row r="1832">
          <cell r="A1832" t="str">
            <v>ROI</v>
          </cell>
          <cell r="D1832" t="str">
            <v>NW 6</v>
          </cell>
          <cell r="E1832" t="str">
            <v>ROI Gas</v>
          </cell>
          <cell r="F1832" t="str">
            <v>Mark-up</v>
          </cell>
        </row>
        <row r="1833">
          <cell r="A1833" t="str">
            <v>ROI</v>
          </cell>
          <cell r="D1833" t="str">
            <v>NW 6</v>
          </cell>
          <cell r="E1833" t="str">
            <v>ROI Gas</v>
          </cell>
          <cell r="F1833" t="str">
            <v>Mark-up</v>
          </cell>
        </row>
        <row r="1834">
          <cell r="A1834" t="str">
            <v>ROI</v>
          </cell>
          <cell r="D1834" t="str">
            <v>NW 6</v>
          </cell>
          <cell r="E1834" t="str">
            <v>ROI Gas</v>
          </cell>
          <cell r="F1834" t="str">
            <v>Mark-up</v>
          </cell>
        </row>
        <row r="1835">
          <cell r="A1835" t="str">
            <v>ROI</v>
          </cell>
          <cell r="D1835" t="str">
            <v>NW 6</v>
          </cell>
          <cell r="E1835" t="str">
            <v>ROI Gas</v>
          </cell>
          <cell r="F1835" t="str">
            <v>Mark-up</v>
          </cell>
        </row>
        <row r="1836">
          <cell r="A1836" t="str">
            <v>ROI</v>
          </cell>
          <cell r="D1836" t="str">
            <v>NW 6</v>
          </cell>
          <cell r="E1836" t="str">
            <v>ROI Gas</v>
          </cell>
          <cell r="F1836" t="str">
            <v>Mark-up</v>
          </cell>
        </row>
        <row r="1837">
          <cell r="A1837" t="str">
            <v>ROI</v>
          </cell>
          <cell r="D1837" t="str">
            <v>NW 6</v>
          </cell>
          <cell r="E1837" t="str">
            <v>ROI Gas</v>
          </cell>
          <cell r="F1837" t="str">
            <v>Mark-up</v>
          </cell>
        </row>
        <row r="1838">
          <cell r="A1838" t="str">
            <v>ROI</v>
          </cell>
          <cell r="D1838" t="str">
            <v>NW 6</v>
          </cell>
          <cell r="E1838" t="str">
            <v>ROI Gas</v>
          </cell>
          <cell r="F1838" t="str">
            <v>Mark-up</v>
          </cell>
        </row>
        <row r="1839">
          <cell r="A1839" t="str">
            <v>ROI</v>
          </cell>
          <cell r="D1839" t="str">
            <v>NW 6</v>
          </cell>
          <cell r="E1839" t="str">
            <v>ROI Gas</v>
          </cell>
          <cell r="F1839" t="str">
            <v>Mark-up</v>
          </cell>
        </row>
        <row r="1840">
          <cell r="A1840" t="str">
            <v>ROI</v>
          </cell>
          <cell r="D1840" t="str">
            <v>NW 6</v>
          </cell>
          <cell r="E1840" t="str">
            <v>ROI Gas</v>
          </cell>
          <cell r="F1840" t="str">
            <v>Mark-up</v>
          </cell>
        </row>
        <row r="1841">
          <cell r="A1841" t="str">
            <v>ROI</v>
          </cell>
          <cell r="D1841" t="str">
            <v>NW 6</v>
          </cell>
          <cell r="E1841" t="str">
            <v>ROI Gas</v>
          </cell>
          <cell r="F1841" t="str">
            <v>Price Received</v>
          </cell>
        </row>
        <row r="1842">
          <cell r="A1842" t="str">
            <v>ROI</v>
          </cell>
          <cell r="D1842" t="str">
            <v>NW 6</v>
          </cell>
          <cell r="E1842" t="str">
            <v>ROI Gas</v>
          </cell>
          <cell r="F1842" t="str">
            <v>Pool Revenue</v>
          </cell>
        </row>
        <row r="1843">
          <cell r="A1843" t="str">
            <v>ROI</v>
          </cell>
          <cell r="D1843" t="str">
            <v>NW 6</v>
          </cell>
          <cell r="E1843" t="str">
            <v>ROI Gas</v>
          </cell>
          <cell r="F1843" t="str">
            <v>Net Revenue</v>
          </cell>
        </row>
        <row r="1844">
          <cell r="A1844" t="str">
            <v>ROI</v>
          </cell>
          <cell r="D1844" t="str">
            <v>NW 6</v>
          </cell>
          <cell r="E1844" t="str">
            <v>ROI Gas</v>
          </cell>
          <cell r="F1844" t="str">
            <v>Net Profit</v>
          </cell>
        </row>
        <row r="1845">
          <cell r="A1845" t="str">
            <v>ROI</v>
          </cell>
          <cell r="D1845" t="str">
            <v>NW 6</v>
          </cell>
          <cell r="E1845" t="str">
            <v>ROI Gas</v>
          </cell>
          <cell r="F1845" t="str">
            <v>Installed Capacity</v>
          </cell>
        </row>
        <row r="1846">
          <cell r="A1846" t="str">
            <v>ROI</v>
          </cell>
          <cell r="D1846" t="str">
            <v>NW 6</v>
          </cell>
          <cell r="E1846" t="str">
            <v>ROI Gas</v>
          </cell>
          <cell r="F1846" t="str">
            <v>Rated Capacity</v>
          </cell>
        </row>
        <row r="1847">
          <cell r="A1847" t="str">
            <v>ROI</v>
          </cell>
          <cell r="D1847" t="str">
            <v>NW 6</v>
          </cell>
          <cell r="E1847" t="str">
            <v>ROI Gas</v>
          </cell>
          <cell r="F1847" t="str">
            <v>Maintenance</v>
          </cell>
        </row>
        <row r="1848">
          <cell r="A1848" t="str">
            <v>ROI</v>
          </cell>
          <cell r="D1848" t="str">
            <v>NW 6</v>
          </cell>
          <cell r="E1848" t="str">
            <v>ROI Gas</v>
          </cell>
          <cell r="F1848" t="str">
            <v>Forced Outage</v>
          </cell>
        </row>
        <row r="1849">
          <cell r="A1849" t="str">
            <v>ROI</v>
          </cell>
          <cell r="D1849" t="str">
            <v>NW 6</v>
          </cell>
          <cell r="E1849" t="str">
            <v>ROI Gas</v>
          </cell>
          <cell r="F1849" t="str">
            <v>Available Energy</v>
          </cell>
        </row>
        <row r="1850">
          <cell r="A1850" t="str">
            <v>ROI</v>
          </cell>
          <cell r="D1850" t="str">
            <v>NW 7</v>
          </cell>
          <cell r="E1850" t="str">
            <v>ROI Gas</v>
          </cell>
          <cell r="F1850" t="str">
            <v>Generation</v>
          </cell>
        </row>
        <row r="1851">
          <cell r="A1851" t="str">
            <v>ROI</v>
          </cell>
          <cell r="D1851" t="str">
            <v>NW 7</v>
          </cell>
          <cell r="E1851" t="str">
            <v>ROI Gas</v>
          </cell>
          <cell r="F1851" t="str">
            <v>Units Started</v>
          </cell>
        </row>
        <row r="1852">
          <cell r="A1852" t="str">
            <v>ROI</v>
          </cell>
          <cell r="D1852" t="str">
            <v>NW 7</v>
          </cell>
          <cell r="E1852" t="str">
            <v>ROI Gas</v>
          </cell>
          <cell r="F1852" t="str">
            <v>Hours of Operation</v>
          </cell>
        </row>
        <row r="1853">
          <cell r="A1853" t="str">
            <v>ROI</v>
          </cell>
          <cell r="D1853" t="str">
            <v>NW 7</v>
          </cell>
          <cell r="E1853" t="str">
            <v>ROI Gas</v>
          </cell>
          <cell r="F1853" t="str">
            <v>Capacity Factor</v>
          </cell>
        </row>
        <row r="1854">
          <cell r="A1854" t="str">
            <v>ROI</v>
          </cell>
          <cell r="D1854" t="str">
            <v>NW 7</v>
          </cell>
          <cell r="E1854" t="str">
            <v>ROI Gas</v>
          </cell>
          <cell r="F1854" t="str">
            <v>Energy Curtailed</v>
          </cell>
        </row>
        <row r="1855">
          <cell r="A1855" t="str">
            <v>ROI</v>
          </cell>
          <cell r="D1855" t="str">
            <v>NW 7</v>
          </cell>
          <cell r="E1855" t="str">
            <v>ROI Gas</v>
          </cell>
          <cell r="F1855" t="str">
            <v>Fixed Load Generation</v>
          </cell>
        </row>
        <row r="1856">
          <cell r="A1856" t="str">
            <v>ROI</v>
          </cell>
          <cell r="D1856" t="str">
            <v>NW 7</v>
          </cell>
          <cell r="E1856" t="str">
            <v>ROI Gas</v>
          </cell>
          <cell r="F1856" t="str">
            <v>Pump Load</v>
          </cell>
        </row>
        <row r="1857">
          <cell r="A1857" t="str">
            <v>ROI</v>
          </cell>
          <cell r="D1857" t="str">
            <v>NW 7</v>
          </cell>
          <cell r="E1857" t="str">
            <v>ROI Gas</v>
          </cell>
          <cell r="F1857" t="str">
            <v>VO&amp;M Cost</v>
          </cell>
        </row>
        <row r="1858">
          <cell r="A1858" t="str">
            <v>ROI</v>
          </cell>
          <cell r="D1858" t="str">
            <v>NW 7</v>
          </cell>
          <cell r="E1858" t="str">
            <v>ROI Gas</v>
          </cell>
          <cell r="F1858" t="str">
            <v>Generation Cost</v>
          </cell>
        </row>
        <row r="1859">
          <cell r="A1859" t="str">
            <v>ROI</v>
          </cell>
          <cell r="D1859" t="str">
            <v>NW 7</v>
          </cell>
          <cell r="E1859" t="str">
            <v>ROI Gas</v>
          </cell>
          <cell r="F1859" t="str">
            <v>Start &amp; Shutdown Cost</v>
          </cell>
        </row>
        <row r="1860">
          <cell r="A1860" t="str">
            <v>ROI</v>
          </cell>
          <cell r="D1860" t="str">
            <v>NW 7</v>
          </cell>
          <cell r="E1860" t="str">
            <v>ROI Gas</v>
          </cell>
          <cell r="F1860" t="str">
            <v>Start Fuel Cost</v>
          </cell>
        </row>
        <row r="1861">
          <cell r="A1861" t="str">
            <v>ROI</v>
          </cell>
          <cell r="D1861" t="str">
            <v>NW 7</v>
          </cell>
          <cell r="E1861" t="str">
            <v>ROI Gas</v>
          </cell>
          <cell r="F1861" t="str">
            <v>Emissions Cost</v>
          </cell>
        </row>
        <row r="1862">
          <cell r="A1862" t="str">
            <v>ROI</v>
          </cell>
          <cell r="D1862" t="str">
            <v>NW 7</v>
          </cell>
          <cell r="E1862" t="str">
            <v>ROI Gas</v>
          </cell>
          <cell r="F1862" t="str">
            <v>Total Generation Cost</v>
          </cell>
        </row>
        <row r="1863">
          <cell r="A1863" t="str">
            <v>ROI</v>
          </cell>
          <cell r="D1863" t="str">
            <v>NW 7</v>
          </cell>
          <cell r="E1863" t="str">
            <v>ROI Gas</v>
          </cell>
          <cell r="F1863" t="str">
            <v>SRMC</v>
          </cell>
        </row>
        <row r="1864">
          <cell r="A1864" t="str">
            <v>ROI</v>
          </cell>
          <cell r="D1864" t="str">
            <v>NW 7</v>
          </cell>
          <cell r="E1864" t="str">
            <v>ROI Gas</v>
          </cell>
          <cell r="F1864" t="str">
            <v>Mark-up</v>
          </cell>
        </row>
        <row r="1865">
          <cell r="A1865" t="str">
            <v>ROI</v>
          </cell>
          <cell r="D1865" t="str">
            <v>NW 7</v>
          </cell>
          <cell r="E1865" t="str">
            <v>ROI Gas</v>
          </cell>
          <cell r="F1865" t="str">
            <v>Mark-up</v>
          </cell>
        </row>
        <row r="1866">
          <cell r="A1866" t="str">
            <v>ROI</v>
          </cell>
          <cell r="D1866" t="str">
            <v>NW 7</v>
          </cell>
          <cell r="E1866" t="str">
            <v>ROI Gas</v>
          </cell>
          <cell r="F1866" t="str">
            <v>Mark-up</v>
          </cell>
        </row>
        <row r="1867">
          <cell r="A1867" t="str">
            <v>ROI</v>
          </cell>
          <cell r="D1867" t="str">
            <v>NW 7</v>
          </cell>
          <cell r="E1867" t="str">
            <v>ROI Gas</v>
          </cell>
          <cell r="F1867" t="str">
            <v>Mark-up</v>
          </cell>
        </row>
        <row r="1868">
          <cell r="A1868" t="str">
            <v>ROI</v>
          </cell>
          <cell r="D1868" t="str">
            <v>NW 7</v>
          </cell>
          <cell r="E1868" t="str">
            <v>ROI Gas</v>
          </cell>
          <cell r="F1868" t="str">
            <v>Mark-up</v>
          </cell>
        </row>
        <row r="1869">
          <cell r="A1869" t="str">
            <v>ROI</v>
          </cell>
          <cell r="D1869" t="str">
            <v>NW 7</v>
          </cell>
          <cell r="E1869" t="str">
            <v>ROI Gas</v>
          </cell>
          <cell r="F1869" t="str">
            <v>Mark-up</v>
          </cell>
        </row>
        <row r="1870">
          <cell r="A1870" t="str">
            <v>ROI</v>
          </cell>
          <cell r="D1870" t="str">
            <v>NW 7</v>
          </cell>
          <cell r="E1870" t="str">
            <v>ROI Gas</v>
          </cell>
          <cell r="F1870" t="str">
            <v>Mark-up</v>
          </cell>
        </row>
        <row r="1871">
          <cell r="A1871" t="str">
            <v>ROI</v>
          </cell>
          <cell r="D1871" t="str">
            <v>NW 7</v>
          </cell>
          <cell r="E1871" t="str">
            <v>ROI Gas</v>
          </cell>
          <cell r="F1871" t="str">
            <v>Mark-up</v>
          </cell>
        </row>
        <row r="1872">
          <cell r="A1872" t="str">
            <v>ROI</v>
          </cell>
          <cell r="D1872" t="str">
            <v>NW 7</v>
          </cell>
          <cell r="E1872" t="str">
            <v>ROI Gas</v>
          </cell>
          <cell r="F1872" t="str">
            <v>Mark-up</v>
          </cell>
        </row>
        <row r="1873">
          <cell r="A1873" t="str">
            <v>ROI</v>
          </cell>
          <cell r="D1873" t="str">
            <v>NW 7</v>
          </cell>
          <cell r="E1873" t="str">
            <v>ROI Gas</v>
          </cell>
          <cell r="F1873" t="str">
            <v>Mark-up</v>
          </cell>
        </row>
        <row r="1874">
          <cell r="A1874" t="str">
            <v>ROI</v>
          </cell>
          <cell r="D1874" t="str">
            <v>NW 7</v>
          </cell>
          <cell r="E1874" t="str">
            <v>ROI Gas</v>
          </cell>
          <cell r="F1874" t="str">
            <v>Price Received</v>
          </cell>
        </row>
        <row r="1875">
          <cell r="A1875" t="str">
            <v>ROI</v>
          </cell>
          <cell r="D1875" t="str">
            <v>NW 7</v>
          </cell>
          <cell r="E1875" t="str">
            <v>ROI Gas</v>
          </cell>
          <cell r="F1875" t="str">
            <v>Pool Revenue</v>
          </cell>
        </row>
        <row r="1876">
          <cell r="A1876" t="str">
            <v>ROI</v>
          </cell>
          <cell r="D1876" t="str">
            <v>NW 7</v>
          </cell>
          <cell r="E1876" t="str">
            <v>ROI Gas</v>
          </cell>
          <cell r="F1876" t="str">
            <v>Net Revenue</v>
          </cell>
        </row>
        <row r="1877">
          <cell r="A1877" t="str">
            <v>ROI</v>
          </cell>
          <cell r="D1877" t="str">
            <v>NW 7</v>
          </cell>
          <cell r="E1877" t="str">
            <v>ROI Gas</v>
          </cell>
          <cell r="F1877" t="str">
            <v>Net Profit</v>
          </cell>
        </row>
        <row r="1878">
          <cell r="A1878" t="str">
            <v>ROI</v>
          </cell>
          <cell r="D1878" t="str">
            <v>NW 7</v>
          </cell>
          <cell r="E1878" t="str">
            <v>ROI Gas</v>
          </cell>
          <cell r="F1878" t="str">
            <v>Installed Capacity</v>
          </cell>
        </row>
        <row r="1879">
          <cell r="A1879" t="str">
            <v>ROI</v>
          </cell>
          <cell r="D1879" t="str">
            <v>NW 7</v>
          </cell>
          <cell r="E1879" t="str">
            <v>ROI Gas</v>
          </cell>
          <cell r="F1879" t="str">
            <v>Rated Capacity</v>
          </cell>
        </row>
        <row r="1880">
          <cell r="A1880" t="str">
            <v>ROI</v>
          </cell>
          <cell r="D1880" t="str">
            <v>NW 7</v>
          </cell>
          <cell r="E1880" t="str">
            <v>ROI Gas</v>
          </cell>
          <cell r="F1880" t="str">
            <v>Maintenance</v>
          </cell>
        </row>
        <row r="1881">
          <cell r="A1881" t="str">
            <v>ROI</v>
          </cell>
          <cell r="D1881" t="str">
            <v>NW 7</v>
          </cell>
          <cell r="E1881" t="str">
            <v>ROI Gas</v>
          </cell>
          <cell r="F1881" t="str">
            <v>Forced Outage</v>
          </cell>
        </row>
        <row r="1882">
          <cell r="A1882" t="str">
            <v>ROI</v>
          </cell>
          <cell r="D1882" t="str">
            <v>NW 7</v>
          </cell>
          <cell r="E1882" t="str">
            <v>ROI Gas</v>
          </cell>
          <cell r="F1882" t="str">
            <v>Available Energy</v>
          </cell>
        </row>
        <row r="1883">
          <cell r="A1883" t="str">
            <v>ROI</v>
          </cell>
          <cell r="D1883" t="str">
            <v>NW5</v>
          </cell>
          <cell r="E1883" t="str">
            <v>ROI Gas</v>
          </cell>
          <cell r="F1883" t="str">
            <v>Generation</v>
          </cell>
        </row>
        <row r="1884">
          <cell r="A1884" t="str">
            <v>ROI</v>
          </cell>
          <cell r="D1884" t="str">
            <v>NW5</v>
          </cell>
          <cell r="E1884" t="str">
            <v>ROI Gas</v>
          </cell>
          <cell r="F1884" t="str">
            <v>Units Started</v>
          </cell>
        </row>
        <row r="1885">
          <cell r="A1885" t="str">
            <v>ROI</v>
          </cell>
          <cell r="D1885" t="str">
            <v>NW5</v>
          </cell>
          <cell r="E1885" t="str">
            <v>ROI Gas</v>
          </cell>
          <cell r="F1885" t="str">
            <v>Hours of Operation</v>
          </cell>
        </row>
        <row r="1886">
          <cell r="A1886" t="str">
            <v>ROI</v>
          </cell>
          <cell r="D1886" t="str">
            <v>NW5</v>
          </cell>
          <cell r="E1886" t="str">
            <v>ROI Gas</v>
          </cell>
          <cell r="F1886" t="str">
            <v>Capacity Factor</v>
          </cell>
        </row>
        <row r="1887">
          <cell r="A1887" t="str">
            <v>ROI</v>
          </cell>
          <cell r="D1887" t="str">
            <v>NW5</v>
          </cell>
          <cell r="E1887" t="str">
            <v>ROI Gas</v>
          </cell>
          <cell r="F1887" t="str">
            <v>Energy Curtailed</v>
          </cell>
        </row>
        <row r="1888">
          <cell r="A1888" t="str">
            <v>ROI</v>
          </cell>
          <cell r="D1888" t="str">
            <v>NW5</v>
          </cell>
          <cell r="E1888" t="str">
            <v>ROI Gas</v>
          </cell>
          <cell r="F1888" t="str">
            <v>Fixed Load Generation</v>
          </cell>
        </row>
        <row r="1889">
          <cell r="A1889" t="str">
            <v>ROI</v>
          </cell>
          <cell r="D1889" t="str">
            <v>NW5</v>
          </cell>
          <cell r="E1889" t="str">
            <v>ROI Gas</v>
          </cell>
          <cell r="F1889" t="str">
            <v>Pump Load</v>
          </cell>
        </row>
        <row r="1890">
          <cell r="A1890" t="str">
            <v>ROI</v>
          </cell>
          <cell r="D1890" t="str">
            <v>NW5</v>
          </cell>
          <cell r="E1890" t="str">
            <v>ROI Gas</v>
          </cell>
          <cell r="F1890" t="str">
            <v>VO&amp;M Cost</v>
          </cell>
        </row>
        <row r="1891">
          <cell r="A1891" t="str">
            <v>ROI</v>
          </cell>
          <cell r="D1891" t="str">
            <v>NW5</v>
          </cell>
          <cell r="E1891" t="str">
            <v>ROI Gas</v>
          </cell>
          <cell r="F1891" t="str">
            <v>Generation Cost</v>
          </cell>
        </row>
        <row r="1892">
          <cell r="A1892" t="str">
            <v>ROI</v>
          </cell>
          <cell r="D1892" t="str">
            <v>NW5</v>
          </cell>
          <cell r="E1892" t="str">
            <v>ROI Gas</v>
          </cell>
          <cell r="F1892" t="str">
            <v>Start &amp; Shutdown Cost</v>
          </cell>
        </row>
        <row r="1893">
          <cell r="A1893" t="str">
            <v>ROI</v>
          </cell>
          <cell r="D1893" t="str">
            <v>NW5</v>
          </cell>
          <cell r="E1893" t="str">
            <v>ROI Gas</v>
          </cell>
          <cell r="F1893" t="str">
            <v>Start Fuel Cost</v>
          </cell>
        </row>
        <row r="1894">
          <cell r="A1894" t="str">
            <v>ROI</v>
          </cell>
          <cell r="D1894" t="str">
            <v>NW5</v>
          </cell>
          <cell r="E1894" t="str">
            <v>ROI Gas</v>
          </cell>
          <cell r="F1894" t="str">
            <v>Emissions Cost</v>
          </cell>
        </row>
        <row r="1895">
          <cell r="A1895" t="str">
            <v>ROI</v>
          </cell>
          <cell r="D1895" t="str">
            <v>NW5</v>
          </cell>
          <cell r="E1895" t="str">
            <v>ROI Gas</v>
          </cell>
          <cell r="F1895" t="str">
            <v>Total Generation Cost</v>
          </cell>
        </row>
        <row r="1896">
          <cell r="A1896" t="str">
            <v>ROI</v>
          </cell>
          <cell r="D1896" t="str">
            <v>NW5</v>
          </cell>
          <cell r="E1896" t="str">
            <v>ROI Gas</v>
          </cell>
          <cell r="F1896" t="str">
            <v>SRMC</v>
          </cell>
        </row>
        <row r="1897">
          <cell r="A1897" t="str">
            <v>ROI</v>
          </cell>
          <cell r="D1897" t="str">
            <v>NW5</v>
          </cell>
          <cell r="E1897" t="str">
            <v>ROI Gas</v>
          </cell>
          <cell r="F1897" t="str">
            <v>Mark-up</v>
          </cell>
        </row>
        <row r="1898">
          <cell r="A1898" t="str">
            <v>ROI</v>
          </cell>
          <cell r="D1898" t="str">
            <v>NW5</v>
          </cell>
          <cell r="E1898" t="str">
            <v>ROI Gas</v>
          </cell>
          <cell r="F1898" t="str">
            <v>Mark-up</v>
          </cell>
        </row>
        <row r="1899">
          <cell r="A1899" t="str">
            <v>ROI</v>
          </cell>
          <cell r="D1899" t="str">
            <v>NW5</v>
          </cell>
          <cell r="E1899" t="str">
            <v>ROI Gas</v>
          </cell>
          <cell r="F1899" t="str">
            <v>Mark-up</v>
          </cell>
        </row>
        <row r="1900">
          <cell r="A1900" t="str">
            <v>ROI</v>
          </cell>
          <cell r="D1900" t="str">
            <v>NW5</v>
          </cell>
          <cell r="E1900" t="str">
            <v>ROI Gas</v>
          </cell>
          <cell r="F1900" t="str">
            <v>Price Received</v>
          </cell>
        </row>
        <row r="1901">
          <cell r="A1901" t="str">
            <v>ROI</v>
          </cell>
          <cell r="D1901" t="str">
            <v>NW5</v>
          </cell>
          <cell r="E1901" t="str">
            <v>ROI Gas</v>
          </cell>
          <cell r="F1901" t="str">
            <v>Pool Revenue</v>
          </cell>
        </row>
        <row r="1902">
          <cell r="A1902" t="str">
            <v>ROI</v>
          </cell>
          <cell r="D1902" t="str">
            <v>NW5</v>
          </cell>
          <cell r="E1902" t="str">
            <v>ROI Gas</v>
          </cell>
          <cell r="F1902" t="str">
            <v>Net Revenue</v>
          </cell>
        </row>
        <row r="1903">
          <cell r="A1903" t="str">
            <v>ROI</v>
          </cell>
          <cell r="D1903" t="str">
            <v>NW5</v>
          </cell>
          <cell r="E1903" t="str">
            <v>ROI Gas</v>
          </cell>
          <cell r="F1903" t="str">
            <v>Net Profit</v>
          </cell>
        </row>
        <row r="1904">
          <cell r="A1904" t="str">
            <v>ROI</v>
          </cell>
          <cell r="D1904" t="str">
            <v>NW5</v>
          </cell>
          <cell r="E1904" t="str">
            <v>ROI Gas</v>
          </cell>
          <cell r="F1904" t="str">
            <v>Installed Capacity</v>
          </cell>
        </row>
        <row r="1905">
          <cell r="A1905" t="str">
            <v>ROI</v>
          </cell>
          <cell r="D1905" t="str">
            <v>NW5</v>
          </cell>
          <cell r="E1905" t="str">
            <v>ROI Gas</v>
          </cell>
          <cell r="F1905" t="str">
            <v>Rated Capacity</v>
          </cell>
        </row>
        <row r="1906">
          <cell r="A1906" t="str">
            <v>ROI</v>
          </cell>
          <cell r="D1906" t="str">
            <v>NW5</v>
          </cell>
          <cell r="E1906" t="str">
            <v>ROI Gas</v>
          </cell>
          <cell r="F1906" t="str">
            <v>Maintenance</v>
          </cell>
        </row>
        <row r="1907">
          <cell r="A1907" t="str">
            <v>ROI</v>
          </cell>
          <cell r="D1907" t="str">
            <v>NW5</v>
          </cell>
          <cell r="E1907" t="str">
            <v>ROI Gas</v>
          </cell>
          <cell r="F1907" t="str">
            <v>Forced Outage</v>
          </cell>
        </row>
        <row r="1908">
          <cell r="A1908" t="str">
            <v>ROI</v>
          </cell>
          <cell r="D1908" t="str">
            <v>NW5</v>
          </cell>
          <cell r="E1908" t="str">
            <v>ROI Gas</v>
          </cell>
          <cell r="F1908" t="str">
            <v>Available Energy</v>
          </cell>
        </row>
        <row r="1909">
          <cell r="A1909" t="str">
            <v>ROI</v>
          </cell>
          <cell r="D1909" t="str">
            <v>PBC</v>
          </cell>
          <cell r="E1909" t="str">
            <v>ROI Gas</v>
          </cell>
          <cell r="F1909" t="str">
            <v>Generation</v>
          </cell>
        </row>
        <row r="1910">
          <cell r="A1910" t="str">
            <v>ROI</v>
          </cell>
          <cell r="D1910" t="str">
            <v>PBC</v>
          </cell>
          <cell r="E1910" t="str">
            <v>ROI Gas</v>
          </cell>
          <cell r="F1910" t="str">
            <v>Units Started</v>
          </cell>
        </row>
        <row r="1911">
          <cell r="A1911" t="str">
            <v>ROI</v>
          </cell>
          <cell r="D1911" t="str">
            <v>PBC</v>
          </cell>
          <cell r="E1911" t="str">
            <v>ROI Gas</v>
          </cell>
          <cell r="F1911" t="str">
            <v>Hours of Operation</v>
          </cell>
        </row>
        <row r="1912">
          <cell r="A1912" t="str">
            <v>ROI</v>
          </cell>
          <cell r="D1912" t="str">
            <v>PBC</v>
          </cell>
          <cell r="E1912" t="str">
            <v>ROI Gas</v>
          </cell>
          <cell r="F1912" t="str">
            <v>Capacity Factor</v>
          </cell>
        </row>
        <row r="1913">
          <cell r="A1913" t="str">
            <v>ROI</v>
          </cell>
          <cell r="D1913" t="str">
            <v>PBC</v>
          </cell>
          <cell r="E1913" t="str">
            <v>ROI Gas</v>
          </cell>
          <cell r="F1913" t="str">
            <v>Energy Curtailed</v>
          </cell>
        </row>
        <row r="1914">
          <cell r="A1914" t="str">
            <v>ROI</v>
          </cell>
          <cell r="D1914" t="str">
            <v>PBC</v>
          </cell>
          <cell r="E1914" t="str">
            <v>ROI Gas</v>
          </cell>
          <cell r="F1914" t="str">
            <v>Fixed Load Generation</v>
          </cell>
        </row>
        <row r="1915">
          <cell r="A1915" t="str">
            <v>ROI</v>
          </cell>
          <cell r="D1915" t="str">
            <v>PBC</v>
          </cell>
          <cell r="E1915" t="str">
            <v>ROI Gas</v>
          </cell>
          <cell r="F1915" t="str">
            <v>Pump Load</v>
          </cell>
        </row>
        <row r="1916">
          <cell r="A1916" t="str">
            <v>ROI</v>
          </cell>
          <cell r="D1916" t="str">
            <v>PBC</v>
          </cell>
          <cell r="E1916" t="str">
            <v>ROI Gas</v>
          </cell>
          <cell r="F1916" t="str">
            <v>VO&amp;M Cost</v>
          </cell>
        </row>
        <row r="1917">
          <cell r="A1917" t="str">
            <v>ROI</v>
          </cell>
          <cell r="D1917" t="str">
            <v>PBC</v>
          </cell>
          <cell r="E1917" t="str">
            <v>ROI Gas</v>
          </cell>
          <cell r="F1917" t="str">
            <v>Generation Cost</v>
          </cell>
        </row>
        <row r="1918">
          <cell r="A1918" t="str">
            <v>ROI</v>
          </cell>
          <cell r="D1918" t="str">
            <v>PBC</v>
          </cell>
          <cell r="E1918" t="str">
            <v>ROI Gas</v>
          </cell>
          <cell r="F1918" t="str">
            <v>Start &amp; Shutdown Cost</v>
          </cell>
        </row>
        <row r="1919">
          <cell r="A1919" t="str">
            <v>ROI</v>
          </cell>
          <cell r="D1919" t="str">
            <v>PBC</v>
          </cell>
          <cell r="E1919" t="str">
            <v>ROI Gas</v>
          </cell>
          <cell r="F1919" t="str">
            <v>Start Fuel Cost</v>
          </cell>
        </row>
        <row r="1920">
          <cell r="A1920" t="str">
            <v>ROI</v>
          </cell>
          <cell r="D1920" t="str">
            <v>PBC</v>
          </cell>
          <cell r="E1920" t="str">
            <v>ROI Gas</v>
          </cell>
          <cell r="F1920" t="str">
            <v>Emissions Cost</v>
          </cell>
        </row>
        <row r="1921">
          <cell r="A1921" t="str">
            <v>ROI</v>
          </cell>
          <cell r="D1921" t="str">
            <v>PBC</v>
          </cell>
          <cell r="E1921" t="str">
            <v>ROI Gas</v>
          </cell>
          <cell r="F1921" t="str">
            <v>Total Generation Cost</v>
          </cell>
        </row>
        <row r="1922">
          <cell r="A1922" t="str">
            <v>ROI</v>
          </cell>
          <cell r="D1922" t="str">
            <v>PBC</v>
          </cell>
          <cell r="E1922" t="str">
            <v>ROI Gas</v>
          </cell>
          <cell r="F1922" t="str">
            <v>SRMC</v>
          </cell>
        </row>
        <row r="1923">
          <cell r="A1923" t="str">
            <v>ROI</v>
          </cell>
          <cell r="D1923" t="str">
            <v>PBC</v>
          </cell>
          <cell r="E1923" t="str">
            <v>ROI Gas</v>
          </cell>
          <cell r="F1923" t="str">
            <v>Mark-up</v>
          </cell>
        </row>
        <row r="1924">
          <cell r="A1924" t="str">
            <v>ROI</v>
          </cell>
          <cell r="D1924" t="str">
            <v>PBC</v>
          </cell>
          <cell r="E1924" t="str">
            <v>ROI Gas</v>
          </cell>
          <cell r="F1924" t="str">
            <v>Mark-up</v>
          </cell>
        </row>
        <row r="1925">
          <cell r="A1925" t="str">
            <v>ROI</v>
          </cell>
          <cell r="D1925" t="str">
            <v>PBC</v>
          </cell>
          <cell r="E1925" t="str">
            <v>ROI Gas</v>
          </cell>
          <cell r="F1925" t="str">
            <v>Mark-up</v>
          </cell>
        </row>
        <row r="1926">
          <cell r="A1926" t="str">
            <v>ROI</v>
          </cell>
          <cell r="D1926" t="str">
            <v>PBC</v>
          </cell>
          <cell r="E1926" t="str">
            <v>ROI Gas</v>
          </cell>
          <cell r="F1926" t="str">
            <v>Price Received</v>
          </cell>
        </row>
        <row r="1927">
          <cell r="A1927" t="str">
            <v>ROI</v>
          </cell>
          <cell r="D1927" t="str">
            <v>PBC</v>
          </cell>
          <cell r="E1927" t="str">
            <v>ROI Gas</v>
          </cell>
          <cell r="F1927" t="str">
            <v>Pool Revenue</v>
          </cell>
        </row>
        <row r="1928">
          <cell r="A1928" t="str">
            <v>ROI</v>
          </cell>
          <cell r="D1928" t="str">
            <v>PBC</v>
          </cell>
          <cell r="E1928" t="str">
            <v>ROI Gas</v>
          </cell>
          <cell r="F1928" t="str">
            <v>Net Revenue</v>
          </cell>
        </row>
        <row r="1929">
          <cell r="A1929" t="str">
            <v>ROI</v>
          </cell>
          <cell r="D1929" t="str">
            <v>PBC</v>
          </cell>
          <cell r="E1929" t="str">
            <v>ROI Gas</v>
          </cell>
          <cell r="F1929" t="str">
            <v>Net Profit</v>
          </cell>
        </row>
        <row r="1930">
          <cell r="A1930" t="str">
            <v>ROI</v>
          </cell>
          <cell r="D1930" t="str">
            <v>PBC</v>
          </cell>
          <cell r="E1930" t="str">
            <v>ROI Gas</v>
          </cell>
          <cell r="F1930" t="str">
            <v>Installed Capacity</v>
          </cell>
        </row>
        <row r="1931">
          <cell r="A1931" t="str">
            <v>ROI</v>
          </cell>
          <cell r="D1931" t="str">
            <v>PBC</v>
          </cell>
          <cell r="E1931" t="str">
            <v>ROI Gas</v>
          </cell>
          <cell r="F1931" t="str">
            <v>Rated Capacity</v>
          </cell>
        </row>
        <row r="1932">
          <cell r="A1932" t="str">
            <v>ROI</v>
          </cell>
          <cell r="D1932" t="str">
            <v>PBC</v>
          </cell>
          <cell r="E1932" t="str">
            <v>ROI Gas</v>
          </cell>
          <cell r="F1932" t="str">
            <v>Maintenance</v>
          </cell>
        </row>
        <row r="1933">
          <cell r="A1933" t="str">
            <v>ROI</v>
          </cell>
          <cell r="D1933" t="str">
            <v>PBC</v>
          </cell>
          <cell r="E1933" t="str">
            <v>ROI Gas</v>
          </cell>
          <cell r="F1933" t="str">
            <v>Forced Outage</v>
          </cell>
        </row>
        <row r="1934">
          <cell r="A1934" t="str">
            <v>ROI</v>
          </cell>
          <cell r="D1934" t="str">
            <v>PBC</v>
          </cell>
          <cell r="E1934" t="str">
            <v>ROI Gas</v>
          </cell>
          <cell r="F1934" t="str">
            <v>Available Energy</v>
          </cell>
        </row>
        <row r="1935">
          <cell r="A1935" t="str">
            <v>ROI</v>
          </cell>
          <cell r="D1935" t="str">
            <v>RP 3</v>
          </cell>
          <cell r="E1935" t="str">
            <v>ROI Gas</v>
          </cell>
          <cell r="F1935" t="str">
            <v>Generation</v>
          </cell>
        </row>
        <row r="1936">
          <cell r="A1936" t="str">
            <v>ROI</v>
          </cell>
          <cell r="D1936" t="str">
            <v>RP 3</v>
          </cell>
          <cell r="E1936" t="str">
            <v>ROI Gas</v>
          </cell>
          <cell r="F1936" t="str">
            <v>Units Started</v>
          </cell>
        </row>
        <row r="1937">
          <cell r="A1937" t="str">
            <v>ROI</v>
          </cell>
          <cell r="D1937" t="str">
            <v>RP 3</v>
          </cell>
          <cell r="E1937" t="str">
            <v>ROI Gas</v>
          </cell>
          <cell r="F1937" t="str">
            <v>Hours of Operation</v>
          </cell>
        </row>
        <row r="1938">
          <cell r="A1938" t="str">
            <v>ROI</v>
          </cell>
          <cell r="D1938" t="str">
            <v>RP 3</v>
          </cell>
          <cell r="E1938" t="str">
            <v>ROI Gas</v>
          </cell>
          <cell r="F1938" t="str">
            <v>Capacity Factor</v>
          </cell>
        </row>
        <row r="1939">
          <cell r="A1939" t="str">
            <v>ROI</v>
          </cell>
          <cell r="D1939" t="str">
            <v>RP 3</v>
          </cell>
          <cell r="E1939" t="str">
            <v>ROI Gas</v>
          </cell>
          <cell r="F1939" t="str">
            <v>Energy Curtailed</v>
          </cell>
        </row>
        <row r="1940">
          <cell r="A1940" t="str">
            <v>ROI</v>
          </cell>
          <cell r="D1940" t="str">
            <v>RP 3</v>
          </cell>
          <cell r="E1940" t="str">
            <v>ROI Gas</v>
          </cell>
          <cell r="F1940" t="str">
            <v>Fixed Load Generation</v>
          </cell>
        </row>
        <row r="1941">
          <cell r="A1941" t="str">
            <v>ROI</v>
          </cell>
          <cell r="D1941" t="str">
            <v>RP 3</v>
          </cell>
          <cell r="E1941" t="str">
            <v>ROI Gas</v>
          </cell>
          <cell r="F1941" t="str">
            <v>Pump Load</v>
          </cell>
        </row>
        <row r="1942">
          <cell r="A1942" t="str">
            <v>ROI</v>
          </cell>
          <cell r="D1942" t="str">
            <v>RP 3</v>
          </cell>
          <cell r="E1942" t="str">
            <v>ROI Gas</v>
          </cell>
          <cell r="F1942" t="str">
            <v>VO&amp;M Cost</v>
          </cell>
        </row>
        <row r="1943">
          <cell r="A1943" t="str">
            <v>ROI</v>
          </cell>
          <cell r="D1943" t="str">
            <v>RP 3</v>
          </cell>
          <cell r="E1943" t="str">
            <v>ROI Gas</v>
          </cell>
          <cell r="F1943" t="str">
            <v>Generation Cost</v>
          </cell>
        </row>
        <row r="1944">
          <cell r="A1944" t="str">
            <v>ROI</v>
          </cell>
          <cell r="D1944" t="str">
            <v>RP 3</v>
          </cell>
          <cell r="E1944" t="str">
            <v>ROI Gas</v>
          </cell>
          <cell r="F1944" t="str">
            <v>Start &amp; Shutdown Cost</v>
          </cell>
        </row>
        <row r="1945">
          <cell r="A1945" t="str">
            <v>ROI</v>
          </cell>
          <cell r="D1945" t="str">
            <v>RP 3</v>
          </cell>
          <cell r="E1945" t="str">
            <v>ROI Gas</v>
          </cell>
          <cell r="F1945" t="str">
            <v>Start Fuel Cost</v>
          </cell>
        </row>
        <row r="1946">
          <cell r="A1946" t="str">
            <v>ROI</v>
          </cell>
          <cell r="D1946" t="str">
            <v>RP 3</v>
          </cell>
          <cell r="E1946" t="str">
            <v>ROI Gas</v>
          </cell>
          <cell r="F1946" t="str">
            <v>Emissions Cost</v>
          </cell>
        </row>
        <row r="1947">
          <cell r="A1947" t="str">
            <v>ROI</v>
          </cell>
          <cell r="D1947" t="str">
            <v>RP 3</v>
          </cell>
          <cell r="E1947" t="str">
            <v>ROI Gas</v>
          </cell>
          <cell r="F1947" t="str">
            <v>Total Generation Cost</v>
          </cell>
        </row>
        <row r="1948">
          <cell r="A1948" t="str">
            <v>ROI</v>
          </cell>
          <cell r="D1948" t="str">
            <v>RP 3</v>
          </cell>
          <cell r="E1948" t="str">
            <v>ROI Gas</v>
          </cell>
          <cell r="F1948" t="str">
            <v>SRMC</v>
          </cell>
        </row>
        <row r="1949">
          <cell r="A1949" t="str">
            <v>ROI</v>
          </cell>
          <cell r="D1949" t="str">
            <v>RP 3</v>
          </cell>
          <cell r="E1949" t="str">
            <v>ROI Gas</v>
          </cell>
          <cell r="F1949" t="str">
            <v>Mark-up</v>
          </cell>
        </row>
        <row r="1950">
          <cell r="A1950" t="str">
            <v>ROI</v>
          </cell>
          <cell r="D1950" t="str">
            <v>RP 3</v>
          </cell>
          <cell r="E1950" t="str">
            <v>ROI Gas</v>
          </cell>
          <cell r="F1950" t="str">
            <v>Price Received</v>
          </cell>
        </row>
        <row r="1951">
          <cell r="A1951" t="str">
            <v>ROI</v>
          </cell>
          <cell r="D1951" t="str">
            <v>RP 3</v>
          </cell>
          <cell r="E1951" t="str">
            <v>ROI Gas</v>
          </cell>
          <cell r="F1951" t="str">
            <v>Pool Revenue</v>
          </cell>
        </row>
        <row r="1952">
          <cell r="A1952" t="str">
            <v>ROI</v>
          </cell>
          <cell r="D1952" t="str">
            <v>RP 3</v>
          </cell>
          <cell r="E1952" t="str">
            <v>ROI Gas</v>
          </cell>
          <cell r="F1952" t="str">
            <v>Net Revenue</v>
          </cell>
        </row>
        <row r="1953">
          <cell r="A1953" t="str">
            <v>ROI</v>
          </cell>
          <cell r="D1953" t="str">
            <v>RP 3</v>
          </cell>
          <cell r="E1953" t="str">
            <v>ROI Gas</v>
          </cell>
          <cell r="F1953" t="str">
            <v>Net Profit</v>
          </cell>
        </row>
        <row r="1954">
          <cell r="A1954" t="str">
            <v>ROI</v>
          </cell>
          <cell r="D1954" t="str">
            <v>RP 3</v>
          </cell>
          <cell r="E1954" t="str">
            <v>ROI Gas</v>
          </cell>
          <cell r="F1954" t="str">
            <v>Installed Capacity</v>
          </cell>
        </row>
        <row r="1955">
          <cell r="A1955" t="str">
            <v>ROI</v>
          </cell>
          <cell r="D1955" t="str">
            <v>RP 3</v>
          </cell>
          <cell r="E1955" t="str">
            <v>ROI Gas</v>
          </cell>
          <cell r="F1955" t="str">
            <v>Rated Capacity</v>
          </cell>
        </row>
        <row r="1956">
          <cell r="A1956" t="str">
            <v>ROI</v>
          </cell>
          <cell r="D1956" t="str">
            <v>RP 3</v>
          </cell>
          <cell r="E1956" t="str">
            <v>ROI Gas</v>
          </cell>
          <cell r="F1956" t="str">
            <v>Maintenance</v>
          </cell>
        </row>
        <row r="1957">
          <cell r="A1957" t="str">
            <v>ROI</v>
          </cell>
          <cell r="D1957" t="str">
            <v>RP 3</v>
          </cell>
          <cell r="E1957" t="str">
            <v>ROI Gas</v>
          </cell>
          <cell r="F1957" t="str">
            <v>Forced Outage</v>
          </cell>
        </row>
        <row r="1958">
          <cell r="A1958" t="str">
            <v>ROI</v>
          </cell>
          <cell r="D1958" t="str">
            <v>RP 3</v>
          </cell>
          <cell r="E1958" t="str">
            <v>ROI Gas</v>
          </cell>
          <cell r="F1958" t="str">
            <v>Available Energy</v>
          </cell>
        </row>
        <row r="1959">
          <cell r="A1959" t="str">
            <v>ROI</v>
          </cell>
          <cell r="D1959" t="str">
            <v>RP 4</v>
          </cell>
          <cell r="E1959" t="str">
            <v>ROI Gas</v>
          </cell>
          <cell r="F1959" t="str">
            <v>Generation</v>
          </cell>
        </row>
        <row r="1960">
          <cell r="A1960" t="str">
            <v>ROI</v>
          </cell>
          <cell r="D1960" t="str">
            <v>RP 4</v>
          </cell>
          <cell r="E1960" t="str">
            <v>ROI Gas</v>
          </cell>
          <cell r="F1960" t="str">
            <v>Units Started</v>
          </cell>
        </row>
        <row r="1961">
          <cell r="A1961" t="str">
            <v>ROI</v>
          </cell>
          <cell r="D1961" t="str">
            <v>RP 4</v>
          </cell>
          <cell r="E1961" t="str">
            <v>ROI Gas</v>
          </cell>
          <cell r="F1961" t="str">
            <v>Hours of Operation</v>
          </cell>
        </row>
        <row r="1962">
          <cell r="A1962" t="str">
            <v>ROI</v>
          </cell>
          <cell r="D1962" t="str">
            <v>RP 4</v>
          </cell>
          <cell r="E1962" t="str">
            <v>ROI Gas</v>
          </cell>
          <cell r="F1962" t="str">
            <v>Capacity Factor</v>
          </cell>
        </row>
        <row r="1963">
          <cell r="A1963" t="str">
            <v>ROI</v>
          </cell>
          <cell r="D1963" t="str">
            <v>RP 4</v>
          </cell>
          <cell r="E1963" t="str">
            <v>ROI Gas</v>
          </cell>
          <cell r="F1963" t="str">
            <v>Energy Curtailed</v>
          </cell>
        </row>
        <row r="1964">
          <cell r="A1964" t="str">
            <v>ROI</v>
          </cell>
          <cell r="D1964" t="str">
            <v>RP 4</v>
          </cell>
          <cell r="E1964" t="str">
            <v>ROI Gas</v>
          </cell>
          <cell r="F1964" t="str">
            <v>Fixed Load Generation</v>
          </cell>
        </row>
        <row r="1965">
          <cell r="A1965" t="str">
            <v>ROI</v>
          </cell>
          <cell r="D1965" t="str">
            <v>RP 4</v>
          </cell>
          <cell r="E1965" t="str">
            <v>ROI Gas</v>
          </cell>
          <cell r="F1965" t="str">
            <v>Pump Load</v>
          </cell>
        </row>
        <row r="1966">
          <cell r="A1966" t="str">
            <v>ROI</v>
          </cell>
          <cell r="D1966" t="str">
            <v>RP 4</v>
          </cell>
          <cell r="E1966" t="str">
            <v>ROI Gas</v>
          </cell>
          <cell r="F1966" t="str">
            <v>VO&amp;M Cost</v>
          </cell>
        </row>
        <row r="1967">
          <cell r="A1967" t="str">
            <v>ROI</v>
          </cell>
          <cell r="D1967" t="str">
            <v>RP 4</v>
          </cell>
          <cell r="E1967" t="str">
            <v>ROI Gas</v>
          </cell>
          <cell r="F1967" t="str">
            <v>Generation Cost</v>
          </cell>
        </row>
        <row r="1968">
          <cell r="A1968" t="str">
            <v>ROI</v>
          </cell>
          <cell r="D1968" t="str">
            <v>RP 4</v>
          </cell>
          <cell r="E1968" t="str">
            <v>ROI Gas</v>
          </cell>
          <cell r="F1968" t="str">
            <v>Start &amp; Shutdown Cost</v>
          </cell>
        </row>
        <row r="1969">
          <cell r="A1969" t="str">
            <v>ROI</v>
          </cell>
          <cell r="D1969" t="str">
            <v>RP 4</v>
          </cell>
          <cell r="E1969" t="str">
            <v>ROI Gas</v>
          </cell>
          <cell r="F1969" t="str">
            <v>Start Fuel Cost</v>
          </cell>
        </row>
        <row r="1970">
          <cell r="A1970" t="str">
            <v>ROI</v>
          </cell>
          <cell r="D1970" t="str">
            <v>RP 4</v>
          </cell>
          <cell r="E1970" t="str">
            <v>ROI Gas</v>
          </cell>
          <cell r="F1970" t="str">
            <v>Emissions Cost</v>
          </cell>
        </row>
        <row r="1971">
          <cell r="A1971" t="str">
            <v>ROI</v>
          </cell>
          <cell r="D1971" t="str">
            <v>RP 4</v>
          </cell>
          <cell r="E1971" t="str">
            <v>ROI Gas</v>
          </cell>
          <cell r="F1971" t="str">
            <v>Total Generation Cost</v>
          </cell>
        </row>
        <row r="1972">
          <cell r="A1972" t="str">
            <v>ROI</v>
          </cell>
          <cell r="D1972" t="str">
            <v>RP 4</v>
          </cell>
          <cell r="E1972" t="str">
            <v>ROI Gas</v>
          </cell>
          <cell r="F1972" t="str">
            <v>SRMC</v>
          </cell>
        </row>
        <row r="1973">
          <cell r="A1973" t="str">
            <v>ROI</v>
          </cell>
          <cell r="D1973" t="str">
            <v>RP 4</v>
          </cell>
          <cell r="E1973" t="str">
            <v>ROI Gas</v>
          </cell>
          <cell r="F1973" t="str">
            <v>Mark-up</v>
          </cell>
        </row>
        <row r="1974">
          <cell r="A1974" t="str">
            <v>ROI</v>
          </cell>
          <cell r="D1974" t="str">
            <v>RP 4</v>
          </cell>
          <cell r="E1974" t="str">
            <v>ROI Gas</v>
          </cell>
          <cell r="F1974" t="str">
            <v>Price Received</v>
          </cell>
        </row>
        <row r="1975">
          <cell r="A1975" t="str">
            <v>ROI</v>
          </cell>
          <cell r="D1975" t="str">
            <v>RP 4</v>
          </cell>
          <cell r="E1975" t="str">
            <v>ROI Gas</v>
          </cell>
          <cell r="F1975" t="str">
            <v>Pool Revenue</v>
          </cell>
        </row>
        <row r="1976">
          <cell r="A1976" t="str">
            <v>ROI</v>
          </cell>
          <cell r="D1976" t="str">
            <v>RP 4</v>
          </cell>
          <cell r="E1976" t="str">
            <v>ROI Gas</v>
          </cell>
          <cell r="F1976" t="str">
            <v>Net Revenue</v>
          </cell>
        </row>
        <row r="1977">
          <cell r="A1977" t="str">
            <v>ROI</v>
          </cell>
          <cell r="D1977" t="str">
            <v>RP 4</v>
          </cell>
          <cell r="E1977" t="str">
            <v>ROI Gas</v>
          </cell>
          <cell r="F1977" t="str">
            <v>Net Profit</v>
          </cell>
        </row>
        <row r="1978">
          <cell r="A1978" t="str">
            <v>ROI</v>
          </cell>
          <cell r="D1978" t="str">
            <v>RP 4</v>
          </cell>
          <cell r="E1978" t="str">
            <v>ROI Gas</v>
          </cell>
          <cell r="F1978" t="str">
            <v>Installed Capacity</v>
          </cell>
        </row>
        <row r="1979">
          <cell r="A1979" t="str">
            <v>ROI</v>
          </cell>
          <cell r="D1979" t="str">
            <v>RP 4</v>
          </cell>
          <cell r="E1979" t="str">
            <v>ROI Gas</v>
          </cell>
          <cell r="F1979" t="str">
            <v>Rated Capacity</v>
          </cell>
        </row>
        <row r="1980">
          <cell r="A1980" t="str">
            <v>ROI</v>
          </cell>
          <cell r="D1980" t="str">
            <v>RP 4</v>
          </cell>
          <cell r="E1980" t="str">
            <v>ROI Gas</v>
          </cell>
          <cell r="F1980" t="str">
            <v>Maintenance</v>
          </cell>
        </row>
        <row r="1981">
          <cell r="A1981" t="str">
            <v>ROI</v>
          </cell>
          <cell r="D1981" t="str">
            <v>RP 4</v>
          </cell>
          <cell r="E1981" t="str">
            <v>ROI Gas</v>
          </cell>
          <cell r="F1981" t="str">
            <v>Forced Outage</v>
          </cell>
        </row>
        <row r="1982">
          <cell r="A1982" t="str">
            <v>ROI</v>
          </cell>
          <cell r="D1982" t="str">
            <v>RP 4</v>
          </cell>
          <cell r="E1982" t="str">
            <v>ROI Gas</v>
          </cell>
          <cell r="F1982" t="str">
            <v>Available Energy</v>
          </cell>
        </row>
        <row r="1983">
          <cell r="A1983" t="str">
            <v>ROI</v>
          </cell>
          <cell r="D1983" t="str">
            <v>SK3</v>
          </cell>
          <cell r="E1983" t="str">
            <v>ROI Gas</v>
          </cell>
          <cell r="F1983" t="str">
            <v>Generation</v>
          </cell>
        </row>
        <row r="1984">
          <cell r="A1984" t="str">
            <v>ROI</v>
          </cell>
          <cell r="D1984" t="str">
            <v>SK3</v>
          </cell>
          <cell r="E1984" t="str">
            <v>ROI Gas</v>
          </cell>
          <cell r="F1984" t="str">
            <v>Units Started</v>
          </cell>
        </row>
        <row r="1985">
          <cell r="A1985" t="str">
            <v>ROI</v>
          </cell>
          <cell r="D1985" t="str">
            <v>SK3</v>
          </cell>
          <cell r="E1985" t="str">
            <v>ROI Gas</v>
          </cell>
          <cell r="F1985" t="str">
            <v>Hours of Operation</v>
          </cell>
        </row>
        <row r="1986">
          <cell r="A1986" t="str">
            <v>ROI</v>
          </cell>
          <cell r="D1986" t="str">
            <v>SK3</v>
          </cell>
          <cell r="E1986" t="str">
            <v>ROI Gas</v>
          </cell>
          <cell r="F1986" t="str">
            <v>Capacity Factor</v>
          </cell>
        </row>
        <row r="1987">
          <cell r="A1987" t="str">
            <v>ROI</v>
          </cell>
          <cell r="D1987" t="str">
            <v>SK3</v>
          </cell>
          <cell r="E1987" t="str">
            <v>ROI Gas</v>
          </cell>
          <cell r="F1987" t="str">
            <v>Energy Curtailed</v>
          </cell>
        </row>
        <row r="1988">
          <cell r="A1988" t="str">
            <v>ROI</v>
          </cell>
          <cell r="D1988" t="str">
            <v>SK3</v>
          </cell>
          <cell r="E1988" t="str">
            <v>ROI Gas</v>
          </cell>
          <cell r="F1988" t="str">
            <v>Fixed Load Generation</v>
          </cell>
        </row>
        <row r="1989">
          <cell r="A1989" t="str">
            <v>ROI</v>
          </cell>
          <cell r="D1989" t="str">
            <v>SK3</v>
          </cell>
          <cell r="E1989" t="str">
            <v>ROI Gas</v>
          </cell>
          <cell r="F1989" t="str">
            <v>Pump Load</v>
          </cell>
        </row>
        <row r="1990">
          <cell r="A1990" t="str">
            <v>ROI</v>
          </cell>
          <cell r="D1990" t="str">
            <v>SK3</v>
          </cell>
          <cell r="E1990" t="str">
            <v>ROI Gas</v>
          </cell>
          <cell r="F1990" t="str">
            <v>VO&amp;M Cost</v>
          </cell>
        </row>
        <row r="1991">
          <cell r="A1991" t="str">
            <v>ROI</v>
          </cell>
          <cell r="D1991" t="str">
            <v>SK3</v>
          </cell>
          <cell r="E1991" t="str">
            <v>ROI Gas</v>
          </cell>
          <cell r="F1991" t="str">
            <v>Generation Cost</v>
          </cell>
        </row>
        <row r="1992">
          <cell r="A1992" t="str">
            <v>ROI</v>
          </cell>
          <cell r="D1992" t="str">
            <v>SK3</v>
          </cell>
          <cell r="E1992" t="str">
            <v>ROI Gas</v>
          </cell>
          <cell r="F1992" t="str">
            <v>Start &amp; Shutdown Cost</v>
          </cell>
        </row>
        <row r="1993">
          <cell r="A1993" t="str">
            <v>ROI</v>
          </cell>
          <cell r="D1993" t="str">
            <v>SK3</v>
          </cell>
          <cell r="E1993" t="str">
            <v>ROI Gas</v>
          </cell>
          <cell r="F1993" t="str">
            <v>Start Fuel Cost</v>
          </cell>
        </row>
        <row r="1994">
          <cell r="A1994" t="str">
            <v>ROI</v>
          </cell>
          <cell r="D1994" t="str">
            <v>SK3</v>
          </cell>
          <cell r="E1994" t="str">
            <v>ROI Gas</v>
          </cell>
          <cell r="F1994" t="str">
            <v>Emissions Cost</v>
          </cell>
        </row>
        <row r="1995">
          <cell r="A1995" t="str">
            <v>ROI</v>
          </cell>
          <cell r="D1995" t="str">
            <v>SK3</v>
          </cell>
          <cell r="E1995" t="str">
            <v>ROI Gas</v>
          </cell>
          <cell r="F1995" t="str">
            <v>Total Generation Cost</v>
          </cell>
        </row>
        <row r="1996">
          <cell r="A1996" t="str">
            <v>ROI</v>
          </cell>
          <cell r="D1996" t="str">
            <v>SK3</v>
          </cell>
          <cell r="E1996" t="str">
            <v>ROI Gas</v>
          </cell>
          <cell r="F1996" t="str">
            <v>SRMC</v>
          </cell>
        </row>
        <row r="1997">
          <cell r="A1997" t="str">
            <v>ROI</v>
          </cell>
          <cell r="D1997" t="str">
            <v>SK3</v>
          </cell>
          <cell r="E1997" t="str">
            <v>ROI Gas</v>
          </cell>
          <cell r="F1997" t="str">
            <v>Mark-up</v>
          </cell>
        </row>
        <row r="1998">
          <cell r="A1998" t="str">
            <v>ROI</v>
          </cell>
          <cell r="D1998" t="str">
            <v>SK3</v>
          </cell>
          <cell r="E1998" t="str">
            <v>ROI Gas</v>
          </cell>
          <cell r="F1998" t="str">
            <v>Price Received</v>
          </cell>
        </row>
        <row r="1999">
          <cell r="A1999" t="str">
            <v>ROI</v>
          </cell>
          <cell r="D1999" t="str">
            <v>SK3</v>
          </cell>
          <cell r="E1999" t="str">
            <v>ROI Gas</v>
          </cell>
          <cell r="F1999" t="str">
            <v>Pool Revenue</v>
          </cell>
        </row>
        <row r="2000">
          <cell r="A2000" t="str">
            <v>ROI</v>
          </cell>
          <cell r="D2000" t="str">
            <v>SK3</v>
          </cell>
          <cell r="E2000" t="str">
            <v>ROI Gas</v>
          </cell>
          <cell r="F2000" t="str">
            <v>Net Revenue</v>
          </cell>
        </row>
        <row r="2001">
          <cell r="A2001" t="str">
            <v>ROI</v>
          </cell>
          <cell r="D2001" t="str">
            <v>SK3</v>
          </cell>
          <cell r="E2001" t="str">
            <v>ROI Gas</v>
          </cell>
          <cell r="F2001" t="str">
            <v>Net Profit</v>
          </cell>
        </row>
        <row r="2002">
          <cell r="A2002" t="str">
            <v>ROI</v>
          </cell>
          <cell r="D2002" t="str">
            <v>SK3</v>
          </cell>
          <cell r="E2002" t="str">
            <v>ROI Gas</v>
          </cell>
          <cell r="F2002" t="str">
            <v>Installed Capacity</v>
          </cell>
        </row>
        <row r="2003">
          <cell r="A2003" t="str">
            <v>ROI</v>
          </cell>
          <cell r="D2003" t="str">
            <v>SK3</v>
          </cell>
          <cell r="E2003" t="str">
            <v>ROI Gas</v>
          </cell>
          <cell r="F2003" t="str">
            <v>Rated Capacity</v>
          </cell>
        </row>
        <row r="2004">
          <cell r="A2004" t="str">
            <v>ROI</v>
          </cell>
          <cell r="D2004" t="str">
            <v>SK3</v>
          </cell>
          <cell r="E2004" t="str">
            <v>ROI Gas</v>
          </cell>
          <cell r="F2004" t="str">
            <v>Maintenance</v>
          </cell>
        </row>
        <row r="2005">
          <cell r="A2005" t="str">
            <v>ROI</v>
          </cell>
          <cell r="D2005" t="str">
            <v>SK3</v>
          </cell>
          <cell r="E2005" t="str">
            <v>ROI Gas</v>
          </cell>
          <cell r="F2005" t="str">
            <v>Forced Outage</v>
          </cell>
        </row>
        <row r="2006">
          <cell r="A2006" t="str">
            <v>ROI</v>
          </cell>
          <cell r="D2006" t="str">
            <v>SK3</v>
          </cell>
          <cell r="E2006" t="str">
            <v>ROI Gas</v>
          </cell>
          <cell r="F2006" t="str">
            <v>Available Energy</v>
          </cell>
        </row>
        <row r="2007">
          <cell r="A2007" t="str">
            <v>ROI</v>
          </cell>
          <cell r="D2007" t="str">
            <v>SK4</v>
          </cell>
          <cell r="E2007" t="str">
            <v>ROI Gas</v>
          </cell>
          <cell r="F2007" t="str">
            <v>Generation</v>
          </cell>
        </row>
        <row r="2008">
          <cell r="A2008" t="str">
            <v>ROI</v>
          </cell>
          <cell r="D2008" t="str">
            <v>SK4</v>
          </cell>
          <cell r="E2008" t="str">
            <v>ROI Gas</v>
          </cell>
          <cell r="F2008" t="str">
            <v>Units Started</v>
          </cell>
        </row>
        <row r="2009">
          <cell r="A2009" t="str">
            <v>ROI</v>
          </cell>
          <cell r="D2009" t="str">
            <v>SK4</v>
          </cell>
          <cell r="E2009" t="str">
            <v>ROI Gas</v>
          </cell>
          <cell r="F2009" t="str">
            <v>Hours of Operation</v>
          </cell>
        </row>
        <row r="2010">
          <cell r="A2010" t="str">
            <v>ROI</v>
          </cell>
          <cell r="D2010" t="str">
            <v>SK4</v>
          </cell>
          <cell r="E2010" t="str">
            <v>ROI Gas</v>
          </cell>
          <cell r="F2010" t="str">
            <v>Capacity Factor</v>
          </cell>
        </row>
        <row r="2011">
          <cell r="A2011" t="str">
            <v>ROI</v>
          </cell>
          <cell r="D2011" t="str">
            <v>SK4</v>
          </cell>
          <cell r="E2011" t="str">
            <v>ROI Gas</v>
          </cell>
          <cell r="F2011" t="str">
            <v>Energy Curtailed</v>
          </cell>
        </row>
        <row r="2012">
          <cell r="A2012" t="str">
            <v>ROI</v>
          </cell>
          <cell r="D2012" t="str">
            <v>SK4</v>
          </cell>
          <cell r="E2012" t="str">
            <v>ROI Gas</v>
          </cell>
          <cell r="F2012" t="str">
            <v>Fixed Load Generation</v>
          </cell>
        </row>
        <row r="2013">
          <cell r="A2013" t="str">
            <v>ROI</v>
          </cell>
          <cell r="D2013" t="str">
            <v>SK4</v>
          </cell>
          <cell r="E2013" t="str">
            <v>ROI Gas</v>
          </cell>
          <cell r="F2013" t="str">
            <v>Pump Load</v>
          </cell>
        </row>
        <row r="2014">
          <cell r="A2014" t="str">
            <v>ROI</v>
          </cell>
          <cell r="D2014" t="str">
            <v>SK4</v>
          </cell>
          <cell r="E2014" t="str">
            <v>ROI Gas</v>
          </cell>
          <cell r="F2014" t="str">
            <v>VO&amp;M Cost</v>
          </cell>
        </row>
        <row r="2015">
          <cell r="A2015" t="str">
            <v>ROI</v>
          </cell>
          <cell r="D2015" t="str">
            <v>SK4</v>
          </cell>
          <cell r="E2015" t="str">
            <v>ROI Gas</v>
          </cell>
          <cell r="F2015" t="str">
            <v>Generation Cost</v>
          </cell>
        </row>
        <row r="2016">
          <cell r="A2016" t="str">
            <v>ROI</v>
          </cell>
          <cell r="D2016" t="str">
            <v>SK4</v>
          </cell>
          <cell r="E2016" t="str">
            <v>ROI Gas</v>
          </cell>
          <cell r="F2016" t="str">
            <v>Start &amp; Shutdown Cost</v>
          </cell>
        </row>
        <row r="2017">
          <cell r="A2017" t="str">
            <v>ROI</v>
          </cell>
          <cell r="D2017" t="str">
            <v>SK4</v>
          </cell>
          <cell r="E2017" t="str">
            <v>ROI Gas</v>
          </cell>
          <cell r="F2017" t="str">
            <v>Start Fuel Cost</v>
          </cell>
        </row>
        <row r="2018">
          <cell r="A2018" t="str">
            <v>ROI</v>
          </cell>
          <cell r="D2018" t="str">
            <v>SK4</v>
          </cell>
          <cell r="E2018" t="str">
            <v>ROI Gas</v>
          </cell>
          <cell r="F2018" t="str">
            <v>Emissions Cost</v>
          </cell>
        </row>
        <row r="2019">
          <cell r="A2019" t="str">
            <v>ROI</v>
          </cell>
          <cell r="D2019" t="str">
            <v>SK4</v>
          </cell>
          <cell r="E2019" t="str">
            <v>ROI Gas</v>
          </cell>
          <cell r="F2019" t="str">
            <v>Total Generation Cost</v>
          </cell>
        </row>
        <row r="2020">
          <cell r="A2020" t="str">
            <v>ROI</v>
          </cell>
          <cell r="D2020" t="str">
            <v>SK4</v>
          </cell>
          <cell r="E2020" t="str">
            <v>ROI Gas</v>
          </cell>
          <cell r="F2020" t="str">
            <v>SRMC</v>
          </cell>
        </row>
        <row r="2021">
          <cell r="A2021" t="str">
            <v>ROI</v>
          </cell>
          <cell r="D2021" t="str">
            <v>SK4</v>
          </cell>
          <cell r="E2021" t="str">
            <v>ROI Gas</v>
          </cell>
          <cell r="F2021" t="str">
            <v>Mark-up</v>
          </cell>
        </row>
        <row r="2022">
          <cell r="A2022" t="str">
            <v>ROI</v>
          </cell>
          <cell r="D2022" t="str">
            <v>SK4</v>
          </cell>
          <cell r="E2022" t="str">
            <v>ROI Gas</v>
          </cell>
          <cell r="F2022" t="str">
            <v>Price Received</v>
          </cell>
        </row>
        <row r="2023">
          <cell r="A2023" t="str">
            <v>ROI</v>
          </cell>
          <cell r="D2023" t="str">
            <v>SK4</v>
          </cell>
          <cell r="E2023" t="str">
            <v>ROI Gas</v>
          </cell>
          <cell r="F2023" t="str">
            <v>Pool Revenue</v>
          </cell>
        </row>
        <row r="2024">
          <cell r="A2024" t="str">
            <v>ROI</v>
          </cell>
          <cell r="D2024" t="str">
            <v>SK4</v>
          </cell>
          <cell r="E2024" t="str">
            <v>ROI Gas</v>
          </cell>
          <cell r="F2024" t="str">
            <v>Net Revenue</v>
          </cell>
        </row>
        <row r="2025">
          <cell r="A2025" t="str">
            <v>ROI</v>
          </cell>
          <cell r="D2025" t="str">
            <v>SK4</v>
          </cell>
          <cell r="E2025" t="str">
            <v>ROI Gas</v>
          </cell>
          <cell r="F2025" t="str">
            <v>Net Profit</v>
          </cell>
        </row>
        <row r="2026">
          <cell r="A2026" t="str">
            <v>ROI</v>
          </cell>
          <cell r="D2026" t="str">
            <v>SK4</v>
          </cell>
          <cell r="E2026" t="str">
            <v>ROI Gas</v>
          </cell>
          <cell r="F2026" t="str">
            <v>Installed Capacity</v>
          </cell>
        </row>
        <row r="2027">
          <cell r="A2027" t="str">
            <v>ROI</v>
          </cell>
          <cell r="D2027" t="str">
            <v>SK4</v>
          </cell>
          <cell r="E2027" t="str">
            <v>ROI Gas</v>
          </cell>
          <cell r="F2027" t="str">
            <v>Rated Capacity</v>
          </cell>
        </row>
        <row r="2028">
          <cell r="A2028" t="str">
            <v>ROI</v>
          </cell>
          <cell r="D2028" t="str">
            <v>SK4</v>
          </cell>
          <cell r="E2028" t="str">
            <v>ROI Gas</v>
          </cell>
          <cell r="F2028" t="str">
            <v>Maintenance</v>
          </cell>
        </row>
        <row r="2029">
          <cell r="A2029" t="str">
            <v>ROI</v>
          </cell>
          <cell r="D2029" t="str">
            <v>SK4</v>
          </cell>
          <cell r="E2029" t="str">
            <v>ROI Gas</v>
          </cell>
          <cell r="F2029" t="str">
            <v>Forced Outage</v>
          </cell>
        </row>
        <row r="2030">
          <cell r="A2030" t="str">
            <v>ROI</v>
          </cell>
          <cell r="D2030" t="str">
            <v>SK4</v>
          </cell>
          <cell r="E2030" t="str">
            <v>ROI Gas</v>
          </cell>
          <cell r="F2030" t="str">
            <v>Available Energy</v>
          </cell>
        </row>
        <row r="2031">
          <cell r="A2031" t="str">
            <v>ROI</v>
          </cell>
          <cell r="D2031" t="str">
            <v>Suir OCGT</v>
          </cell>
          <cell r="E2031" t="str">
            <v>ROI Gas</v>
          </cell>
          <cell r="F2031" t="str">
            <v>Generation</v>
          </cell>
        </row>
        <row r="2032">
          <cell r="A2032" t="str">
            <v>ROI</v>
          </cell>
          <cell r="D2032" t="str">
            <v>Suir OCGT</v>
          </cell>
          <cell r="E2032" t="str">
            <v>ROI Gas</v>
          </cell>
          <cell r="F2032" t="str">
            <v>Units Started</v>
          </cell>
        </row>
        <row r="2033">
          <cell r="A2033" t="str">
            <v>ROI</v>
          </cell>
          <cell r="D2033" t="str">
            <v>Suir OCGT</v>
          </cell>
          <cell r="E2033" t="str">
            <v>ROI Gas</v>
          </cell>
          <cell r="F2033" t="str">
            <v>Hours of Operation</v>
          </cell>
        </row>
        <row r="2034">
          <cell r="A2034" t="str">
            <v>ROI</v>
          </cell>
          <cell r="D2034" t="str">
            <v>Suir OCGT</v>
          </cell>
          <cell r="E2034" t="str">
            <v>ROI Gas</v>
          </cell>
          <cell r="F2034" t="str">
            <v>Capacity Factor</v>
          </cell>
        </row>
        <row r="2035">
          <cell r="A2035" t="str">
            <v>ROI</v>
          </cell>
          <cell r="D2035" t="str">
            <v>Suir OCGT</v>
          </cell>
          <cell r="E2035" t="str">
            <v>ROI Gas</v>
          </cell>
          <cell r="F2035" t="str">
            <v>Energy Curtailed</v>
          </cell>
        </row>
        <row r="2036">
          <cell r="A2036" t="str">
            <v>ROI</v>
          </cell>
          <cell r="D2036" t="str">
            <v>Suir OCGT</v>
          </cell>
          <cell r="E2036" t="str">
            <v>ROI Gas</v>
          </cell>
          <cell r="F2036" t="str">
            <v>Fixed Load Generation</v>
          </cell>
        </row>
        <row r="2037">
          <cell r="A2037" t="str">
            <v>ROI</v>
          </cell>
          <cell r="D2037" t="str">
            <v>Suir OCGT</v>
          </cell>
          <cell r="E2037" t="str">
            <v>ROI Gas</v>
          </cell>
          <cell r="F2037" t="str">
            <v>Pump Load</v>
          </cell>
        </row>
        <row r="2038">
          <cell r="A2038" t="str">
            <v>ROI</v>
          </cell>
          <cell r="D2038" t="str">
            <v>Suir OCGT</v>
          </cell>
          <cell r="E2038" t="str">
            <v>ROI Gas</v>
          </cell>
          <cell r="F2038" t="str">
            <v>VO&amp;M Cost</v>
          </cell>
        </row>
        <row r="2039">
          <cell r="A2039" t="str">
            <v>ROI</v>
          </cell>
          <cell r="D2039" t="str">
            <v>Suir OCGT</v>
          </cell>
          <cell r="E2039" t="str">
            <v>ROI Gas</v>
          </cell>
          <cell r="F2039" t="str">
            <v>Generation Cost</v>
          </cell>
        </row>
        <row r="2040">
          <cell r="A2040" t="str">
            <v>ROI</v>
          </cell>
          <cell r="D2040" t="str">
            <v>Suir OCGT</v>
          </cell>
          <cell r="E2040" t="str">
            <v>ROI Gas</v>
          </cell>
          <cell r="F2040" t="str">
            <v>Start &amp; Shutdown Cost</v>
          </cell>
        </row>
        <row r="2041">
          <cell r="A2041" t="str">
            <v>ROI</v>
          </cell>
          <cell r="D2041" t="str">
            <v>Suir OCGT</v>
          </cell>
          <cell r="E2041" t="str">
            <v>ROI Gas</v>
          </cell>
          <cell r="F2041" t="str">
            <v>Start Fuel Cost</v>
          </cell>
        </row>
        <row r="2042">
          <cell r="A2042" t="str">
            <v>ROI</v>
          </cell>
          <cell r="D2042" t="str">
            <v>Suir OCGT</v>
          </cell>
          <cell r="E2042" t="str">
            <v>ROI Gas</v>
          </cell>
          <cell r="F2042" t="str">
            <v>Emissions Cost</v>
          </cell>
        </row>
        <row r="2043">
          <cell r="A2043" t="str">
            <v>ROI</v>
          </cell>
          <cell r="D2043" t="str">
            <v>Suir OCGT</v>
          </cell>
          <cell r="E2043" t="str">
            <v>ROI Gas</v>
          </cell>
          <cell r="F2043" t="str">
            <v>Total Generation Cost</v>
          </cell>
        </row>
        <row r="2044">
          <cell r="A2044" t="str">
            <v>ROI</v>
          </cell>
          <cell r="D2044" t="str">
            <v>Suir OCGT</v>
          </cell>
          <cell r="E2044" t="str">
            <v>ROI Gas</v>
          </cell>
          <cell r="F2044" t="str">
            <v>SRMC</v>
          </cell>
        </row>
        <row r="2045">
          <cell r="A2045" t="str">
            <v>ROI</v>
          </cell>
          <cell r="D2045" t="str">
            <v>Suir OCGT</v>
          </cell>
          <cell r="E2045" t="str">
            <v>ROI Gas</v>
          </cell>
          <cell r="F2045" t="str">
            <v>Mark-up</v>
          </cell>
        </row>
        <row r="2046">
          <cell r="A2046" t="str">
            <v>ROI</v>
          </cell>
          <cell r="D2046" t="str">
            <v>Suir OCGT</v>
          </cell>
          <cell r="E2046" t="str">
            <v>ROI Gas</v>
          </cell>
          <cell r="F2046" t="str">
            <v>Mark-up</v>
          </cell>
        </row>
        <row r="2047">
          <cell r="A2047" t="str">
            <v>ROI</v>
          </cell>
          <cell r="D2047" t="str">
            <v>Suir OCGT</v>
          </cell>
          <cell r="E2047" t="str">
            <v>ROI Gas</v>
          </cell>
          <cell r="F2047" t="str">
            <v>Mark-up</v>
          </cell>
        </row>
        <row r="2048">
          <cell r="A2048" t="str">
            <v>ROI</v>
          </cell>
          <cell r="D2048" t="str">
            <v>Suir OCGT</v>
          </cell>
          <cell r="E2048" t="str">
            <v>ROI Gas</v>
          </cell>
          <cell r="F2048" t="str">
            <v>Price Received</v>
          </cell>
        </row>
        <row r="2049">
          <cell r="A2049" t="str">
            <v>ROI</v>
          </cell>
          <cell r="D2049" t="str">
            <v>Suir OCGT</v>
          </cell>
          <cell r="E2049" t="str">
            <v>ROI Gas</v>
          </cell>
          <cell r="F2049" t="str">
            <v>Pool Revenue</v>
          </cell>
        </row>
        <row r="2050">
          <cell r="A2050" t="str">
            <v>ROI</v>
          </cell>
          <cell r="D2050" t="str">
            <v>Suir OCGT</v>
          </cell>
          <cell r="E2050" t="str">
            <v>ROI Gas</v>
          </cell>
          <cell r="F2050" t="str">
            <v>Net Revenue</v>
          </cell>
        </row>
        <row r="2051">
          <cell r="A2051" t="str">
            <v>ROI</v>
          </cell>
          <cell r="D2051" t="str">
            <v>Suir OCGT</v>
          </cell>
          <cell r="E2051" t="str">
            <v>ROI Gas</v>
          </cell>
          <cell r="F2051" t="str">
            <v>Net Profit</v>
          </cell>
        </row>
        <row r="2052">
          <cell r="A2052" t="str">
            <v>ROI</v>
          </cell>
          <cell r="D2052" t="str">
            <v>Suir OCGT</v>
          </cell>
          <cell r="E2052" t="str">
            <v>ROI Gas</v>
          </cell>
          <cell r="F2052" t="str">
            <v>Installed Capacity</v>
          </cell>
        </row>
        <row r="2053">
          <cell r="A2053" t="str">
            <v>ROI</v>
          </cell>
          <cell r="D2053" t="str">
            <v>Suir OCGT</v>
          </cell>
          <cell r="E2053" t="str">
            <v>ROI Gas</v>
          </cell>
          <cell r="F2053" t="str">
            <v>Rated Capacity</v>
          </cell>
        </row>
        <row r="2054">
          <cell r="A2054" t="str">
            <v>ROI</v>
          </cell>
          <cell r="D2054" t="str">
            <v>Suir OCGT</v>
          </cell>
          <cell r="E2054" t="str">
            <v>ROI Gas</v>
          </cell>
          <cell r="F2054" t="str">
            <v>Maintenance</v>
          </cell>
        </row>
        <row r="2055">
          <cell r="A2055" t="str">
            <v>ROI</v>
          </cell>
          <cell r="D2055" t="str">
            <v>Suir OCGT</v>
          </cell>
          <cell r="E2055" t="str">
            <v>ROI Gas</v>
          </cell>
          <cell r="F2055" t="str">
            <v>Forced Outage</v>
          </cell>
        </row>
        <row r="2056">
          <cell r="A2056" t="str">
            <v>ROI</v>
          </cell>
          <cell r="D2056" t="str">
            <v>Suir OCGT</v>
          </cell>
          <cell r="E2056" t="str">
            <v>ROI Gas</v>
          </cell>
          <cell r="F2056" t="str">
            <v>Available Energy</v>
          </cell>
        </row>
        <row r="2057">
          <cell r="A2057" t="str">
            <v>ROI</v>
          </cell>
          <cell r="D2057" t="str">
            <v>TB OCGT 1</v>
          </cell>
          <cell r="E2057" t="str">
            <v>ROI Gas</v>
          </cell>
          <cell r="F2057" t="str">
            <v>Generation</v>
          </cell>
        </row>
        <row r="2058">
          <cell r="A2058" t="str">
            <v>ROI</v>
          </cell>
          <cell r="D2058" t="str">
            <v>TB OCGT 1</v>
          </cell>
          <cell r="E2058" t="str">
            <v>ROI Gas</v>
          </cell>
          <cell r="F2058" t="str">
            <v>Units Started</v>
          </cell>
        </row>
        <row r="2059">
          <cell r="A2059" t="str">
            <v>ROI</v>
          </cell>
          <cell r="D2059" t="str">
            <v>TB OCGT 1</v>
          </cell>
          <cell r="E2059" t="str">
            <v>ROI Gas</v>
          </cell>
          <cell r="F2059" t="str">
            <v>Hours of Operation</v>
          </cell>
        </row>
        <row r="2060">
          <cell r="A2060" t="str">
            <v>ROI</v>
          </cell>
          <cell r="D2060" t="str">
            <v>TB OCGT 1</v>
          </cell>
          <cell r="E2060" t="str">
            <v>ROI Gas</v>
          </cell>
          <cell r="F2060" t="str">
            <v>Capacity Factor</v>
          </cell>
        </row>
        <row r="2061">
          <cell r="A2061" t="str">
            <v>ROI</v>
          </cell>
          <cell r="D2061" t="str">
            <v>TB OCGT 1</v>
          </cell>
          <cell r="E2061" t="str">
            <v>ROI Gas</v>
          </cell>
          <cell r="F2061" t="str">
            <v>Energy Curtailed</v>
          </cell>
        </row>
        <row r="2062">
          <cell r="A2062" t="str">
            <v>ROI</v>
          </cell>
          <cell r="D2062" t="str">
            <v>TB OCGT 1</v>
          </cell>
          <cell r="E2062" t="str">
            <v>ROI Gas</v>
          </cell>
          <cell r="F2062" t="str">
            <v>Fixed Load Generation</v>
          </cell>
        </row>
        <row r="2063">
          <cell r="A2063" t="str">
            <v>ROI</v>
          </cell>
          <cell r="D2063" t="str">
            <v>TB OCGT 1</v>
          </cell>
          <cell r="E2063" t="str">
            <v>ROI Gas</v>
          </cell>
          <cell r="F2063" t="str">
            <v>Pump Load</v>
          </cell>
        </row>
        <row r="2064">
          <cell r="A2064" t="str">
            <v>ROI</v>
          </cell>
          <cell r="D2064" t="str">
            <v>TB OCGT 1</v>
          </cell>
          <cell r="E2064" t="str">
            <v>ROI Gas</v>
          </cell>
          <cell r="F2064" t="str">
            <v>VO&amp;M Cost</v>
          </cell>
        </row>
        <row r="2065">
          <cell r="A2065" t="str">
            <v>ROI</v>
          </cell>
          <cell r="D2065" t="str">
            <v>TB OCGT 1</v>
          </cell>
          <cell r="E2065" t="str">
            <v>ROI Gas</v>
          </cell>
          <cell r="F2065" t="str">
            <v>Generation Cost</v>
          </cell>
        </row>
        <row r="2066">
          <cell r="A2066" t="str">
            <v>ROI</v>
          </cell>
          <cell r="D2066" t="str">
            <v>TB OCGT 1</v>
          </cell>
          <cell r="E2066" t="str">
            <v>ROI Gas</v>
          </cell>
          <cell r="F2066" t="str">
            <v>Start &amp; Shutdown Cost</v>
          </cell>
        </row>
        <row r="2067">
          <cell r="A2067" t="str">
            <v>ROI</v>
          </cell>
          <cell r="D2067" t="str">
            <v>TB OCGT 1</v>
          </cell>
          <cell r="E2067" t="str">
            <v>ROI Gas</v>
          </cell>
          <cell r="F2067" t="str">
            <v>Start Fuel Cost</v>
          </cell>
        </row>
        <row r="2068">
          <cell r="A2068" t="str">
            <v>ROI</v>
          </cell>
          <cell r="D2068" t="str">
            <v>TB OCGT 1</v>
          </cell>
          <cell r="E2068" t="str">
            <v>ROI Gas</v>
          </cell>
          <cell r="F2068" t="str">
            <v>Emissions Cost</v>
          </cell>
        </row>
        <row r="2069">
          <cell r="A2069" t="str">
            <v>ROI</v>
          </cell>
          <cell r="D2069" t="str">
            <v>TB OCGT 1</v>
          </cell>
          <cell r="E2069" t="str">
            <v>ROI Gas</v>
          </cell>
          <cell r="F2069" t="str">
            <v>Total Generation Cost</v>
          </cell>
        </row>
        <row r="2070">
          <cell r="A2070" t="str">
            <v>ROI</v>
          </cell>
          <cell r="D2070" t="str">
            <v>TB OCGT 1</v>
          </cell>
          <cell r="E2070" t="str">
            <v>ROI Gas</v>
          </cell>
          <cell r="F2070" t="str">
            <v>SRMC</v>
          </cell>
        </row>
        <row r="2071">
          <cell r="A2071" t="str">
            <v>ROI</v>
          </cell>
          <cell r="D2071" t="str">
            <v>TB OCGT 1</v>
          </cell>
          <cell r="E2071" t="str">
            <v>ROI Gas</v>
          </cell>
          <cell r="F2071" t="str">
            <v>Mark-up</v>
          </cell>
        </row>
        <row r="2072">
          <cell r="A2072" t="str">
            <v>ROI</v>
          </cell>
          <cell r="D2072" t="str">
            <v>TB OCGT 1</v>
          </cell>
          <cell r="E2072" t="str">
            <v>ROI Gas</v>
          </cell>
          <cell r="F2072" t="str">
            <v>Mark-up</v>
          </cell>
        </row>
        <row r="2073">
          <cell r="A2073" t="str">
            <v>ROI</v>
          </cell>
          <cell r="D2073" t="str">
            <v>TB OCGT 1</v>
          </cell>
          <cell r="E2073" t="str">
            <v>ROI Gas</v>
          </cell>
          <cell r="F2073" t="str">
            <v>Mark-up</v>
          </cell>
        </row>
        <row r="2074">
          <cell r="A2074" t="str">
            <v>ROI</v>
          </cell>
          <cell r="D2074" t="str">
            <v>TB OCGT 1</v>
          </cell>
          <cell r="E2074" t="str">
            <v>ROI Gas</v>
          </cell>
          <cell r="F2074" t="str">
            <v>Mark-up</v>
          </cell>
        </row>
        <row r="2075">
          <cell r="A2075" t="str">
            <v>ROI</v>
          </cell>
          <cell r="D2075" t="str">
            <v>TB OCGT 1</v>
          </cell>
          <cell r="E2075" t="str">
            <v>ROI Gas</v>
          </cell>
          <cell r="F2075" t="str">
            <v>Mark-up</v>
          </cell>
        </row>
        <row r="2076">
          <cell r="A2076" t="str">
            <v>ROI</v>
          </cell>
          <cell r="D2076" t="str">
            <v>TB OCGT 1</v>
          </cell>
          <cell r="E2076" t="str">
            <v>ROI Gas</v>
          </cell>
          <cell r="F2076" t="str">
            <v>Mark-up</v>
          </cell>
        </row>
        <row r="2077">
          <cell r="A2077" t="str">
            <v>ROI</v>
          </cell>
          <cell r="D2077" t="str">
            <v>TB OCGT 1</v>
          </cell>
          <cell r="E2077" t="str">
            <v>ROI Gas</v>
          </cell>
          <cell r="F2077" t="str">
            <v>Mark-up</v>
          </cell>
        </row>
        <row r="2078">
          <cell r="A2078" t="str">
            <v>ROI</v>
          </cell>
          <cell r="D2078" t="str">
            <v>TB OCGT 1</v>
          </cell>
          <cell r="E2078" t="str">
            <v>ROI Gas</v>
          </cell>
          <cell r="F2078" t="str">
            <v>Mark-up</v>
          </cell>
        </row>
        <row r="2079">
          <cell r="A2079" t="str">
            <v>ROI</v>
          </cell>
          <cell r="D2079" t="str">
            <v>TB OCGT 1</v>
          </cell>
          <cell r="E2079" t="str">
            <v>ROI Gas</v>
          </cell>
          <cell r="F2079" t="str">
            <v>Mark-up</v>
          </cell>
        </row>
        <row r="2080">
          <cell r="A2080" t="str">
            <v>ROI</v>
          </cell>
          <cell r="D2080" t="str">
            <v>TB OCGT 1</v>
          </cell>
          <cell r="E2080" t="str">
            <v>ROI Gas</v>
          </cell>
          <cell r="F2080" t="str">
            <v>Mark-up</v>
          </cell>
        </row>
        <row r="2081">
          <cell r="A2081" t="str">
            <v>ROI</v>
          </cell>
          <cell r="D2081" t="str">
            <v>TB OCGT 1</v>
          </cell>
          <cell r="E2081" t="str">
            <v>ROI Gas</v>
          </cell>
          <cell r="F2081" t="str">
            <v>Price Received</v>
          </cell>
        </row>
        <row r="2082">
          <cell r="A2082" t="str">
            <v>ROI</v>
          </cell>
          <cell r="D2082" t="str">
            <v>TB OCGT 1</v>
          </cell>
          <cell r="E2082" t="str">
            <v>ROI Gas</v>
          </cell>
          <cell r="F2082" t="str">
            <v>Pool Revenue</v>
          </cell>
        </row>
        <row r="2083">
          <cell r="A2083" t="str">
            <v>ROI</v>
          </cell>
          <cell r="D2083" t="str">
            <v>TB OCGT 1</v>
          </cell>
          <cell r="E2083" t="str">
            <v>ROI Gas</v>
          </cell>
          <cell r="F2083" t="str">
            <v>Net Revenue</v>
          </cell>
        </row>
        <row r="2084">
          <cell r="A2084" t="str">
            <v>ROI</v>
          </cell>
          <cell r="D2084" t="str">
            <v>TB OCGT 1</v>
          </cell>
          <cell r="E2084" t="str">
            <v>ROI Gas</v>
          </cell>
          <cell r="F2084" t="str">
            <v>Net Profit</v>
          </cell>
        </row>
        <row r="2085">
          <cell r="A2085" t="str">
            <v>ROI</v>
          </cell>
          <cell r="D2085" t="str">
            <v>TB OCGT 1</v>
          </cell>
          <cell r="E2085" t="str">
            <v>ROI Gas</v>
          </cell>
          <cell r="F2085" t="str">
            <v>Installed Capacity</v>
          </cell>
        </row>
        <row r="2086">
          <cell r="A2086" t="str">
            <v>ROI</v>
          </cell>
          <cell r="D2086" t="str">
            <v>TB OCGT 1</v>
          </cell>
          <cell r="E2086" t="str">
            <v>ROI Gas</v>
          </cell>
          <cell r="F2086" t="str">
            <v>Rated Capacity</v>
          </cell>
        </row>
        <row r="2087">
          <cell r="A2087" t="str">
            <v>ROI</v>
          </cell>
          <cell r="D2087" t="str">
            <v>TB OCGT 1</v>
          </cell>
          <cell r="E2087" t="str">
            <v>ROI Gas</v>
          </cell>
          <cell r="F2087" t="str">
            <v>Maintenance</v>
          </cell>
        </row>
        <row r="2088">
          <cell r="A2088" t="str">
            <v>ROI</v>
          </cell>
          <cell r="D2088" t="str">
            <v>TB OCGT 1</v>
          </cell>
          <cell r="E2088" t="str">
            <v>ROI Gas</v>
          </cell>
          <cell r="F2088" t="str">
            <v>Forced Outage</v>
          </cell>
        </row>
        <row r="2089">
          <cell r="A2089" t="str">
            <v>ROI</v>
          </cell>
          <cell r="D2089" t="str">
            <v>TB OCGT 1</v>
          </cell>
          <cell r="E2089" t="str">
            <v>ROI Gas</v>
          </cell>
          <cell r="F2089" t="str">
            <v>Available Energy</v>
          </cell>
        </row>
        <row r="2090">
          <cell r="A2090" t="str">
            <v>ROI</v>
          </cell>
          <cell r="D2090" t="str">
            <v>TB OCGT 2</v>
          </cell>
          <cell r="E2090" t="str">
            <v>ROI Gas</v>
          </cell>
          <cell r="F2090" t="str">
            <v>Generation</v>
          </cell>
        </row>
        <row r="2091">
          <cell r="A2091" t="str">
            <v>ROI</v>
          </cell>
          <cell r="D2091" t="str">
            <v>TB OCGT 2</v>
          </cell>
          <cell r="E2091" t="str">
            <v>ROI Gas</v>
          </cell>
          <cell r="F2091" t="str">
            <v>Units Started</v>
          </cell>
        </row>
        <row r="2092">
          <cell r="A2092" t="str">
            <v>ROI</v>
          </cell>
          <cell r="D2092" t="str">
            <v>TB OCGT 2</v>
          </cell>
          <cell r="E2092" t="str">
            <v>ROI Gas</v>
          </cell>
          <cell r="F2092" t="str">
            <v>Hours of Operation</v>
          </cell>
        </row>
        <row r="2093">
          <cell r="A2093" t="str">
            <v>ROI</v>
          </cell>
          <cell r="D2093" t="str">
            <v>TB OCGT 2</v>
          </cell>
          <cell r="E2093" t="str">
            <v>ROI Gas</v>
          </cell>
          <cell r="F2093" t="str">
            <v>Capacity Factor</v>
          </cell>
        </row>
        <row r="2094">
          <cell r="A2094" t="str">
            <v>ROI</v>
          </cell>
          <cell r="D2094" t="str">
            <v>TB OCGT 2</v>
          </cell>
          <cell r="E2094" t="str">
            <v>ROI Gas</v>
          </cell>
          <cell r="F2094" t="str">
            <v>Energy Curtailed</v>
          </cell>
        </row>
        <row r="2095">
          <cell r="A2095" t="str">
            <v>ROI</v>
          </cell>
          <cell r="D2095" t="str">
            <v>TB OCGT 2</v>
          </cell>
          <cell r="E2095" t="str">
            <v>ROI Gas</v>
          </cell>
          <cell r="F2095" t="str">
            <v>Fixed Load Generation</v>
          </cell>
        </row>
        <row r="2096">
          <cell r="A2096" t="str">
            <v>ROI</v>
          </cell>
          <cell r="D2096" t="str">
            <v>TB OCGT 2</v>
          </cell>
          <cell r="E2096" t="str">
            <v>ROI Gas</v>
          </cell>
          <cell r="F2096" t="str">
            <v>Pump Load</v>
          </cell>
        </row>
        <row r="2097">
          <cell r="A2097" t="str">
            <v>ROI</v>
          </cell>
          <cell r="D2097" t="str">
            <v>TB OCGT 2</v>
          </cell>
          <cell r="E2097" t="str">
            <v>ROI Gas</v>
          </cell>
          <cell r="F2097" t="str">
            <v>VO&amp;M Cost</v>
          </cell>
        </row>
        <row r="2098">
          <cell r="A2098" t="str">
            <v>ROI</v>
          </cell>
          <cell r="D2098" t="str">
            <v>TB OCGT 2</v>
          </cell>
          <cell r="E2098" t="str">
            <v>ROI Gas</v>
          </cell>
          <cell r="F2098" t="str">
            <v>Generation Cost</v>
          </cell>
        </row>
        <row r="2099">
          <cell r="A2099" t="str">
            <v>ROI</v>
          </cell>
          <cell r="D2099" t="str">
            <v>TB OCGT 2</v>
          </cell>
          <cell r="E2099" t="str">
            <v>ROI Gas</v>
          </cell>
          <cell r="F2099" t="str">
            <v>Start &amp; Shutdown Cost</v>
          </cell>
        </row>
        <row r="2100">
          <cell r="A2100" t="str">
            <v>ROI</v>
          </cell>
          <cell r="D2100" t="str">
            <v>TB OCGT 2</v>
          </cell>
          <cell r="E2100" t="str">
            <v>ROI Gas</v>
          </cell>
          <cell r="F2100" t="str">
            <v>Start Fuel Cost</v>
          </cell>
        </row>
        <row r="2101">
          <cell r="A2101" t="str">
            <v>ROI</v>
          </cell>
          <cell r="D2101" t="str">
            <v>TB OCGT 2</v>
          </cell>
          <cell r="E2101" t="str">
            <v>ROI Gas</v>
          </cell>
          <cell r="F2101" t="str">
            <v>Emissions Cost</v>
          </cell>
        </row>
        <row r="2102">
          <cell r="A2102" t="str">
            <v>ROI</v>
          </cell>
          <cell r="D2102" t="str">
            <v>TB OCGT 2</v>
          </cell>
          <cell r="E2102" t="str">
            <v>ROI Gas</v>
          </cell>
          <cell r="F2102" t="str">
            <v>Total Generation Cost</v>
          </cell>
        </row>
        <row r="2103">
          <cell r="A2103" t="str">
            <v>ROI</v>
          </cell>
          <cell r="D2103" t="str">
            <v>TB OCGT 2</v>
          </cell>
          <cell r="E2103" t="str">
            <v>ROI Gas</v>
          </cell>
          <cell r="F2103" t="str">
            <v>SRMC</v>
          </cell>
        </row>
        <row r="2104">
          <cell r="A2104" t="str">
            <v>ROI</v>
          </cell>
          <cell r="D2104" t="str">
            <v>TB OCGT 2</v>
          </cell>
          <cell r="E2104" t="str">
            <v>ROI Gas</v>
          </cell>
          <cell r="F2104" t="str">
            <v>Mark-up</v>
          </cell>
        </row>
        <row r="2105">
          <cell r="A2105" t="str">
            <v>ROI</v>
          </cell>
          <cell r="D2105" t="str">
            <v>TB OCGT 2</v>
          </cell>
          <cell r="E2105" t="str">
            <v>ROI Gas</v>
          </cell>
          <cell r="F2105" t="str">
            <v>Mark-up</v>
          </cell>
        </row>
        <row r="2106">
          <cell r="A2106" t="str">
            <v>ROI</v>
          </cell>
          <cell r="D2106" t="str">
            <v>TB OCGT 2</v>
          </cell>
          <cell r="E2106" t="str">
            <v>ROI Gas</v>
          </cell>
          <cell r="F2106" t="str">
            <v>Mark-up</v>
          </cell>
        </row>
        <row r="2107">
          <cell r="A2107" t="str">
            <v>ROI</v>
          </cell>
          <cell r="D2107" t="str">
            <v>TB OCGT 2</v>
          </cell>
          <cell r="E2107" t="str">
            <v>ROI Gas</v>
          </cell>
          <cell r="F2107" t="str">
            <v>Mark-up</v>
          </cell>
        </row>
        <row r="2108">
          <cell r="A2108" t="str">
            <v>ROI</v>
          </cell>
          <cell r="D2108" t="str">
            <v>TB OCGT 2</v>
          </cell>
          <cell r="E2108" t="str">
            <v>ROI Gas</v>
          </cell>
          <cell r="F2108" t="str">
            <v>Mark-up</v>
          </cell>
        </row>
        <row r="2109">
          <cell r="A2109" t="str">
            <v>ROI</v>
          </cell>
          <cell r="D2109" t="str">
            <v>TB OCGT 2</v>
          </cell>
          <cell r="E2109" t="str">
            <v>ROI Gas</v>
          </cell>
          <cell r="F2109" t="str">
            <v>Mark-up</v>
          </cell>
        </row>
        <row r="2110">
          <cell r="A2110" t="str">
            <v>ROI</v>
          </cell>
          <cell r="D2110" t="str">
            <v>TB OCGT 2</v>
          </cell>
          <cell r="E2110" t="str">
            <v>ROI Gas</v>
          </cell>
          <cell r="F2110" t="str">
            <v>Mark-up</v>
          </cell>
        </row>
        <row r="2111">
          <cell r="A2111" t="str">
            <v>ROI</v>
          </cell>
          <cell r="D2111" t="str">
            <v>TB OCGT 2</v>
          </cell>
          <cell r="E2111" t="str">
            <v>ROI Gas</v>
          </cell>
          <cell r="F2111" t="str">
            <v>Mark-up</v>
          </cell>
        </row>
        <row r="2112">
          <cell r="A2112" t="str">
            <v>ROI</v>
          </cell>
          <cell r="D2112" t="str">
            <v>TB OCGT 2</v>
          </cell>
          <cell r="E2112" t="str">
            <v>ROI Gas</v>
          </cell>
          <cell r="F2112" t="str">
            <v>Mark-up</v>
          </cell>
        </row>
        <row r="2113">
          <cell r="A2113" t="str">
            <v>ROI</v>
          </cell>
          <cell r="D2113" t="str">
            <v>TB OCGT 2</v>
          </cell>
          <cell r="E2113" t="str">
            <v>ROI Gas</v>
          </cell>
          <cell r="F2113" t="str">
            <v>Mark-up</v>
          </cell>
        </row>
        <row r="2114">
          <cell r="A2114" t="str">
            <v>ROI</v>
          </cell>
          <cell r="D2114" t="str">
            <v>TB OCGT 2</v>
          </cell>
          <cell r="E2114" t="str">
            <v>ROI Gas</v>
          </cell>
          <cell r="F2114" t="str">
            <v>Price Received</v>
          </cell>
        </row>
        <row r="2115">
          <cell r="A2115" t="str">
            <v>ROI</v>
          </cell>
          <cell r="D2115" t="str">
            <v>TB OCGT 2</v>
          </cell>
          <cell r="E2115" t="str">
            <v>ROI Gas</v>
          </cell>
          <cell r="F2115" t="str">
            <v>Pool Revenue</v>
          </cell>
        </row>
        <row r="2116">
          <cell r="A2116" t="str">
            <v>ROI</v>
          </cell>
          <cell r="D2116" t="str">
            <v>TB OCGT 2</v>
          </cell>
          <cell r="E2116" t="str">
            <v>ROI Gas</v>
          </cell>
          <cell r="F2116" t="str">
            <v>Net Revenue</v>
          </cell>
        </row>
        <row r="2117">
          <cell r="A2117" t="str">
            <v>ROI</v>
          </cell>
          <cell r="D2117" t="str">
            <v>TB OCGT 2</v>
          </cell>
          <cell r="E2117" t="str">
            <v>ROI Gas</v>
          </cell>
          <cell r="F2117" t="str">
            <v>Net Profit</v>
          </cell>
        </row>
        <row r="2118">
          <cell r="A2118" t="str">
            <v>ROI</v>
          </cell>
          <cell r="D2118" t="str">
            <v>TB OCGT 2</v>
          </cell>
          <cell r="E2118" t="str">
            <v>ROI Gas</v>
          </cell>
          <cell r="F2118" t="str">
            <v>Installed Capacity</v>
          </cell>
        </row>
        <row r="2119">
          <cell r="A2119" t="str">
            <v>ROI</v>
          </cell>
          <cell r="D2119" t="str">
            <v>TB OCGT 2</v>
          </cell>
          <cell r="E2119" t="str">
            <v>ROI Gas</v>
          </cell>
          <cell r="F2119" t="str">
            <v>Rated Capacity</v>
          </cell>
        </row>
        <row r="2120">
          <cell r="A2120" t="str">
            <v>ROI</v>
          </cell>
          <cell r="D2120" t="str">
            <v>TB OCGT 2</v>
          </cell>
          <cell r="E2120" t="str">
            <v>ROI Gas</v>
          </cell>
          <cell r="F2120" t="str">
            <v>Maintenance</v>
          </cell>
        </row>
        <row r="2121">
          <cell r="A2121" t="str">
            <v>ROI</v>
          </cell>
          <cell r="D2121" t="str">
            <v>TB OCGT 2</v>
          </cell>
          <cell r="E2121" t="str">
            <v>ROI Gas</v>
          </cell>
          <cell r="F2121" t="str">
            <v>Forced Outage</v>
          </cell>
        </row>
        <row r="2122">
          <cell r="A2122" t="str">
            <v>ROI</v>
          </cell>
          <cell r="D2122" t="str">
            <v>TB OCGT 2</v>
          </cell>
          <cell r="E2122" t="str">
            <v>ROI Gas</v>
          </cell>
          <cell r="F2122" t="str">
            <v>Available Energy</v>
          </cell>
        </row>
        <row r="2123">
          <cell r="A2123" t="str">
            <v>ROI</v>
          </cell>
          <cell r="D2123" t="str">
            <v>TB OCGT 3</v>
          </cell>
          <cell r="E2123" t="str">
            <v>ROI Gas</v>
          </cell>
          <cell r="F2123" t="str">
            <v>Generation</v>
          </cell>
        </row>
        <row r="2124">
          <cell r="A2124" t="str">
            <v>ROI</v>
          </cell>
          <cell r="D2124" t="str">
            <v>TB OCGT 3</v>
          </cell>
          <cell r="E2124" t="str">
            <v>ROI Gas</v>
          </cell>
          <cell r="F2124" t="str">
            <v>Units Started</v>
          </cell>
        </row>
        <row r="2125">
          <cell r="A2125" t="str">
            <v>ROI</v>
          </cell>
          <cell r="D2125" t="str">
            <v>TB OCGT 3</v>
          </cell>
          <cell r="E2125" t="str">
            <v>ROI Gas</v>
          </cell>
          <cell r="F2125" t="str">
            <v>Hours of Operation</v>
          </cell>
        </row>
        <row r="2126">
          <cell r="A2126" t="str">
            <v>ROI</v>
          </cell>
          <cell r="D2126" t="str">
            <v>TB OCGT 3</v>
          </cell>
          <cell r="E2126" t="str">
            <v>ROI Gas</v>
          </cell>
          <cell r="F2126" t="str">
            <v>Capacity Factor</v>
          </cell>
        </row>
        <row r="2127">
          <cell r="A2127" t="str">
            <v>ROI</v>
          </cell>
          <cell r="D2127" t="str">
            <v>TB OCGT 3</v>
          </cell>
          <cell r="E2127" t="str">
            <v>ROI Gas</v>
          </cell>
          <cell r="F2127" t="str">
            <v>Energy Curtailed</v>
          </cell>
        </row>
        <row r="2128">
          <cell r="A2128" t="str">
            <v>ROI</v>
          </cell>
          <cell r="D2128" t="str">
            <v>TB OCGT 3</v>
          </cell>
          <cell r="E2128" t="str">
            <v>ROI Gas</v>
          </cell>
          <cell r="F2128" t="str">
            <v>Fixed Load Generation</v>
          </cell>
        </row>
        <row r="2129">
          <cell r="A2129" t="str">
            <v>ROI</v>
          </cell>
          <cell r="D2129" t="str">
            <v>TB OCGT 3</v>
          </cell>
          <cell r="E2129" t="str">
            <v>ROI Gas</v>
          </cell>
          <cell r="F2129" t="str">
            <v>Pump Load</v>
          </cell>
        </row>
        <row r="2130">
          <cell r="A2130" t="str">
            <v>ROI</v>
          </cell>
          <cell r="D2130" t="str">
            <v>TB OCGT 3</v>
          </cell>
          <cell r="E2130" t="str">
            <v>ROI Gas</v>
          </cell>
          <cell r="F2130" t="str">
            <v>VO&amp;M Cost</v>
          </cell>
        </row>
        <row r="2131">
          <cell r="A2131" t="str">
            <v>ROI</v>
          </cell>
          <cell r="D2131" t="str">
            <v>TB OCGT 3</v>
          </cell>
          <cell r="E2131" t="str">
            <v>ROI Gas</v>
          </cell>
          <cell r="F2131" t="str">
            <v>Generation Cost</v>
          </cell>
        </row>
        <row r="2132">
          <cell r="A2132" t="str">
            <v>ROI</v>
          </cell>
          <cell r="D2132" t="str">
            <v>TB OCGT 3</v>
          </cell>
          <cell r="E2132" t="str">
            <v>ROI Gas</v>
          </cell>
          <cell r="F2132" t="str">
            <v>Start &amp; Shutdown Cost</v>
          </cell>
        </row>
        <row r="2133">
          <cell r="A2133" t="str">
            <v>ROI</v>
          </cell>
          <cell r="D2133" t="str">
            <v>TB OCGT 3</v>
          </cell>
          <cell r="E2133" t="str">
            <v>ROI Gas</v>
          </cell>
          <cell r="F2133" t="str">
            <v>Start Fuel Cost</v>
          </cell>
        </row>
        <row r="2134">
          <cell r="A2134" t="str">
            <v>ROI</v>
          </cell>
          <cell r="D2134" t="str">
            <v>TB OCGT 3</v>
          </cell>
          <cell r="E2134" t="str">
            <v>ROI Gas</v>
          </cell>
          <cell r="F2134" t="str">
            <v>Emissions Cost</v>
          </cell>
        </row>
        <row r="2135">
          <cell r="A2135" t="str">
            <v>ROI</v>
          </cell>
          <cell r="D2135" t="str">
            <v>TB OCGT 3</v>
          </cell>
          <cell r="E2135" t="str">
            <v>ROI Gas</v>
          </cell>
          <cell r="F2135" t="str">
            <v>Total Generation Cost</v>
          </cell>
        </row>
        <row r="2136">
          <cell r="A2136" t="str">
            <v>ROI</v>
          </cell>
          <cell r="D2136" t="str">
            <v>TB OCGT 3</v>
          </cell>
          <cell r="E2136" t="str">
            <v>ROI Gas</v>
          </cell>
          <cell r="F2136" t="str">
            <v>SRMC</v>
          </cell>
        </row>
        <row r="2137">
          <cell r="A2137" t="str">
            <v>ROI</v>
          </cell>
          <cell r="D2137" t="str">
            <v>TB OCGT 3</v>
          </cell>
          <cell r="E2137" t="str">
            <v>ROI Gas</v>
          </cell>
          <cell r="F2137" t="str">
            <v>Mark-up</v>
          </cell>
        </row>
        <row r="2138">
          <cell r="A2138" t="str">
            <v>ROI</v>
          </cell>
          <cell r="D2138" t="str">
            <v>TB OCGT 3</v>
          </cell>
          <cell r="E2138" t="str">
            <v>ROI Gas</v>
          </cell>
          <cell r="F2138" t="str">
            <v>Mark-up</v>
          </cell>
        </row>
        <row r="2139">
          <cell r="A2139" t="str">
            <v>ROI</v>
          </cell>
          <cell r="D2139" t="str">
            <v>TB OCGT 3</v>
          </cell>
          <cell r="E2139" t="str">
            <v>ROI Gas</v>
          </cell>
          <cell r="F2139" t="str">
            <v>Mark-up</v>
          </cell>
        </row>
        <row r="2140">
          <cell r="A2140" t="str">
            <v>ROI</v>
          </cell>
          <cell r="D2140" t="str">
            <v>TB OCGT 3</v>
          </cell>
          <cell r="E2140" t="str">
            <v>ROI Gas</v>
          </cell>
          <cell r="F2140" t="str">
            <v>Mark-up</v>
          </cell>
        </row>
        <row r="2141">
          <cell r="A2141" t="str">
            <v>ROI</v>
          </cell>
          <cell r="D2141" t="str">
            <v>TB OCGT 3</v>
          </cell>
          <cell r="E2141" t="str">
            <v>ROI Gas</v>
          </cell>
          <cell r="F2141" t="str">
            <v>Mark-up</v>
          </cell>
        </row>
        <row r="2142">
          <cell r="A2142" t="str">
            <v>ROI</v>
          </cell>
          <cell r="D2142" t="str">
            <v>TB OCGT 3</v>
          </cell>
          <cell r="E2142" t="str">
            <v>ROI Gas</v>
          </cell>
          <cell r="F2142" t="str">
            <v>Mark-up</v>
          </cell>
        </row>
        <row r="2143">
          <cell r="A2143" t="str">
            <v>ROI</v>
          </cell>
          <cell r="D2143" t="str">
            <v>TB OCGT 3</v>
          </cell>
          <cell r="E2143" t="str">
            <v>ROI Gas</v>
          </cell>
          <cell r="F2143" t="str">
            <v>Mark-up</v>
          </cell>
        </row>
        <row r="2144">
          <cell r="A2144" t="str">
            <v>ROI</v>
          </cell>
          <cell r="D2144" t="str">
            <v>TB OCGT 3</v>
          </cell>
          <cell r="E2144" t="str">
            <v>ROI Gas</v>
          </cell>
          <cell r="F2144" t="str">
            <v>Mark-up</v>
          </cell>
        </row>
        <row r="2145">
          <cell r="A2145" t="str">
            <v>ROI</v>
          </cell>
          <cell r="D2145" t="str">
            <v>TB OCGT 3</v>
          </cell>
          <cell r="E2145" t="str">
            <v>ROI Gas</v>
          </cell>
          <cell r="F2145" t="str">
            <v>Mark-up</v>
          </cell>
        </row>
        <row r="2146">
          <cell r="A2146" t="str">
            <v>ROI</v>
          </cell>
          <cell r="D2146" t="str">
            <v>TB OCGT 3</v>
          </cell>
          <cell r="E2146" t="str">
            <v>ROI Gas</v>
          </cell>
          <cell r="F2146" t="str">
            <v>Mark-up</v>
          </cell>
        </row>
        <row r="2147">
          <cell r="A2147" t="str">
            <v>ROI</v>
          </cell>
          <cell r="D2147" t="str">
            <v>TB OCGT 3</v>
          </cell>
          <cell r="E2147" t="str">
            <v>ROI Gas</v>
          </cell>
          <cell r="F2147" t="str">
            <v>Price Received</v>
          </cell>
        </row>
        <row r="2148">
          <cell r="A2148" t="str">
            <v>ROI</v>
          </cell>
          <cell r="D2148" t="str">
            <v>TB OCGT 3</v>
          </cell>
          <cell r="E2148" t="str">
            <v>ROI Gas</v>
          </cell>
          <cell r="F2148" t="str">
            <v>Pool Revenue</v>
          </cell>
        </row>
        <row r="2149">
          <cell r="A2149" t="str">
            <v>ROI</v>
          </cell>
          <cell r="D2149" t="str">
            <v>TB OCGT 3</v>
          </cell>
          <cell r="E2149" t="str">
            <v>ROI Gas</v>
          </cell>
          <cell r="F2149" t="str">
            <v>Net Revenue</v>
          </cell>
        </row>
        <row r="2150">
          <cell r="A2150" t="str">
            <v>ROI</v>
          </cell>
          <cell r="D2150" t="str">
            <v>TB OCGT 3</v>
          </cell>
          <cell r="E2150" t="str">
            <v>ROI Gas</v>
          </cell>
          <cell r="F2150" t="str">
            <v>Net Profit</v>
          </cell>
        </row>
        <row r="2151">
          <cell r="A2151" t="str">
            <v>ROI</v>
          </cell>
          <cell r="D2151" t="str">
            <v>TB OCGT 3</v>
          </cell>
          <cell r="E2151" t="str">
            <v>ROI Gas</v>
          </cell>
          <cell r="F2151" t="str">
            <v>Installed Capacity</v>
          </cell>
        </row>
        <row r="2152">
          <cell r="A2152" t="str">
            <v>ROI</v>
          </cell>
          <cell r="D2152" t="str">
            <v>TB OCGT 3</v>
          </cell>
          <cell r="E2152" t="str">
            <v>ROI Gas</v>
          </cell>
          <cell r="F2152" t="str">
            <v>Rated Capacity</v>
          </cell>
        </row>
        <row r="2153">
          <cell r="A2153" t="str">
            <v>ROI</v>
          </cell>
          <cell r="D2153" t="str">
            <v>TB OCGT 3</v>
          </cell>
          <cell r="E2153" t="str">
            <v>ROI Gas</v>
          </cell>
          <cell r="F2153" t="str">
            <v>Maintenance</v>
          </cell>
        </row>
        <row r="2154">
          <cell r="A2154" t="str">
            <v>ROI</v>
          </cell>
          <cell r="D2154" t="str">
            <v>TB OCGT 3</v>
          </cell>
          <cell r="E2154" t="str">
            <v>ROI Gas</v>
          </cell>
          <cell r="F2154" t="str">
            <v>Forced Outage</v>
          </cell>
        </row>
        <row r="2155">
          <cell r="A2155" t="str">
            <v>ROI</v>
          </cell>
          <cell r="D2155" t="str">
            <v>TB OCGT 3</v>
          </cell>
          <cell r="E2155" t="str">
            <v>ROI Gas</v>
          </cell>
          <cell r="F2155" t="str">
            <v>Available Energy</v>
          </cell>
        </row>
        <row r="2156">
          <cell r="A2156" t="str">
            <v>ROI</v>
          </cell>
          <cell r="D2156" t="str">
            <v>TY1</v>
          </cell>
          <cell r="E2156" t="str">
            <v>ROI Gas</v>
          </cell>
          <cell r="F2156" t="str">
            <v>Generation</v>
          </cell>
        </row>
        <row r="2157">
          <cell r="A2157" t="str">
            <v>ROI</v>
          </cell>
          <cell r="D2157" t="str">
            <v>TY1</v>
          </cell>
          <cell r="E2157" t="str">
            <v>ROI Gas</v>
          </cell>
          <cell r="F2157" t="str">
            <v>Units Started</v>
          </cell>
        </row>
        <row r="2158">
          <cell r="A2158" t="str">
            <v>ROI</v>
          </cell>
          <cell r="D2158" t="str">
            <v>TY1</v>
          </cell>
          <cell r="E2158" t="str">
            <v>ROI Gas</v>
          </cell>
          <cell r="F2158" t="str">
            <v>Hours of Operation</v>
          </cell>
        </row>
        <row r="2159">
          <cell r="A2159" t="str">
            <v>ROI</v>
          </cell>
          <cell r="D2159" t="str">
            <v>TY1</v>
          </cell>
          <cell r="E2159" t="str">
            <v>ROI Gas</v>
          </cell>
          <cell r="F2159" t="str">
            <v>Capacity Factor</v>
          </cell>
        </row>
        <row r="2160">
          <cell r="A2160" t="str">
            <v>ROI</v>
          </cell>
          <cell r="D2160" t="str">
            <v>TY1</v>
          </cell>
          <cell r="E2160" t="str">
            <v>ROI Gas</v>
          </cell>
          <cell r="F2160" t="str">
            <v>Energy Curtailed</v>
          </cell>
        </row>
        <row r="2161">
          <cell r="A2161" t="str">
            <v>ROI</v>
          </cell>
          <cell r="D2161" t="str">
            <v>TY1</v>
          </cell>
          <cell r="E2161" t="str">
            <v>ROI Gas</v>
          </cell>
          <cell r="F2161" t="str">
            <v>Fixed Load Generation</v>
          </cell>
        </row>
        <row r="2162">
          <cell r="A2162" t="str">
            <v>ROI</v>
          </cell>
          <cell r="D2162" t="str">
            <v>TY1</v>
          </cell>
          <cell r="E2162" t="str">
            <v>ROI Gas</v>
          </cell>
          <cell r="F2162" t="str">
            <v>Pump Load</v>
          </cell>
        </row>
        <row r="2163">
          <cell r="A2163" t="str">
            <v>ROI</v>
          </cell>
          <cell r="D2163" t="str">
            <v>TY1</v>
          </cell>
          <cell r="E2163" t="str">
            <v>ROI Gas</v>
          </cell>
          <cell r="F2163" t="str">
            <v>VO&amp;M Cost</v>
          </cell>
        </row>
        <row r="2164">
          <cell r="A2164" t="str">
            <v>ROI</v>
          </cell>
          <cell r="D2164" t="str">
            <v>TY1</v>
          </cell>
          <cell r="E2164" t="str">
            <v>ROI Gas</v>
          </cell>
          <cell r="F2164" t="str">
            <v>Generation Cost</v>
          </cell>
        </row>
        <row r="2165">
          <cell r="A2165" t="str">
            <v>ROI</v>
          </cell>
          <cell r="D2165" t="str">
            <v>TY1</v>
          </cell>
          <cell r="E2165" t="str">
            <v>ROI Gas</v>
          </cell>
          <cell r="F2165" t="str">
            <v>Start &amp; Shutdown Cost</v>
          </cell>
        </row>
        <row r="2166">
          <cell r="A2166" t="str">
            <v>ROI</v>
          </cell>
          <cell r="D2166" t="str">
            <v>TY1</v>
          </cell>
          <cell r="E2166" t="str">
            <v>ROI Gas</v>
          </cell>
          <cell r="F2166" t="str">
            <v>Start Fuel Cost</v>
          </cell>
        </row>
        <row r="2167">
          <cell r="A2167" t="str">
            <v>ROI</v>
          </cell>
          <cell r="D2167" t="str">
            <v>TY1</v>
          </cell>
          <cell r="E2167" t="str">
            <v>ROI Gas</v>
          </cell>
          <cell r="F2167" t="str">
            <v>Emissions Cost</v>
          </cell>
        </row>
        <row r="2168">
          <cell r="A2168" t="str">
            <v>ROI</v>
          </cell>
          <cell r="D2168" t="str">
            <v>TY1</v>
          </cell>
          <cell r="E2168" t="str">
            <v>ROI Gas</v>
          </cell>
          <cell r="F2168" t="str">
            <v>Total Generation Cost</v>
          </cell>
        </row>
        <row r="2169">
          <cell r="A2169" t="str">
            <v>ROI</v>
          </cell>
          <cell r="D2169" t="str">
            <v>TY1</v>
          </cell>
          <cell r="E2169" t="str">
            <v>ROI Gas</v>
          </cell>
          <cell r="F2169" t="str">
            <v>SRMC</v>
          </cell>
        </row>
        <row r="2170">
          <cell r="A2170" t="str">
            <v>ROI</v>
          </cell>
          <cell r="D2170" t="str">
            <v>TY1</v>
          </cell>
          <cell r="E2170" t="str">
            <v>ROI Gas</v>
          </cell>
          <cell r="F2170" t="str">
            <v>Mark-up</v>
          </cell>
        </row>
        <row r="2171">
          <cell r="A2171" t="str">
            <v>ROI</v>
          </cell>
          <cell r="D2171" t="str">
            <v>TY1</v>
          </cell>
          <cell r="E2171" t="str">
            <v>ROI Gas</v>
          </cell>
          <cell r="F2171" t="str">
            <v>Mark-up</v>
          </cell>
        </row>
        <row r="2172">
          <cell r="A2172" t="str">
            <v>ROI</v>
          </cell>
          <cell r="D2172" t="str">
            <v>TY1</v>
          </cell>
          <cell r="E2172" t="str">
            <v>ROI Gas</v>
          </cell>
          <cell r="F2172" t="str">
            <v>Mark-up</v>
          </cell>
        </row>
        <row r="2173">
          <cell r="A2173" t="str">
            <v>ROI</v>
          </cell>
          <cell r="D2173" t="str">
            <v>TY1</v>
          </cell>
          <cell r="E2173" t="str">
            <v>ROI Gas</v>
          </cell>
          <cell r="F2173" t="str">
            <v>Price Received</v>
          </cell>
        </row>
        <row r="2174">
          <cell r="A2174" t="str">
            <v>ROI</v>
          </cell>
          <cell r="D2174" t="str">
            <v>TY1</v>
          </cell>
          <cell r="E2174" t="str">
            <v>ROI Gas</v>
          </cell>
          <cell r="F2174" t="str">
            <v>Pool Revenue</v>
          </cell>
        </row>
        <row r="2175">
          <cell r="A2175" t="str">
            <v>ROI</v>
          </cell>
          <cell r="D2175" t="str">
            <v>TY1</v>
          </cell>
          <cell r="E2175" t="str">
            <v>ROI Gas</v>
          </cell>
          <cell r="F2175" t="str">
            <v>Net Revenue</v>
          </cell>
        </row>
        <row r="2176">
          <cell r="A2176" t="str">
            <v>ROI</v>
          </cell>
          <cell r="D2176" t="str">
            <v>TY1</v>
          </cell>
          <cell r="E2176" t="str">
            <v>ROI Gas</v>
          </cell>
          <cell r="F2176" t="str">
            <v>Net Profit</v>
          </cell>
        </row>
        <row r="2177">
          <cell r="A2177" t="str">
            <v>ROI</v>
          </cell>
          <cell r="D2177" t="str">
            <v>TY1</v>
          </cell>
          <cell r="E2177" t="str">
            <v>ROI Gas</v>
          </cell>
          <cell r="F2177" t="str">
            <v>Installed Capacity</v>
          </cell>
        </row>
        <row r="2178">
          <cell r="A2178" t="str">
            <v>ROI</v>
          </cell>
          <cell r="D2178" t="str">
            <v>TY1</v>
          </cell>
          <cell r="E2178" t="str">
            <v>ROI Gas</v>
          </cell>
          <cell r="F2178" t="str">
            <v>Rated Capacity</v>
          </cell>
        </row>
        <row r="2179">
          <cell r="A2179" t="str">
            <v>ROI</v>
          </cell>
          <cell r="D2179" t="str">
            <v>TY1</v>
          </cell>
          <cell r="E2179" t="str">
            <v>ROI Gas</v>
          </cell>
          <cell r="F2179" t="str">
            <v>Maintenance</v>
          </cell>
        </row>
        <row r="2180">
          <cell r="A2180" t="str">
            <v>ROI</v>
          </cell>
          <cell r="D2180" t="str">
            <v>TY1</v>
          </cell>
          <cell r="E2180" t="str">
            <v>ROI Gas</v>
          </cell>
          <cell r="F2180" t="str">
            <v>Forced Outage</v>
          </cell>
        </row>
        <row r="2181">
          <cell r="A2181" t="str">
            <v>ROI</v>
          </cell>
          <cell r="D2181" t="str">
            <v>TY1</v>
          </cell>
          <cell r="E2181" t="str">
            <v>ROI Gas</v>
          </cell>
          <cell r="F2181" t="str">
            <v>Available Energy</v>
          </cell>
        </row>
        <row r="2182">
          <cell r="A2182" t="str">
            <v>ROI</v>
          </cell>
          <cell r="D2182" t="str">
            <v>WG1</v>
          </cell>
          <cell r="E2182" t="str">
            <v>ROI Gas</v>
          </cell>
          <cell r="F2182" t="str">
            <v>Generation</v>
          </cell>
        </row>
        <row r="2183">
          <cell r="A2183" t="str">
            <v>ROI</v>
          </cell>
          <cell r="D2183" t="str">
            <v>WG1</v>
          </cell>
          <cell r="E2183" t="str">
            <v>ROI Gas</v>
          </cell>
          <cell r="F2183" t="str">
            <v>Units Started</v>
          </cell>
        </row>
        <row r="2184">
          <cell r="A2184" t="str">
            <v>ROI</v>
          </cell>
          <cell r="D2184" t="str">
            <v>WG1</v>
          </cell>
          <cell r="E2184" t="str">
            <v>ROI Gas</v>
          </cell>
          <cell r="F2184" t="str">
            <v>Hours of Operation</v>
          </cell>
        </row>
        <row r="2185">
          <cell r="A2185" t="str">
            <v>ROI</v>
          </cell>
          <cell r="D2185" t="str">
            <v>WG1</v>
          </cell>
          <cell r="E2185" t="str">
            <v>ROI Gas</v>
          </cell>
          <cell r="F2185" t="str">
            <v>Capacity Factor</v>
          </cell>
        </row>
        <row r="2186">
          <cell r="A2186" t="str">
            <v>ROI</v>
          </cell>
          <cell r="D2186" t="str">
            <v>WG1</v>
          </cell>
          <cell r="E2186" t="str">
            <v>ROI Gas</v>
          </cell>
          <cell r="F2186" t="str">
            <v>Energy Curtailed</v>
          </cell>
        </row>
        <row r="2187">
          <cell r="A2187" t="str">
            <v>ROI</v>
          </cell>
          <cell r="D2187" t="str">
            <v>WG1</v>
          </cell>
          <cell r="E2187" t="str">
            <v>ROI Gas</v>
          </cell>
          <cell r="F2187" t="str">
            <v>Fixed Load Generation</v>
          </cell>
        </row>
        <row r="2188">
          <cell r="A2188" t="str">
            <v>ROI</v>
          </cell>
          <cell r="D2188" t="str">
            <v>WG1</v>
          </cell>
          <cell r="E2188" t="str">
            <v>ROI Gas</v>
          </cell>
          <cell r="F2188" t="str">
            <v>Pump Load</v>
          </cell>
        </row>
        <row r="2189">
          <cell r="A2189" t="str">
            <v>ROI</v>
          </cell>
          <cell r="D2189" t="str">
            <v>WG1</v>
          </cell>
          <cell r="E2189" t="str">
            <v>ROI Gas</v>
          </cell>
          <cell r="F2189" t="str">
            <v>VO&amp;M Cost</v>
          </cell>
        </row>
        <row r="2190">
          <cell r="A2190" t="str">
            <v>ROI</v>
          </cell>
          <cell r="D2190" t="str">
            <v>WG1</v>
          </cell>
          <cell r="E2190" t="str">
            <v>ROI Gas</v>
          </cell>
          <cell r="F2190" t="str">
            <v>Generation Cost</v>
          </cell>
        </row>
        <row r="2191">
          <cell r="A2191" t="str">
            <v>ROI</v>
          </cell>
          <cell r="D2191" t="str">
            <v>WG1</v>
          </cell>
          <cell r="E2191" t="str">
            <v>ROI Gas</v>
          </cell>
          <cell r="F2191" t="str">
            <v>Start &amp; Shutdown Cost</v>
          </cell>
        </row>
        <row r="2192">
          <cell r="A2192" t="str">
            <v>ROI</v>
          </cell>
          <cell r="D2192" t="str">
            <v>WG1</v>
          </cell>
          <cell r="E2192" t="str">
            <v>ROI Gas</v>
          </cell>
          <cell r="F2192" t="str">
            <v>Start Fuel Cost</v>
          </cell>
        </row>
        <row r="2193">
          <cell r="A2193" t="str">
            <v>ROI</v>
          </cell>
          <cell r="D2193" t="str">
            <v>WG1</v>
          </cell>
          <cell r="E2193" t="str">
            <v>ROI Gas</v>
          </cell>
          <cell r="F2193" t="str">
            <v>Emissions Cost</v>
          </cell>
        </row>
        <row r="2194">
          <cell r="A2194" t="str">
            <v>ROI</v>
          </cell>
          <cell r="D2194" t="str">
            <v>WG1</v>
          </cell>
          <cell r="E2194" t="str">
            <v>ROI Gas</v>
          </cell>
          <cell r="F2194" t="str">
            <v>Total Generation Cost</v>
          </cell>
        </row>
        <row r="2195">
          <cell r="A2195" t="str">
            <v>ROI</v>
          </cell>
          <cell r="D2195" t="str">
            <v>WG1</v>
          </cell>
          <cell r="E2195" t="str">
            <v>ROI Gas</v>
          </cell>
          <cell r="F2195" t="str">
            <v>SRMC</v>
          </cell>
        </row>
        <row r="2196">
          <cell r="A2196" t="str">
            <v>ROI</v>
          </cell>
          <cell r="D2196" t="str">
            <v>WG1</v>
          </cell>
          <cell r="E2196" t="str">
            <v>ROI Gas</v>
          </cell>
          <cell r="F2196" t="str">
            <v>Mark-up</v>
          </cell>
        </row>
        <row r="2197">
          <cell r="A2197" t="str">
            <v>ROI</v>
          </cell>
          <cell r="D2197" t="str">
            <v>WG1</v>
          </cell>
          <cell r="E2197" t="str">
            <v>ROI Gas</v>
          </cell>
          <cell r="F2197" t="str">
            <v>Mark-up</v>
          </cell>
        </row>
        <row r="2198">
          <cell r="A2198" t="str">
            <v>ROI</v>
          </cell>
          <cell r="D2198" t="str">
            <v>WG1</v>
          </cell>
          <cell r="E2198" t="str">
            <v>ROI Gas</v>
          </cell>
          <cell r="F2198" t="str">
            <v>Mark-up</v>
          </cell>
        </row>
        <row r="2199">
          <cell r="A2199" t="str">
            <v>ROI</v>
          </cell>
          <cell r="D2199" t="str">
            <v>WG1</v>
          </cell>
          <cell r="E2199" t="str">
            <v>ROI Gas</v>
          </cell>
          <cell r="F2199" t="str">
            <v>Mark-up</v>
          </cell>
        </row>
        <row r="2200">
          <cell r="A2200" t="str">
            <v>ROI</v>
          </cell>
          <cell r="D2200" t="str">
            <v>WG1</v>
          </cell>
          <cell r="E2200" t="str">
            <v>ROI Gas</v>
          </cell>
          <cell r="F2200" t="str">
            <v>Price Received</v>
          </cell>
        </row>
        <row r="2201">
          <cell r="A2201" t="str">
            <v>ROI</v>
          </cell>
          <cell r="D2201" t="str">
            <v>WG1</v>
          </cell>
          <cell r="E2201" t="str">
            <v>ROI Gas</v>
          </cell>
          <cell r="F2201" t="str">
            <v>Pool Revenue</v>
          </cell>
        </row>
        <row r="2202">
          <cell r="A2202" t="str">
            <v>ROI</v>
          </cell>
          <cell r="D2202" t="str">
            <v>WG1</v>
          </cell>
          <cell r="E2202" t="str">
            <v>ROI Gas</v>
          </cell>
          <cell r="F2202" t="str">
            <v>Net Revenue</v>
          </cell>
        </row>
        <row r="2203">
          <cell r="A2203" t="str">
            <v>ROI</v>
          </cell>
          <cell r="D2203" t="str">
            <v>WG1</v>
          </cell>
          <cell r="E2203" t="str">
            <v>ROI Gas</v>
          </cell>
          <cell r="F2203" t="str">
            <v>Net Profit</v>
          </cell>
        </row>
        <row r="2204">
          <cell r="A2204" t="str">
            <v>ROI</v>
          </cell>
          <cell r="D2204" t="str">
            <v>WG1</v>
          </cell>
          <cell r="E2204" t="str">
            <v>ROI Gas</v>
          </cell>
          <cell r="F2204" t="str">
            <v>Installed Capacity</v>
          </cell>
        </row>
        <row r="2205">
          <cell r="A2205" t="str">
            <v>ROI</v>
          </cell>
          <cell r="D2205" t="str">
            <v>WG1</v>
          </cell>
          <cell r="E2205" t="str">
            <v>ROI Gas</v>
          </cell>
          <cell r="F2205" t="str">
            <v>Rated Capacity</v>
          </cell>
        </row>
        <row r="2206">
          <cell r="A2206" t="str">
            <v>ROI</v>
          </cell>
          <cell r="D2206" t="str">
            <v>WG1</v>
          </cell>
          <cell r="E2206" t="str">
            <v>ROI Gas</v>
          </cell>
          <cell r="F2206" t="str">
            <v>Maintenance</v>
          </cell>
        </row>
        <row r="2207">
          <cell r="A2207" t="str">
            <v>ROI</v>
          </cell>
          <cell r="D2207" t="str">
            <v>WG1</v>
          </cell>
          <cell r="E2207" t="str">
            <v>ROI Gas</v>
          </cell>
          <cell r="F2207" t="str">
            <v>Forced Outage</v>
          </cell>
        </row>
        <row r="2208">
          <cell r="A2208" t="str">
            <v>ROI</v>
          </cell>
          <cell r="D2208" t="str">
            <v>WG1</v>
          </cell>
          <cell r="E2208" t="str">
            <v>ROI Gas</v>
          </cell>
          <cell r="F2208" t="str">
            <v>Available Energy</v>
          </cell>
        </row>
        <row r="2209">
          <cell r="A2209" t="str">
            <v>ROI</v>
          </cell>
          <cell r="D2209" t="str">
            <v>AE1</v>
          </cell>
          <cell r="E2209" t="str">
            <v>ROI Other</v>
          </cell>
          <cell r="F2209" t="str">
            <v>Generation</v>
          </cell>
        </row>
        <row r="2210">
          <cell r="A2210" t="str">
            <v>ROI</v>
          </cell>
          <cell r="D2210" t="str">
            <v>AE1</v>
          </cell>
          <cell r="E2210" t="str">
            <v>ROI Other</v>
          </cell>
          <cell r="F2210" t="str">
            <v>Units Started</v>
          </cell>
        </row>
        <row r="2211">
          <cell r="A2211" t="str">
            <v>ROI</v>
          </cell>
          <cell r="D2211" t="str">
            <v>AE1</v>
          </cell>
          <cell r="E2211" t="str">
            <v>ROI Other</v>
          </cell>
          <cell r="F2211" t="str">
            <v>Hours of Operation</v>
          </cell>
        </row>
        <row r="2212">
          <cell r="A2212" t="str">
            <v>ROI</v>
          </cell>
          <cell r="D2212" t="str">
            <v>AE1</v>
          </cell>
          <cell r="E2212" t="str">
            <v>ROI Other</v>
          </cell>
          <cell r="F2212" t="str">
            <v>Capacity Factor</v>
          </cell>
        </row>
        <row r="2213">
          <cell r="A2213" t="str">
            <v>ROI</v>
          </cell>
          <cell r="D2213" t="str">
            <v>AE1</v>
          </cell>
          <cell r="E2213" t="str">
            <v>ROI Other</v>
          </cell>
          <cell r="F2213" t="str">
            <v>Energy Curtailed</v>
          </cell>
        </row>
        <row r="2214">
          <cell r="A2214" t="str">
            <v>ROI</v>
          </cell>
          <cell r="D2214" t="str">
            <v>AE1</v>
          </cell>
          <cell r="E2214" t="str">
            <v>ROI Other</v>
          </cell>
          <cell r="F2214" t="str">
            <v>Fixed Load Generation</v>
          </cell>
        </row>
        <row r="2215">
          <cell r="A2215" t="str">
            <v>ROI</v>
          </cell>
          <cell r="D2215" t="str">
            <v>AE1</v>
          </cell>
          <cell r="E2215" t="str">
            <v>ROI Other</v>
          </cell>
          <cell r="F2215" t="str">
            <v>Pump Load</v>
          </cell>
        </row>
        <row r="2216">
          <cell r="A2216" t="str">
            <v>ROI</v>
          </cell>
          <cell r="D2216" t="str">
            <v>AE1</v>
          </cell>
          <cell r="E2216" t="str">
            <v>ROI Other</v>
          </cell>
          <cell r="F2216" t="str">
            <v>VO&amp;M Cost</v>
          </cell>
        </row>
        <row r="2217">
          <cell r="A2217" t="str">
            <v>ROI</v>
          </cell>
          <cell r="D2217" t="str">
            <v>AE1</v>
          </cell>
          <cell r="E2217" t="str">
            <v>ROI Other</v>
          </cell>
          <cell r="F2217" t="str">
            <v>Generation Cost</v>
          </cell>
        </row>
        <row r="2218">
          <cell r="A2218" t="str">
            <v>ROI</v>
          </cell>
          <cell r="D2218" t="str">
            <v>AE1</v>
          </cell>
          <cell r="E2218" t="str">
            <v>ROI Other</v>
          </cell>
          <cell r="F2218" t="str">
            <v>Start &amp; Shutdown Cost</v>
          </cell>
        </row>
        <row r="2219">
          <cell r="A2219" t="str">
            <v>ROI</v>
          </cell>
          <cell r="D2219" t="str">
            <v>AE1</v>
          </cell>
          <cell r="E2219" t="str">
            <v>ROI Other</v>
          </cell>
          <cell r="F2219" t="str">
            <v>Start Fuel Cost</v>
          </cell>
        </row>
        <row r="2220">
          <cell r="A2220" t="str">
            <v>ROI</v>
          </cell>
          <cell r="D2220" t="str">
            <v>AE1</v>
          </cell>
          <cell r="E2220" t="str">
            <v>ROI Other</v>
          </cell>
          <cell r="F2220" t="str">
            <v>Emissions Cost</v>
          </cell>
        </row>
        <row r="2221">
          <cell r="A2221" t="str">
            <v>ROI</v>
          </cell>
          <cell r="D2221" t="str">
            <v>AE1</v>
          </cell>
          <cell r="E2221" t="str">
            <v>ROI Other</v>
          </cell>
          <cell r="F2221" t="str">
            <v>Total Generation Cost</v>
          </cell>
        </row>
        <row r="2222">
          <cell r="A2222" t="str">
            <v>ROI</v>
          </cell>
          <cell r="D2222" t="str">
            <v>AE1</v>
          </cell>
          <cell r="E2222" t="str">
            <v>ROI Other</v>
          </cell>
          <cell r="F2222" t="str">
            <v>SRMC</v>
          </cell>
        </row>
        <row r="2223">
          <cell r="A2223" t="str">
            <v>ROI</v>
          </cell>
          <cell r="D2223" t="str">
            <v>AE1</v>
          </cell>
          <cell r="E2223" t="str">
            <v>ROI Other</v>
          </cell>
          <cell r="F2223" t="str">
            <v>Mark-up</v>
          </cell>
        </row>
        <row r="2224">
          <cell r="A2224" t="str">
            <v>ROI</v>
          </cell>
          <cell r="D2224" t="str">
            <v>AE1</v>
          </cell>
          <cell r="E2224" t="str">
            <v>ROI Other</v>
          </cell>
          <cell r="F2224" t="str">
            <v>Price Received</v>
          </cell>
        </row>
        <row r="2225">
          <cell r="A2225" t="str">
            <v>ROI</v>
          </cell>
          <cell r="D2225" t="str">
            <v>AE1</v>
          </cell>
          <cell r="E2225" t="str">
            <v>ROI Other</v>
          </cell>
          <cell r="F2225" t="str">
            <v>Pool Revenue</v>
          </cell>
        </row>
        <row r="2226">
          <cell r="A2226" t="str">
            <v>ROI</v>
          </cell>
          <cell r="D2226" t="str">
            <v>AE1</v>
          </cell>
          <cell r="E2226" t="str">
            <v>ROI Other</v>
          </cell>
          <cell r="F2226" t="str">
            <v>Net Revenue</v>
          </cell>
        </row>
        <row r="2227">
          <cell r="A2227" t="str">
            <v>ROI</v>
          </cell>
          <cell r="D2227" t="str">
            <v>AE1</v>
          </cell>
          <cell r="E2227" t="str">
            <v>ROI Other</v>
          </cell>
          <cell r="F2227" t="str">
            <v>Net Profit</v>
          </cell>
        </row>
        <row r="2228">
          <cell r="A2228" t="str">
            <v>ROI</v>
          </cell>
          <cell r="D2228" t="str">
            <v>AE1</v>
          </cell>
          <cell r="E2228" t="str">
            <v>ROI Other</v>
          </cell>
          <cell r="F2228" t="str">
            <v>Installed Capacity</v>
          </cell>
        </row>
        <row r="2229">
          <cell r="A2229" t="str">
            <v>ROI</v>
          </cell>
          <cell r="D2229" t="str">
            <v>AE1</v>
          </cell>
          <cell r="E2229" t="str">
            <v>ROI Other</v>
          </cell>
          <cell r="F2229" t="str">
            <v>Rated Capacity</v>
          </cell>
        </row>
        <row r="2230">
          <cell r="A2230" t="str">
            <v>ROI</v>
          </cell>
          <cell r="D2230" t="str">
            <v>AE1</v>
          </cell>
          <cell r="E2230" t="str">
            <v>ROI Other</v>
          </cell>
          <cell r="F2230" t="str">
            <v>Maintenance</v>
          </cell>
        </row>
        <row r="2231">
          <cell r="A2231" t="str">
            <v>ROI</v>
          </cell>
          <cell r="D2231" t="str">
            <v>AE1</v>
          </cell>
          <cell r="E2231" t="str">
            <v>ROI Other</v>
          </cell>
          <cell r="F2231" t="str">
            <v>Forced Outage</v>
          </cell>
        </row>
        <row r="2232">
          <cell r="A2232" t="str">
            <v>ROI</v>
          </cell>
          <cell r="D2232" t="str">
            <v>AE1</v>
          </cell>
          <cell r="E2232" t="str">
            <v>ROI Other</v>
          </cell>
          <cell r="F2232" t="str">
            <v>Available Energy</v>
          </cell>
        </row>
        <row r="2233">
          <cell r="A2233" t="str">
            <v>ROI</v>
          </cell>
          <cell r="D2233" t="str">
            <v>BIOMASS 1</v>
          </cell>
          <cell r="E2233" t="str">
            <v>ROI Other</v>
          </cell>
          <cell r="F2233" t="str">
            <v>Generation</v>
          </cell>
        </row>
        <row r="2234">
          <cell r="A2234" t="str">
            <v>ROI</v>
          </cell>
          <cell r="D2234" t="str">
            <v>BIOMASS 1</v>
          </cell>
          <cell r="E2234" t="str">
            <v>ROI Other</v>
          </cell>
          <cell r="F2234" t="str">
            <v>Units Started</v>
          </cell>
        </row>
        <row r="2235">
          <cell r="A2235" t="str">
            <v>ROI</v>
          </cell>
          <cell r="D2235" t="str">
            <v>BIOMASS 1</v>
          </cell>
          <cell r="E2235" t="str">
            <v>ROI Other</v>
          </cell>
          <cell r="F2235" t="str">
            <v>Hours of Operation</v>
          </cell>
        </row>
        <row r="2236">
          <cell r="A2236" t="str">
            <v>ROI</v>
          </cell>
          <cell r="D2236" t="str">
            <v>BIOMASS 1</v>
          </cell>
          <cell r="E2236" t="str">
            <v>ROI Other</v>
          </cell>
          <cell r="F2236" t="str">
            <v>Capacity Factor</v>
          </cell>
        </row>
        <row r="2237">
          <cell r="A2237" t="str">
            <v>ROI</v>
          </cell>
          <cell r="D2237" t="str">
            <v>BIOMASS 1</v>
          </cell>
          <cell r="E2237" t="str">
            <v>ROI Other</v>
          </cell>
          <cell r="F2237" t="str">
            <v>Energy Curtailed</v>
          </cell>
        </row>
        <row r="2238">
          <cell r="A2238" t="str">
            <v>ROI</v>
          </cell>
          <cell r="D2238" t="str">
            <v>BIOMASS 1</v>
          </cell>
          <cell r="E2238" t="str">
            <v>ROI Other</v>
          </cell>
          <cell r="F2238" t="str">
            <v>Fixed Load Generation</v>
          </cell>
        </row>
        <row r="2239">
          <cell r="A2239" t="str">
            <v>ROI</v>
          </cell>
          <cell r="D2239" t="str">
            <v>BIOMASS 1</v>
          </cell>
          <cell r="E2239" t="str">
            <v>ROI Other</v>
          </cell>
          <cell r="F2239" t="str">
            <v>Pump Load</v>
          </cell>
        </row>
        <row r="2240">
          <cell r="A2240" t="str">
            <v>ROI</v>
          </cell>
          <cell r="D2240" t="str">
            <v>BIOMASS 1</v>
          </cell>
          <cell r="E2240" t="str">
            <v>ROI Other</v>
          </cell>
          <cell r="F2240" t="str">
            <v>VO&amp;M Cost</v>
          </cell>
        </row>
        <row r="2241">
          <cell r="A2241" t="str">
            <v>ROI</v>
          </cell>
          <cell r="D2241" t="str">
            <v>BIOMASS 1</v>
          </cell>
          <cell r="E2241" t="str">
            <v>ROI Other</v>
          </cell>
          <cell r="F2241" t="str">
            <v>Generation Cost</v>
          </cell>
        </row>
        <row r="2242">
          <cell r="A2242" t="str">
            <v>ROI</v>
          </cell>
          <cell r="D2242" t="str">
            <v>BIOMASS 1</v>
          </cell>
          <cell r="E2242" t="str">
            <v>ROI Other</v>
          </cell>
          <cell r="F2242" t="str">
            <v>Start &amp; Shutdown Cost</v>
          </cell>
        </row>
        <row r="2243">
          <cell r="A2243" t="str">
            <v>ROI</v>
          </cell>
          <cell r="D2243" t="str">
            <v>BIOMASS 1</v>
          </cell>
          <cell r="E2243" t="str">
            <v>ROI Other</v>
          </cell>
          <cell r="F2243" t="str">
            <v>Start Fuel Cost</v>
          </cell>
        </row>
        <row r="2244">
          <cell r="A2244" t="str">
            <v>ROI</v>
          </cell>
          <cell r="D2244" t="str">
            <v>BIOMASS 1</v>
          </cell>
          <cell r="E2244" t="str">
            <v>ROI Other</v>
          </cell>
          <cell r="F2244" t="str">
            <v>Emissions Cost</v>
          </cell>
        </row>
        <row r="2245">
          <cell r="A2245" t="str">
            <v>ROI</v>
          </cell>
          <cell r="D2245" t="str">
            <v>BIOMASS 1</v>
          </cell>
          <cell r="E2245" t="str">
            <v>ROI Other</v>
          </cell>
          <cell r="F2245" t="str">
            <v>Total Generation Cost</v>
          </cell>
        </row>
        <row r="2246">
          <cell r="A2246" t="str">
            <v>ROI</v>
          </cell>
          <cell r="D2246" t="str">
            <v>BIOMASS 1</v>
          </cell>
          <cell r="E2246" t="str">
            <v>ROI Other</v>
          </cell>
          <cell r="F2246" t="str">
            <v>SRMC</v>
          </cell>
        </row>
        <row r="2247">
          <cell r="A2247" t="str">
            <v>ROI</v>
          </cell>
          <cell r="D2247" t="str">
            <v>BIOMASS 1</v>
          </cell>
          <cell r="E2247" t="str">
            <v>ROI Other</v>
          </cell>
          <cell r="F2247" t="str">
            <v>Mark-up</v>
          </cell>
        </row>
        <row r="2248">
          <cell r="A2248" t="str">
            <v>ROI</v>
          </cell>
          <cell r="D2248" t="str">
            <v>BIOMASS 1</v>
          </cell>
          <cell r="E2248" t="str">
            <v>ROI Other</v>
          </cell>
          <cell r="F2248" t="str">
            <v>Price Received</v>
          </cell>
        </row>
        <row r="2249">
          <cell r="A2249" t="str">
            <v>ROI</v>
          </cell>
          <cell r="D2249" t="str">
            <v>BIOMASS 1</v>
          </cell>
          <cell r="E2249" t="str">
            <v>ROI Other</v>
          </cell>
          <cell r="F2249" t="str">
            <v>Pool Revenue</v>
          </cell>
        </row>
        <row r="2250">
          <cell r="A2250" t="str">
            <v>ROI</v>
          </cell>
          <cell r="D2250" t="str">
            <v>BIOMASS 1</v>
          </cell>
          <cell r="E2250" t="str">
            <v>ROI Other</v>
          </cell>
          <cell r="F2250" t="str">
            <v>Net Revenue</v>
          </cell>
        </row>
        <row r="2251">
          <cell r="A2251" t="str">
            <v>ROI</v>
          </cell>
          <cell r="D2251" t="str">
            <v>BIOMASS 1</v>
          </cell>
          <cell r="E2251" t="str">
            <v>ROI Other</v>
          </cell>
          <cell r="F2251" t="str">
            <v>Net Profit</v>
          </cell>
        </row>
        <row r="2252">
          <cell r="A2252" t="str">
            <v>ROI</v>
          </cell>
          <cell r="D2252" t="str">
            <v>BIOMASS 1</v>
          </cell>
          <cell r="E2252" t="str">
            <v>ROI Other</v>
          </cell>
          <cell r="F2252" t="str">
            <v>Installed Capacity</v>
          </cell>
        </row>
        <row r="2253">
          <cell r="A2253" t="str">
            <v>ROI</v>
          </cell>
          <cell r="D2253" t="str">
            <v>BIOMASS 1</v>
          </cell>
          <cell r="E2253" t="str">
            <v>ROI Other</v>
          </cell>
          <cell r="F2253" t="str">
            <v>Rated Capacity</v>
          </cell>
        </row>
        <row r="2254">
          <cell r="A2254" t="str">
            <v>ROI</v>
          </cell>
          <cell r="D2254" t="str">
            <v>BIOMASS 1</v>
          </cell>
          <cell r="E2254" t="str">
            <v>ROI Other</v>
          </cell>
          <cell r="F2254" t="str">
            <v>Maintenance</v>
          </cell>
        </row>
        <row r="2255">
          <cell r="A2255" t="str">
            <v>ROI</v>
          </cell>
          <cell r="D2255" t="str">
            <v>BIOMASS 1</v>
          </cell>
          <cell r="E2255" t="str">
            <v>ROI Other</v>
          </cell>
          <cell r="F2255" t="str">
            <v>Forced Outage</v>
          </cell>
        </row>
        <row r="2256">
          <cell r="A2256" t="str">
            <v>ROI</v>
          </cell>
          <cell r="D2256" t="str">
            <v>BIOMASS 1</v>
          </cell>
          <cell r="E2256" t="str">
            <v>ROI Other</v>
          </cell>
          <cell r="F2256" t="str">
            <v>Available Energy</v>
          </cell>
        </row>
        <row r="2257">
          <cell r="A2257" t="str">
            <v>ROI</v>
          </cell>
          <cell r="D2257" t="str">
            <v>BIOMASS 2</v>
          </cell>
          <cell r="E2257" t="str">
            <v>ROI Other</v>
          </cell>
          <cell r="F2257" t="str">
            <v>Generation</v>
          </cell>
        </row>
        <row r="2258">
          <cell r="A2258" t="str">
            <v>ROI</v>
          </cell>
          <cell r="D2258" t="str">
            <v>BIOMASS 2</v>
          </cell>
          <cell r="E2258" t="str">
            <v>ROI Other</v>
          </cell>
          <cell r="F2258" t="str">
            <v>Units Started</v>
          </cell>
        </row>
        <row r="2259">
          <cell r="A2259" t="str">
            <v>ROI</v>
          </cell>
          <cell r="D2259" t="str">
            <v>BIOMASS 2</v>
          </cell>
          <cell r="E2259" t="str">
            <v>ROI Other</v>
          </cell>
          <cell r="F2259" t="str">
            <v>Hours of Operation</v>
          </cell>
        </row>
        <row r="2260">
          <cell r="A2260" t="str">
            <v>ROI</v>
          </cell>
          <cell r="D2260" t="str">
            <v>BIOMASS 2</v>
          </cell>
          <cell r="E2260" t="str">
            <v>ROI Other</v>
          </cell>
          <cell r="F2260" t="str">
            <v>Capacity Factor</v>
          </cell>
        </row>
        <row r="2261">
          <cell r="A2261" t="str">
            <v>ROI</v>
          </cell>
          <cell r="D2261" t="str">
            <v>BIOMASS 2</v>
          </cell>
          <cell r="E2261" t="str">
            <v>ROI Other</v>
          </cell>
          <cell r="F2261" t="str">
            <v>Energy Curtailed</v>
          </cell>
        </row>
        <row r="2262">
          <cell r="A2262" t="str">
            <v>ROI</v>
          </cell>
          <cell r="D2262" t="str">
            <v>BIOMASS 2</v>
          </cell>
          <cell r="E2262" t="str">
            <v>ROI Other</v>
          </cell>
          <cell r="F2262" t="str">
            <v>Fixed Load Generation</v>
          </cell>
        </row>
        <row r="2263">
          <cell r="A2263" t="str">
            <v>ROI</v>
          </cell>
          <cell r="D2263" t="str">
            <v>BIOMASS 2</v>
          </cell>
          <cell r="E2263" t="str">
            <v>ROI Other</v>
          </cell>
          <cell r="F2263" t="str">
            <v>Pump Load</v>
          </cell>
        </row>
        <row r="2264">
          <cell r="A2264" t="str">
            <v>ROI</v>
          </cell>
          <cell r="D2264" t="str">
            <v>BIOMASS 2</v>
          </cell>
          <cell r="E2264" t="str">
            <v>ROI Other</v>
          </cell>
          <cell r="F2264" t="str">
            <v>VO&amp;M Cost</v>
          </cell>
        </row>
        <row r="2265">
          <cell r="A2265" t="str">
            <v>ROI</v>
          </cell>
          <cell r="D2265" t="str">
            <v>BIOMASS 2</v>
          </cell>
          <cell r="E2265" t="str">
            <v>ROI Other</v>
          </cell>
          <cell r="F2265" t="str">
            <v>Generation Cost</v>
          </cell>
        </row>
        <row r="2266">
          <cell r="A2266" t="str">
            <v>ROI</v>
          </cell>
          <cell r="D2266" t="str">
            <v>BIOMASS 2</v>
          </cell>
          <cell r="E2266" t="str">
            <v>ROI Other</v>
          </cell>
          <cell r="F2266" t="str">
            <v>Start &amp; Shutdown Cost</v>
          </cell>
        </row>
        <row r="2267">
          <cell r="A2267" t="str">
            <v>ROI</v>
          </cell>
          <cell r="D2267" t="str">
            <v>BIOMASS 2</v>
          </cell>
          <cell r="E2267" t="str">
            <v>ROI Other</v>
          </cell>
          <cell r="F2267" t="str">
            <v>Start Fuel Cost</v>
          </cell>
        </row>
        <row r="2268">
          <cell r="A2268" t="str">
            <v>ROI</v>
          </cell>
          <cell r="D2268" t="str">
            <v>BIOMASS 2</v>
          </cell>
          <cell r="E2268" t="str">
            <v>ROI Other</v>
          </cell>
          <cell r="F2268" t="str">
            <v>Emissions Cost</v>
          </cell>
        </row>
        <row r="2269">
          <cell r="A2269" t="str">
            <v>ROI</v>
          </cell>
          <cell r="D2269" t="str">
            <v>BIOMASS 2</v>
          </cell>
          <cell r="E2269" t="str">
            <v>ROI Other</v>
          </cell>
          <cell r="F2269" t="str">
            <v>Total Generation Cost</v>
          </cell>
        </row>
        <row r="2270">
          <cell r="A2270" t="str">
            <v>ROI</v>
          </cell>
          <cell r="D2270" t="str">
            <v>BIOMASS 2</v>
          </cell>
          <cell r="E2270" t="str">
            <v>ROI Other</v>
          </cell>
          <cell r="F2270" t="str">
            <v>SRMC</v>
          </cell>
        </row>
        <row r="2271">
          <cell r="A2271" t="str">
            <v>ROI</v>
          </cell>
          <cell r="D2271" t="str">
            <v>BIOMASS 2</v>
          </cell>
          <cell r="E2271" t="str">
            <v>ROI Other</v>
          </cell>
          <cell r="F2271" t="str">
            <v>Mark-up</v>
          </cell>
        </row>
        <row r="2272">
          <cell r="A2272" t="str">
            <v>ROI</v>
          </cell>
          <cell r="D2272" t="str">
            <v>BIOMASS 2</v>
          </cell>
          <cell r="E2272" t="str">
            <v>ROI Other</v>
          </cell>
          <cell r="F2272" t="str">
            <v>Price Received</v>
          </cell>
        </row>
        <row r="2273">
          <cell r="A2273" t="str">
            <v>ROI</v>
          </cell>
          <cell r="D2273" t="str">
            <v>BIOMASS 2</v>
          </cell>
          <cell r="E2273" t="str">
            <v>ROI Other</v>
          </cell>
          <cell r="F2273" t="str">
            <v>Pool Revenue</v>
          </cell>
        </row>
        <row r="2274">
          <cell r="A2274" t="str">
            <v>ROI</v>
          </cell>
          <cell r="D2274" t="str">
            <v>BIOMASS 2</v>
          </cell>
          <cell r="E2274" t="str">
            <v>ROI Other</v>
          </cell>
          <cell r="F2274" t="str">
            <v>Net Revenue</v>
          </cell>
        </row>
        <row r="2275">
          <cell r="A2275" t="str">
            <v>ROI</v>
          </cell>
          <cell r="D2275" t="str">
            <v>BIOMASS 2</v>
          </cell>
          <cell r="E2275" t="str">
            <v>ROI Other</v>
          </cell>
          <cell r="F2275" t="str">
            <v>Net Profit</v>
          </cell>
        </row>
        <row r="2276">
          <cell r="A2276" t="str">
            <v>ROI</v>
          </cell>
          <cell r="D2276" t="str">
            <v>BIOMASS 2</v>
          </cell>
          <cell r="E2276" t="str">
            <v>ROI Other</v>
          </cell>
          <cell r="F2276" t="str">
            <v>Installed Capacity</v>
          </cell>
        </row>
        <row r="2277">
          <cell r="A2277" t="str">
            <v>ROI</v>
          </cell>
          <cell r="D2277" t="str">
            <v>BIOMASS 2</v>
          </cell>
          <cell r="E2277" t="str">
            <v>ROI Other</v>
          </cell>
          <cell r="F2277" t="str">
            <v>Rated Capacity</v>
          </cell>
        </row>
        <row r="2278">
          <cell r="A2278" t="str">
            <v>ROI</v>
          </cell>
          <cell r="D2278" t="str">
            <v>BIOMASS 2</v>
          </cell>
          <cell r="E2278" t="str">
            <v>ROI Other</v>
          </cell>
          <cell r="F2278" t="str">
            <v>Maintenance</v>
          </cell>
        </row>
        <row r="2279">
          <cell r="A2279" t="str">
            <v>ROI</v>
          </cell>
          <cell r="D2279" t="str">
            <v>BIOMASS 2</v>
          </cell>
          <cell r="E2279" t="str">
            <v>ROI Other</v>
          </cell>
          <cell r="F2279" t="str">
            <v>Forced Outage</v>
          </cell>
        </row>
        <row r="2280">
          <cell r="A2280" t="str">
            <v>ROI</v>
          </cell>
          <cell r="D2280" t="str">
            <v>BIOMASS 2</v>
          </cell>
          <cell r="E2280" t="str">
            <v>ROI Other</v>
          </cell>
          <cell r="F2280" t="str">
            <v>Available Energy</v>
          </cell>
        </row>
        <row r="2281">
          <cell r="A2281" t="str">
            <v>ROI</v>
          </cell>
          <cell r="D2281" t="str">
            <v>BIOMASS 3</v>
          </cell>
          <cell r="E2281" t="str">
            <v>ROI Other</v>
          </cell>
          <cell r="F2281" t="str">
            <v>Generation</v>
          </cell>
        </row>
        <row r="2282">
          <cell r="A2282" t="str">
            <v>ROI</v>
          </cell>
          <cell r="D2282" t="str">
            <v>BIOMASS 3</v>
          </cell>
          <cell r="E2282" t="str">
            <v>ROI Other</v>
          </cell>
          <cell r="F2282" t="str">
            <v>Units Started</v>
          </cell>
        </row>
        <row r="2283">
          <cell r="A2283" t="str">
            <v>ROI</v>
          </cell>
          <cell r="D2283" t="str">
            <v>BIOMASS 3</v>
          </cell>
          <cell r="E2283" t="str">
            <v>ROI Other</v>
          </cell>
          <cell r="F2283" t="str">
            <v>Hours of Operation</v>
          </cell>
        </row>
        <row r="2284">
          <cell r="A2284" t="str">
            <v>ROI</v>
          </cell>
          <cell r="D2284" t="str">
            <v>BIOMASS 3</v>
          </cell>
          <cell r="E2284" t="str">
            <v>ROI Other</v>
          </cell>
          <cell r="F2284" t="str">
            <v>Capacity Factor</v>
          </cell>
        </row>
        <row r="2285">
          <cell r="A2285" t="str">
            <v>ROI</v>
          </cell>
          <cell r="D2285" t="str">
            <v>BIOMASS 3</v>
          </cell>
          <cell r="E2285" t="str">
            <v>ROI Other</v>
          </cell>
          <cell r="F2285" t="str">
            <v>Energy Curtailed</v>
          </cell>
        </row>
        <row r="2286">
          <cell r="A2286" t="str">
            <v>ROI</v>
          </cell>
          <cell r="D2286" t="str">
            <v>BIOMASS 3</v>
          </cell>
          <cell r="E2286" t="str">
            <v>ROI Other</v>
          </cell>
          <cell r="F2286" t="str">
            <v>Fixed Load Generation</v>
          </cell>
        </row>
        <row r="2287">
          <cell r="A2287" t="str">
            <v>ROI</v>
          </cell>
          <cell r="D2287" t="str">
            <v>BIOMASS 3</v>
          </cell>
          <cell r="E2287" t="str">
            <v>ROI Other</v>
          </cell>
          <cell r="F2287" t="str">
            <v>Pump Load</v>
          </cell>
        </row>
        <row r="2288">
          <cell r="A2288" t="str">
            <v>ROI</v>
          </cell>
          <cell r="D2288" t="str">
            <v>BIOMASS 3</v>
          </cell>
          <cell r="E2288" t="str">
            <v>ROI Other</v>
          </cell>
          <cell r="F2288" t="str">
            <v>VO&amp;M Cost</v>
          </cell>
        </row>
        <row r="2289">
          <cell r="A2289" t="str">
            <v>ROI</v>
          </cell>
          <cell r="D2289" t="str">
            <v>BIOMASS 3</v>
          </cell>
          <cell r="E2289" t="str">
            <v>ROI Other</v>
          </cell>
          <cell r="F2289" t="str">
            <v>Generation Cost</v>
          </cell>
        </row>
        <row r="2290">
          <cell r="A2290" t="str">
            <v>ROI</v>
          </cell>
          <cell r="D2290" t="str">
            <v>BIOMASS 3</v>
          </cell>
          <cell r="E2290" t="str">
            <v>ROI Other</v>
          </cell>
          <cell r="F2290" t="str">
            <v>Start &amp; Shutdown Cost</v>
          </cell>
        </row>
        <row r="2291">
          <cell r="A2291" t="str">
            <v>ROI</v>
          </cell>
          <cell r="D2291" t="str">
            <v>BIOMASS 3</v>
          </cell>
          <cell r="E2291" t="str">
            <v>ROI Other</v>
          </cell>
          <cell r="F2291" t="str">
            <v>Start Fuel Cost</v>
          </cell>
        </row>
        <row r="2292">
          <cell r="A2292" t="str">
            <v>ROI</v>
          </cell>
          <cell r="D2292" t="str">
            <v>BIOMASS 3</v>
          </cell>
          <cell r="E2292" t="str">
            <v>ROI Other</v>
          </cell>
          <cell r="F2292" t="str">
            <v>Emissions Cost</v>
          </cell>
        </row>
        <row r="2293">
          <cell r="A2293" t="str">
            <v>ROI</v>
          </cell>
          <cell r="D2293" t="str">
            <v>BIOMASS 3</v>
          </cell>
          <cell r="E2293" t="str">
            <v>ROI Other</v>
          </cell>
          <cell r="F2293" t="str">
            <v>Total Generation Cost</v>
          </cell>
        </row>
        <row r="2294">
          <cell r="A2294" t="str">
            <v>ROI</v>
          </cell>
          <cell r="D2294" t="str">
            <v>BIOMASS 3</v>
          </cell>
          <cell r="E2294" t="str">
            <v>ROI Other</v>
          </cell>
          <cell r="F2294" t="str">
            <v>SRMC</v>
          </cell>
        </row>
        <row r="2295">
          <cell r="A2295" t="str">
            <v>ROI</v>
          </cell>
          <cell r="D2295" t="str">
            <v>BIOMASS 3</v>
          </cell>
          <cell r="E2295" t="str">
            <v>ROI Other</v>
          </cell>
          <cell r="F2295" t="str">
            <v>Mark-up</v>
          </cell>
        </row>
        <row r="2296">
          <cell r="A2296" t="str">
            <v>ROI</v>
          </cell>
          <cell r="D2296" t="str">
            <v>BIOMASS 3</v>
          </cell>
          <cell r="E2296" t="str">
            <v>ROI Other</v>
          </cell>
          <cell r="F2296" t="str">
            <v>Price Received</v>
          </cell>
        </row>
        <row r="2297">
          <cell r="A2297" t="str">
            <v>ROI</v>
          </cell>
          <cell r="D2297" t="str">
            <v>BIOMASS 3</v>
          </cell>
          <cell r="E2297" t="str">
            <v>ROI Other</v>
          </cell>
          <cell r="F2297" t="str">
            <v>Pool Revenue</v>
          </cell>
        </row>
        <row r="2298">
          <cell r="A2298" t="str">
            <v>ROI</v>
          </cell>
          <cell r="D2298" t="str">
            <v>BIOMASS 3</v>
          </cell>
          <cell r="E2298" t="str">
            <v>ROI Other</v>
          </cell>
          <cell r="F2298" t="str">
            <v>Net Revenue</v>
          </cell>
        </row>
        <row r="2299">
          <cell r="A2299" t="str">
            <v>ROI</v>
          </cell>
          <cell r="D2299" t="str">
            <v>BIOMASS 3</v>
          </cell>
          <cell r="E2299" t="str">
            <v>ROI Other</v>
          </cell>
          <cell r="F2299" t="str">
            <v>Net Profit</v>
          </cell>
        </row>
        <row r="2300">
          <cell r="A2300" t="str">
            <v>ROI</v>
          </cell>
          <cell r="D2300" t="str">
            <v>BIOMASS 3</v>
          </cell>
          <cell r="E2300" t="str">
            <v>ROI Other</v>
          </cell>
          <cell r="F2300" t="str">
            <v>Installed Capacity</v>
          </cell>
        </row>
        <row r="2301">
          <cell r="A2301" t="str">
            <v>ROI</v>
          </cell>
          <cell r="D2301" t="str">
            <v>BIOMASS 3</v>
          </cell>
          <cell r="E2301" t="str">
            <v>ROI Other</v>
          </cell>
          <cell r="F2301" t="str">
            <v>Rated Capacity</v>
          </cell>
        </row>
        <row r="2302">
          <cell r="A2302" t="str">
            <v>ROI</v>
          </cell>
          <cell r="D2302" t="str">
            <v>BIOMASS 3</v>
          </cell>
          <cell r="E2302" t="str">
            <v>ROI Other</v>
          </cell>
          <cell r="F2302" t="str">
            <v>Maintenance</v>
          </cell>
        </row>
        <row r="2303">
          <cell r="A2303" t="str">
            <v>ROI</v>
          </cell>
          <cell r="D2303" t="str">
            <v>BIOMASS 3</v>
          </cell>
          <cell r="E2303" t="str">
            <v>ROI Other</v>
          </cell>
          <cell r="F2303" t="str">
            <v>Forced Outage</v>
          </cell>
        </row>
        <row r="2304">
          <cell r="A2304" t="str">
            <v>ROI</v>
          </cell>
          <cell r="D2304" t="str">
            <v>BIOMASS 3</v>
          </cell>
          <cell r="E2304" t="str">
            <v>ROI Other</v>
          </cell>
          <cell r="F2304" t="str">
            <v>Available Energy</v>
          </cell>
        </row>
        <row r="2305">
          <cell r="A2305" t="str">
            <v>ROI</v>
          </cell>
          <cell r="D2305" t="str">
            <v>BIOMASS 4</v>
          </cell>
          <cell r="E2305" t="str">
            <v>ROI Other</v>
          </cell>
          <cell r="F2305" t="str">
            <v>Generation</v>
          </cell>
        </row>
        <row r="2306">
          <cell r="A2306" t="str">
            <v>ROI</v>
          </cell>
          <cell r="D2306" t="str">
            <v>BIOMASS 4</v>
          </cell>
          <cell r="E2306" t="str">
            <v>ROI Other</v>
          </cell>
          <cell r="F2306" t="str">
            <v>Units Started</v>
          </cell>
        </row>
        <row r="2307">
          <cell r="A2307" t="str">
            <v>ROI</v>
          </cell>
          <cell r="D2307" t="str">
            <v>BIOMASS 4</v>
          </cell>
          <cell r="E2307" t="str">
            <v>ROI Other</v>
          </cell>
          <cell r="F2307" t="str">
            <v>Hours of Operation</v>
          </cell>
        </row>
        <row r="2308">
          <cell r="A2308" t="str">
            <v>ROI</v>
          </cell>
          <cell r="D2308" t="str">
            <v>BIOMASS 4</v>
          </cell>
          <cell r="E2308" t="str">
            <v>ROI Other</v>
          </cell>
          <cell r="F2308" t="str">
            <v>Capacity Factor</v>
          </cell>
        </row>
        <row r="2309">
          <cell r="A2309" t="str">
            <v>ROI</v>
          </cell>
          <cell r="D2309" t="str">
            <v>BIOMASS 4</v>
          </cell>
          <cell r="E2309" t="str">
            <v>ROI Other</v>
          </cell>
          <cell r="F2309" t="str">
            <v>Energy Curtailed</v>
          </cell>
        </row>
        <row r="2310">
          <cell r="A2310" t="str">
            <v>ROI</v>
          </cell>
          <cell r="D2310" t="str">
            <v>BIOMASS 4</v>
          </cell>
          <cell r="E2310" t="str">
            <v>ROI Other</v>
          </cell>
          <cell r="F2310" t="str">
            <v>Fixed Load Generation</v>
          </cell>
        </row>
        <row r="2311">
          <cell r="A2311" t="str">
            <v>ROI</v>
          </cell>
          <cell r="D2311" t="str">
            <v>BIOMASS 4</v>
          </cell>
          <cell r="E2311" t="str">
            <v>ROI Other</v>
          </cell>
          <cell r="F2311" t="str">
            <v>Pump Load</v>
          </cell>
        </row>
        <row r="2312">
          <cell r="A2312" t="str">
            <v>ROI</v>
          </cell>
          <cell r="D2312" t="str">
            <v>BIOMASS 4</v>
          </cell>
          <cell r="E2312" t="str">
            <v>ROI Other</v>
          </cell>
          <cell r="F2312" t="str">
            <v>VO&amp;M Cost</v>
          </cell>
        </row>
        <row r="2313">
          <cell r="A2313" t="str">
            <v>ROI</v>
          </cell>
          <cell r="D2313" t="str">
            <v>BIOMASS 4</v>
          </cell>
          <cell r="E2313" t="str">
            <v>ROI Other</v>
          </cell>
          <cell r="F2313" t="str">
            <v>Generation Cost</v>
          </cell>
        </row>
        <row r="2314">
          <cell r="A2314" t="str">
            <v>ROI</v>
          </cell>
          <cell r="D2314" t="str">
            <v>BIOMASS 4</v>
          </cell>
          <cell r="E2314" t="str">
            <v>ROI Other</v>
          </cell>
          <cell r="F2314" t="str">
            <v>Start &amp; Shutdown Cost</v>
          </cell>
        </row>
        <row r="2315">
          <cell r="A2315" t="str">
            <v>ROI</v>
          </cell>
          <cell r="D2315" t="str">
            <v>BIOMASS 4</v>
          </cell>
          <cell r="E2315" t="str">
            <v>ROI Other</v>
          </cell>
          <cell r="F2315" t="str">
            <v>Start Fuel Cost</v>
          </cell>
        </row>
        <row r="2316">
          <cell r="A2316" t="str">
            <v>ROI</v>
          </cell>
          <cell r="D2316" t="str">
            <v>BIOMASS 4</v>
          </cell>
          <cell r="E2316" t="str">
            <v>ROI Other</v>
          </cell>
          <cell r="F2316" t="str">
            <v>Emissions Cost</v>
          </cell>
        </row>
        <row r="2317">
          <cell r="A2317" t="str">
            <v>ROI</v>
          </cell>
          <cell r="D2317" t="str">
            <v>BIOMASS 4</v>
          </cell>
          <cell r="E2317" t="str">
            <v>ROI Other</v>
          </cell>
          <cell r="F2317" t="str">
            <v>Total Generation Cost</v>
          </cell>
        </row>
        <row r="2318">
          <cell r="A2318" t="str">
            <v>ROI</v>
          </cell>
          <cell r="D2318" t="str">
            <v>BIOMASS 4</v>
          </cell>
          <cell r="E2318" t="str">
            <v>ROI Other</v>
          </cell>
          <cell r="F2318" t="str">
            <v>SRMC</v>
          </cell>
        </row>
        <row r="2319">
          <cell r="A2319" t="str">
            <v>ROI</v>
          </cell>
          <cell r="D2319" t="str">
            <v>BIOMASS 4</v>
          </cell>
          <cell r="E2319" t="str">
            <v>ROI Other</v>
          </cell>
          <cell r="F2319" t="str">
            <v>Mark-up</v>
          </cell>
        </row>
        <row r="2320">
          <cell r="A2320" t="str">
            <v>ROI</v>
          </cell>
          <cell r="D2320" t="str">
            <v>BIOMASS 4</v>
          </cell>
          <cell r="E2320" t="str">
            <v>ROI Other</v>
          </cell>
          <cell r="F2320" t="str">
            <v>Price Received</v>
          </cell>
        </row>
        <row r="2321">
          <cell r="A2321" t="str">
            <v>ROI</v>
          </cell>
          <cell r="D2321" t="str">
            <v>BIOMASS 4</v>
          </cell>
          <cell r="E2321" t="str">
            <v>ROI Other</v>
          </cell>
          <cell r="F2321" t="str">
            <v>Pool Revenue</v>
          </cell>
        </row>
        <row r="2322">
          <cell r="A2322" t="str">
            <v>ROI</v>
          </cell>
          <cell r="D2322" t="str">
            <v>BIOMASS 4</v>
          </cell>
          <cell r="E2322" t="str">
            <v>ROI Other</v>
          </cell>
          <cell r="F2322" t="str">
            <v>Net Revenue</v>
          </cell>
        </row>
        <row r="2323">
          <cell r="A2323" t="str">
            <v>ROI</v>
          </cell>
          <cell r="D2323" t="str">
            <v>BIOMASS 4</v>
          </cell>
          <cell r="E2323" t="str">
            <v>ROI Other</v>
          </cell>
          <cell r="F2323" t="str">
            <v>Net Profit</v>
          </cell>
        </row>
        <row r="2324">
          <cell r="A2324" t="str">
            <v>ROI</v>
          </cell>
          <cell r="D2324" t="str">
            <v>BIOMASS 4</v>
          </cell>
          <cell r="E2324" t="str">
            <v>ROI Other</v>
          </cell>
          <cell r="F2324" t="str">
            <v>Installed Capacity</v>
          </cell>
        </row>
        <row r="2325">
          <cell r="A2325" t="str">
            <v>ROI</v>
          </cell>
          <cell r="D2325" t="str">
            <v>BIOMASS 4</v>
          </cell>
          <cell r="E2325" t="str">
            <v>ROI Other</v>
          </cell>
          <cell r="F2325" t="str">
            <v>Rated Capacity</v>
          </cell>
        </row>
        <row r="2326">
          <cell r="A2326" t="str">
            <v>ROI</v>
          </cell>
          <cell r="D2326" t="str">
            <v>BIOMASS 4</v>
          </cell>
          <cell r="E2326" t="str">
            <v>ROI Other</v>
          </cell>
          <cell r="F2326" t="str">
            <v>Maintenance</v>
          </cell>
        </row>
        <row r="2327">
          <cell r="A2327" t="str">
            <v>ROI</v>
          </cell>
          <cell r="D2327" t="str">
            <v>BIOMASS 4</v>
          </cell>
          <cell r="E2327" t="str">
            <v>ROI Other</v>
          </cell>
          <cell r="F2327" t="str">
            <v>Forced Outage</v>
          </cell>
        </row>
        <row r="2328">
          <cell r="A2328" t="str">
            <v>ROI</v>
          </cell>
          <cell r="D2328" t="str">
            <v>BIOMASS 4</v>
          </cell>
          <cell r="E2328" t="str">
            <v>ROI Other</v>
          </cell>
          <cell r="F2328" t="str">
            <v>Available Energy</v>
          </cell>
        </row>
        <row r="2329">
          <cell r="A2329" t="str">
            <v>ROI</v>
          </cell>
          <cell r="D2329" t="str">
            <v>Biomass-Landfill gas-Biomass CHP</v>
          </cell>
          <cell r="E2329" t="str">
            <v>ROI Other</v>
          </cell>
          <cell r="F2329" t="str">
            <v>Generation</v>
          </cell>
        </row>
        <row r="2330">
          <cell r="A2330" t="str">
            <v>ROI</v>
          </cell>
          <cell r="D2330" t="str">
            <v>Biomass-Landfill gas-Biomass CHP</v>
          </cell>
          <cell r="E2330" t="str">
            <v>ROI Other</v>
          </cell>
          <cell r="F2330" t="str">
            <v>Units Started</v>
          </cell>
        </row>
        <row r="2331">
          <cell r="A2331" t="str">
            <v>ROI</v>
          </cell>
          <cell r="D2331" t="str">
            <v>Biomass-Landfill gas-Biomass CHP</v>
          </cell>
          <cell r="E2331" t="str">
            <v>ROI Other</v>
          </cell>
          <cell r="F2331" t="str">
            <v>Hours of Operation</v>
          </cell>
        </row>
        <row r="2332">
          <cell r="A2332" t="str">
            <v>ROI</v>
          </cell>
          <cell r="D2332" t="str">
            <v>Biomass-Landfill gas-Biomass CHP</v>
          </cell>
          <cell r="E2332" t="str">
            <v>ROI Other</v>
          </cell>
          <cell r="F2332" t="str">
            <v>Capacity Factor</v>
          </cell>
        </row>
        <row r="2333">
          <cell r="A2333" t="str">
            <v>ROI</v>
          </cell>
          <cell r="D2333" t="str">
            <v>Biomass-Landfill gas-Biomass CHP</v>
          </cell>
          <cell r="E2333" t="str">
            <v>ROI Other</v>
          </cell>
          <cell r="F2333" t="str">
            <v>Energy Curtailed</v>
          </cell>
        </row>
        <row r="2334">
          <cell r="A2334" t="str">
            <v>ROI</v>
          </cell>
          <cell r="D2334" t="str">
            <v>Biomass-Landfill gas-Biomass CHP</v>
          </cell>
          <cell r="E2334" t="str">
            <v>ROI Other</v>
          </cell>
          <cell r="F2334" t="str">
            <v>Fixed Load Generation</v>
          </cell>
        </row>
        <row r="2335">
          <cell r="A2335" t="str">
            <v>ROI</v>
          </cell>
          <cell r="D2335" t="str">
            <v>Biomass-Landfill gas-Biomass CHP</v>
          </cell>
          <cell r="E2335" t="str">
            <v>ROI Other</v>
          </cell>
          <cell r="F2335" t="str">
            <v>Pump Load</v>
          </cell>
        </row>
        <row r="2336">
          <cell r="A2336" t="str">
            <v>ROI</v>
          </cell>
          <cell r="D2336" t="str">
            <v>Biomass-Landfill gas-Biomass CHP</v>
          </cell>
          <cell r="E2336" t="str">
            <v>ROI Other</v>
          </cell>
          <cell r="F2336" t="str">
            <v>VO&amp;M Cost</v>
          </cell>
        </row>
        <row r="2337">
          <cell r="A2337" t="str">
            <v>ROI</v>
          </cell>
          <cell r="D2337" t="str">
            <v>Biomass-Landfill gas-Biomass CHP</v>
          </cell>
          <cell r="E2337" t="str">
            <v>ROI Other</v>
          </cell>
          <cell r="F2337" t="str">
            <v>Generation Cost</v>
          </cell>
        </row>
        <row r="2338">
          <cell r="A2338" t="str">
            <v>ROI</v>
          </cell>
          <cell r="D2338" t="str">
            <v>Biomass-Landfill gas-Biomass CHP</v>
          </cell>
          <cell r="E2338" t="str">
            <v>ROI Other</v>
          </cell>
          <cell r="F2338" t="str">
            <v>Start &amp; Shutdown Cost</v>
          </cell>
        </row>
        <row r="2339">
          <cell r="A2339" t="str">
            <v>ROI</v>
          </cell>
          <cell r="D2339" t="str">
            <v>Biomass-Landfill gas-Biomass CHP</v>
          </cell>
          <cell r="E2339" t="str">
            <v>ROI Other</v>
          </cell>
          <cell r="F2339" t="str">
            <v>Start Fuel Cost</v>
          </cell>
        </row>
        <row r="2340">
          <cell r="A2340" t="str">
            <v>ROI</v>
          </cell>
          <cell r="D2340" t="str">
            <v>Biomass-Landfill gas-Biomass CHP</v>
          </cell>
          <cell r="E2340" t="str">
            <v>ROI Other</v>
          </cell>
          <cell r="F2340" t="str">
            <v>Emissions Cost</v>
          </cell>
        </row>
        <row r="2341">
          <cell r="A2341" t="str">
            <v>ROI</v>
          </cell>
          <cell r="D2341" t="str">
            <v>Biomass-Landfill gas-Biomass CHP</v>
          </cell>
          <cell r="E2341" t="str">
            <v>ROI Other</v>
          </cell>
          <cell r="F2341" t="str">
            <v>Total Generation Cost</v>
          </cell>
        </row>
        <row r="2342">
          <cell r="A2342" t="str">
            <v>ROI</v>
          </cell>
          <cell r="D2342" t="str">
            <v>Biomass-Landfill gas-Biomass CHP</v>
          </cell>
          <cell r="E2342" t="str">
            <v>ROI Other</v>
          </cell>
          <cell r="F2342" t="str">
            <v>SRMC</v>
          </cell>
        </row>
        <row r="2343">
          <cell r="A2343" t="str">
            <v>ROI</v>
          </cell>
          <cell r="D2343" t="str">
            <v>Biomass-Landfill gas-Biomass CHP</v>
          </cell>
          <cell r="E2343" t="str">
            <v>ROI Other</v>
          </cell>
          <cell r="F2343" t="str">
            <v>Mark-up</v>
          </cell>
        </row>
        <row r="2344">
          <cell r="A2344" t="str">
            <v>ROI</v>
          </cell>
          <cell r="D2344" t="str">
            <v>Biomass-Landfill gas-Biomass CHP</v>
          </cell>
          <cell r="E2344" t="str">
            <v>ROI Other</v>
          </cell>
          <cell r="F2344" t="str">
            <v>Price Received</v>
          </cell>
        </row>
        <row r="2345">
          <cell r="A2345" t="str">
            <v>ROI</v>
          </cell>
          <cell r="D2345" t="str">
            <v>Biomass-Landfill gas-Biomass CHP</v>
          </cell>
          <cell r="E2345" t="str">
            <v>ROI Other</v>
          </cell>
          <cell r="F2345" t="str">
            <v>Pool Revenue</v>
          </cell>
        </row>
        <row r="2346">
          <cell r="A2346" t="str">
            <v>ROI</v>
          </cell>
          <cell r="D2346" t="str">
            <v>Biomass-Landfill gas-Biomass CHP</v>
          </cell>
          <cell r="E2346" t="str">
            <v>ROI Other</v>
          </cell>
          <cell r="F2346" t="str">
            <v>Net Revenue</v>
          </cell>
        </row>
        <row r="2347">
          <cell r="A2347" t="str">
            <v>ROI</v>
          </cell>
          <cell r="D2347" t="str">
            <v>Biomass-Landfill gas-Biomass CHP</v>
          </cell>
          <cell r="E2347" t="str">
            <v>ROI Other</v>
          </cell>
          <cell r="F2347" t="str">
            <v>Net Profit</v>
          </cell>
        </row>
        <row r="2348">
          <cell r="A2348" t="str">
            <v>ROI</v>
          </cell>
          <cell r="D2348" t="str">
            <v>Biomass-Landfill gas-Biomass CHP</v>
          </cell>
          <cell r="E2348" t="str">
            <v>ROI Other</v>
          </cell>
          <cell r="F2348" t="str">
            <v>Installed Capacity</v>
          </cell>
        </row>
        <row r="2349">
          <cell r="A2349" t="str">
            <v>ROI</v>
          </cell>
          <cell r="D2349" t="str">
            <v>Biomass-Landfill gas-Biomass CHP</v>
          </cell>
          <cell r="E2349" t="str">
            <v>ROI Other</v>
          </cell>
          <cell r="F2349" t="str">
            <v>Rated Capacity</v>
          </cell>
        </row>
        <row r="2350">
          <cell r="A2350" t="str">
            <v>ROI</v>
          </cell>
          <cell r="D2350" t="str">
            <v>Biomass-Landfill gas-Biomass CHP</v>
          </cell>
          <cell r="E2350" t="str">
            <v>ROI Other</v>
          </cell>
          <cell r="F2350" t="str">
            <v>Maintenance</v>
          </cell>
        </row>
        <row r="2351">
          <cell r="A2351" t="str">
            <v>ROI</v>
          </cell>
          <cell r="D2351" t="str">
            <v>Biomass-Landfill gas-Biomass CHP</v>
          </cell>
          <cell r="E2351" t="str">
            <v>ROI Other</v>
          </cell>
          <cell r="F2351" t="str">
            <v>Forced Outage</v>
          </cell>
        </row>
        <row r="2352">
          <cell r="A2352" t="str">
            <v>ROI</v>
          </cell>
          <cell r="D2352" t="str">
            <v>Biomass-Landfill gas-Biomass CHP</v>
          </cell>
          <cell r="E2352" t="str">
            <v>ROI Other</v>
          </cell>
          <cell r="F2352" t="str">
            <v>Available Energy</v>
          </cell>
        </row>
        <row r="2353">
          <cell r="A2353" t="str">
            <v>ROI</v>
          </cell>
          <cell r="D2353" t="str">
            <v>Conventional CHP</v>
          </cell>
          <cell r="E2353" t="str">
            <v>ROI Other</v>
          </cell>
          <cell r="F2353" t="str">
            <v>Generation</v>
          </cell>
        </row>
        <row r="2354">
          <cell r="A2354" t="str">
            <v>ROI</v>
          </cell>
          <cell r="D2354" t="str">
            <v>Conventional CHP</v>
          </cell>
          <cell r="E2354" t="str">
            <v>ROI Other</v>
          </cell>
          <cell r="F2354" t="str">
            <v>Units Started</v>
          </cell>
        </row>
        <row r="2355">
          <cell r="A2355" t="str">
            <v>ROI</v>
          </cell>
          <cell r="D2355" t="str">
            <v>Conventional CHP</v>
          </cell>
          <cell r="E2355" t="str">
            <v>ROI Other</v>
          </cell>
          <cell r="F2355" t="str">
            <v>Hours of Operation</v>
          </cell>
        </row>
        <row r="2356">
          <cell r="A2356" t="str">
            <v>ROI</v>
          </cell>
          <cell r="D2356" t="str">
            <v>Conventional CHP</v>
          </cell>
          <cell r="E2356" t="str">
            <v>ROI Other</v>
          </cell>
          <cell r="F2356" t="str">
            <v>Capacity Factor</v>
          </cell>
        </row>
        <row r="2357">
          <cell r="A2357" t="str">
            <v>ROI</v>
          </cell>
          <cell r="D2357" t="str">
            <v>Conventional CHP</v>
          </cell>
          <cell r="E2357" t="str">
            <v>ROI Other</v>
          </cell>
          <cell r="F2357" t="str">
            <v>Energy Curtailed</v>
          </cell>
        </row>
        <row r="2358">
          <cell r="A2358" t="str">
            <v>ROI</v>
          </cell>
          <cell r="D2358" t="str">
            <v>Conventional CHP</v>
          </cell>
          <cell r="E2358" t="str">
            <v>ROI Other</v>
          </cell>
          <cell r="F2358" t="str">
            <v>Fixed Load Generation</v>
          </cell>
        </row>
        <row r="2359">
          <cell r="A2359" t="str">
            <v>ROI</v>
          </cell>
          <cell r="D2359" t="str">
            <v>Conventional CHP</v>
          </cell>
          <cell r="E2359" t="str">
            <v>ROI Other</v>
          </cell>
          <cell r="F2359" t="str">
            <v>Pump Load</v>
          </cell>
        </row>
        <row r="2360">
          <cell r="A2360" t="str">
            <v>ROI</v>
          </cell>
          <cell r="D2360" t="str">
            <v>Conventional CHP</v>
          </cell>
          <cell r="E2360" t="str">
            <v>ROI Other</v>
          </cell>
          <cell r="F2360" t="str">
            <v>VO&amp;M Cost</v>
          </cell>
        </row>
        <row r="2361">
          <cell r="A2361" t="str">
            <v>ROI</v>
          </cell>
          <cell r="D2361" t="str">
            <v>Conventional CHP</v>
          </cell>
          <cell r="E2361" t="str">
            <v>ROI Other</v>
          </cell>
          <cell r="F2361" t="str">
            <v>Generation Cost</v>
          </cell>
        </row>
        <row r="2362">
          <cell r="A2362" t="str">
            <v>ROI</v>
          </cell>
          <cell r="D2362" t="str">
            <v>Conventional CHP</v>
          </cell>
          <cell r="E2362" t="str">
            <v>ROI Other</v>
          </cell>
          <cell r="F2362" t="str">
            <v>Start &amp; Shutdown Cost</v>
          </cell>
        </row>
        <row r="2363">
          <cell r="A2363" t="str">
            <v>ROI</v>
          </cell>
          <cell r="D2363" t="str">
            <v>Conventional CHP</v>
          </cell>
          <cell r="E2363" t="str">
            <v>ROI Other</v>
          </cell>
          <cell r="F2363" t="str">
            <v>Start Fuel Cost</v>
          </cell>
        </row>
        <row r="2364">
          <cell r="A2364" t="str">
            <v>ROI</v>
          </cell>
          <cell r="D2364" t="str">
            <v>Conventional CHP</v>
          </cell>
          <cell r="E2364" t="str">
            <v>ROI Other</v>
          </cell>
          <cell r="F2364" t="str">
            <v>Emissions Cost</v>
          </cell>
        </row>
        <row r="2365">
          <cell r="A2365" t="str">
            <v>ROI</v>
          </cell>
          <cell r="D2365" t="str">
            <v>Conventional CHP</v>
          </cell>
          <cell r="E2365" t="str">
            <v>ROI Other</v>
          </cell>
          <cell r="F2365" t="str">
            <v>Total Generation Cost</v>
          </cell>
        </row>
        <row r="2366">
          <cell r="A2366" t="str">
            <v>ROI</v>
          </cell>
          <cell r="D2366" t="str">
            <v>Conventional CHP</v>
          </cell>
          <cell r="E2366" t="str">
            <v>ROI Other</v>
          </cell>
          <cell r="F2366" t="str">
            <v>SRMC</v>
          </cell>
        </row>
        <row r="2367">
          <cell r="A2367" t="str">
            <v>ROI</v>
          </cell>
          <cell r="D2367" t="str">
            <v>Conventional CHP</v>
          </cell>
          <cell r="E2367" t="str">
            <v>ROI Other</v>
          </cell>
          <cell r="F2367" t="str">
            <v>Mark-up</v>
          </cell>
        </row>
        <row r="2368">
          <cell r="A2368" t="str">
            <v>ROI</v>
          </cell>
          <cell r="D2368" t="str">
            <v>Conventional CHP</v>
          </cell>
          <cell r="E2368" t="str">
            <v>ROI Other</v>
          </cell>
          <cell r="F2368" t="str">
            <v>Price Received</v>
          </cell>
        </row>
        <row r="2369">
          <cell r="A2369" t="str">
            <v>ROI</v>
          </cell>
          <cell r="D2369" t="str">
            <v>Conventional CHP</v>
          </cell>
          <cell r="E2369" t="str">
            <v>ROI Other</v>
          </cell>
          <cell r="F2369" t="str">
            <v>Pool Revenue</v>
          </cell>
        </row>
        <row r="2370">
          <cell r="A2370" t="str">
            <v>ROI</v>
          </cell>
          <cell r="D2370" t="str">
            <v>Conventional CHP</v>
          </cell>
          <cell r="E2370" t="str">
            <v>ROI Other</v>
          </cell>
          <cell r="F2370" t="str">
            <v>Net Revenue</v>
          </cell>
        </row>
        <row r="2371">
          <cell r="A2371" t="str">
            <v>ROI</v>
          </cell>
          <cell r="D2371" t="str">
            <v>Conventional CHP</v>
          </cell>
          <cell r="E2371" t="str">
            <v>ROI Other</v>
          </cell>
          <cell r="F2371" t="str">
            <v>Net Profit</v>
          </cell>
        </row>
        <row r="2372">
          <cell r="A2372" t="str">
            <v>ROI</v>
          </cell>
          <cell r="D2372" t="str">
            <v>Conventional CHP</v>
          </cell>
          <cell r="E2372" t="str">
            <v>ROI Other</v>
          </cell>
          <cell r="F2372" t="str">
            <v>Installed Capacity</v>
          </cell>
        </row>
        <row r="2373">
          <cell r="A2373" t="str">
            <v>ROI</v>
          </cell>
          <cell r="D2373" t="str">
            <v>Conventional CHP</v>
          </cell>
          <cell r="E2373" t="str">
            <v>ROI Other</v>
          </cell>
          <cell r="F2373" t="str">
            <v>Rated Capacity</v>
          </cell>
        </row>
        <row r="2374">
          <cell r="A2374" t="str">
            <v>ROI</v>
          </cell>
          <cell r="D2374" t="str">
            <v>Conventional CHP</v>
          </cell>
          <cell r="E2374" t="str">
            <v>ROI Other</v>
          </cell>
          <cell r="F2374" t="str">
            <v>Maintenance</v>
          </cell>
        </row>
        <row r="2375">
          <cell r="A2375" t="str">
            <v>ROI</v>
          </cell>
          <cell r="D2375" t="str">
            <v>Conventional CHP</v>
          </cell>
          <cell r="E2375" t="str">
            <v>ROI Other</v>
          </cell>
          <cell r="F2375" t="str">
            <v>Forced Outage</v>
          </cell>
        </row>
        <row r="2376">
          <cell r="A2376" t="str">
            <v>ROI</v>
          </cell>
          <cell r="D2376" t="str">
            <v>Conventional CHP</v>
          </cell>
          <cell r="E2376" t="str">
            <v>ROI Other</v>
          </cell>
          <cell r="F2376" t="str">
            <v>Available Energy</v>
          </cell>
        </row>
        <row r="2377">
          <cell r="A2377" t="str">
            <v>ROI</v>
          </cell>
          <cell r="D2377" t="str">
            <v>DAE</v>
          </cell>
          <cell r="E2377" t="str">
            <v>ROI Other</v>
          </cell>
          <cell r="F2377" t="str">
            <v>Generation</v>
          </cell>
        </row>
        <row r="2378">
          <cell r="A2378" t="str">
            <v>ROI</v>
          </cell>
          <cell r="D2378" t="str">
            <v>DAE</v>
          </cell>
          <cell r="E2378" t="str">
            <v>ROI Other</v>
          </cell>
          <cell r="F2378" t="str">
            <v>Units Started</v>
          </cell>
        </row>
        <row r="2379">
          <cell r="A2379" t="str">
            <v>ROI</v>
          </cell>
          <cell r="D2379" t="str">
            <v>DAE</v>
          </cell>
          <cell r="E2379" t="str">
            <v>ROI Other</v>
          </cell>
          <cell r="F2379" t="str">
            <v>Hours of Operation</v>
          </cell>
        </row>
        <row r="2380">
          <cell r="A2380" t="str">
            <v>ROI</v>
          </cell>
          <cell r="D2380" t="str">
            <v>DAE</v>
          </cell>
          <cell r="E2380" t="str">
            <v>ROI Other</v>
          </cell>
          <cell r="F2380" t="str">
            <v>Capacity Factor</v>
          </cell>
        </row>
        <row r="2381">
          <cell r="A2381" t="str">
            <v>ROI</v>
          </cell>
          <cell r="D2381" t="str">
            <v>DAE</v>
          </cell>
          <cell r="E2381" t="str">
            <v>ROI Other</v>
          </cell>
          <cell r="F2381" t="str">
            <v>Energy Curtailed</v>
          </cell>
        </row>
        <row r="2382">
          <cell r="A2382" t="str">
            <v>ROI</v>
          </cell>
          <cell r="D2382" t="str">
            <v>DAE</v>
          </cell>
          <cell r="E2382" t="str">
            <v>ROI Other</v>
          </cell>
          <cell r="F2382" t="str">
            <v>Fixed Load Generation</v>
          </cell>
        </row>
        <row r="2383">
          <cell r="A2383" t="str">
            <v>ROI</v>
          </cell>
          <cell r="D2383" t="str">
            <v>DAE</v>
          </cell>
          <cell r="E2383" t="str">
            <v>ROI Other</v>
          </cell>
          <cell r="F2383" t="str">
            <v>Pump Load</v>
          </cell>
        </row>
        <row r="2384">
          <cell r="A2384" t="str">
            <v>ROI</v>
          </cell>
          <cell r="D2384" t="str">
            <v>DAE</v>
          </cell>
          <cell r="E2384" t="str">
            <v>ROI Other</v>
          </cell>
          <cell r="F2384" t="str">
            <v>VO&amp;M Cost</v>
          </cell>
        </row>
        <row r="2385">
          <cell r="A2385" t="str">
            <v>ROI</v>
          </cell>
          <cell r="D2385" t="str">
            <v>DAE</v>
          </cell>
          <cell r="E2385" t="str">
            <v>ROI Other</v>
          </cell>
          <cell r="F2385" t="str">
            <v>Generation Cost</v>
          </cell>
        </row>
        <row r="2386">
          <cell r="A2386" t="str">
            <v>ROI</v>
          </cell>
          <cell r="D2386" t="str">
            <v>DAE</v>
          </cell>
          <cell r="E2386" t="str">
            <v>ROI Other</v>
          </cell>
          <cell r="F2386" t="str">
            <v>Start &amp; Shutdown Cost</v>
          </cell>
        </row>
        <row r="2387">
          <cell r="A2387" t="str">
            <v>ROI</v>
          </cell>
          <cell r="D2387" t="str">
            <v>DAE</v>
          </cell>
          <cell r="E2387" t="str">
            <v>ROI Other</v>
          </cell>
          <cell r="F2387" t="str">
            <v>Start Fuel Cost</v>
          </cell>
        </row>
        <row r="2388">
          <cell r="A2388" t="str">
            <v>ROI</v>
          </cell>
          <cell r="D2388" t="str">
            <v>DAE</v>
          </cell>
          <cell r="E2388" t="str">
            <v>ROI Other</v>
          </cell>
          <cell r="F2388" t="str">
            <v>Emissions Cost</v>
          </cell>
        </row>
        <row r="2389">
          <cell r="A2389" t="str">
            <v>ROI</v>
          </cell>
          <cell r="D2389" t="str">
            <v>DAE</v>
          </cell>
          <cell r="E2389" t="str">
            <v>ROI Other</v>
          </cell>
          <cell r="F2389" t="str">
            <v>Total Generation Cost</v>
          </cell>
        </row>
        <row r="2390">
          <cell r="A2390" t="str">
            <v>ROI</v>
          </cell>
          <cell r="D2390" t="str">
            <v>DAE</v>
          </cell>
          <cell r="E2390" t="str">
            <v>ROI Other</v>
          </cell>
          <cell r="F2390" t="str">
            <v>SRMC</v>
          </cell>
        </row>
        <row r="2391">
          <cell r="A2391" t="str">
            <v>ROI</v>
          </cell>
          <cell r="D2391" t="str">
            <v>DAE</v>
          </cell>
          <cell r="E2391" t="str">
            <v>ROI Other</v>
          </cell>
          <cell r="F2391" t="str">
            <v>Mark-up</v>
          </cell>
        </row>
        <row r="2392">
          <cell r="A2392" t="str">
            <v>ROI</v>
          </cell>
          <cell r="D2392" t="str">
            <v>DAE</v>
          </cell>
          <cell r="E2392" t="str">
            <v>ROI Other</v>
          </cell>
          <cell r="F2392" t="str">
            <v>Price Received</v>
          </cell>
        </row>
        <row r="2393">
          <cell r="A2393" t="str">
            <v>ROI</v>
          </cell>
          <cell r="D2393" t="str">
            <v>DAE</v>
          </cell>
          <cell r="E2393" t="str">
            <v>ROI Other</v>
          </cell>
          <cell r="F2393" t="str">
            <v>Pool Revenue</v>
          </cell>
        </row>
        <row r="2394">
          <cell r="A2394" t="str">
            <v>ROI</v>
          </cell>
          <cell r="D2394" t="str">
            <v>DAE</v>
          </cell>
          <cell r="E2394" t="str">
            <v>ROI Other</v>
          </cell>
          <cell r="F2394" t="str">
            <v>Net Revenue</v>
          </cell>
        </row>
        <row r="2395">
          <cell r="A2395" t="str">
            <v>ROI</v>
          </cell>
          <cell r="D2395" t="str">
            <v>DAE</v>
          </cell>
          <cell r="E2395" t="str">
            <v>ROI Other</v>
          </cell>
          <cell r="F2395" t="str">
            <v>Net Profit</v>
          </cell>
        </row>
        <row r="2396">
          <cell r="A2396" t="str">
            <v>ROI</v>
          </cell>
          <cell r="D2396" t="str">
            <v>DAE</v>
          </cell>
          <cell r="E2396" t="str">
            <v>ROI Other</v>
          </cell>
          <cell r="F2396" t="str">
            <v>Installed Capacity</v>
          </cell>
        </row>
        <row r="2397">
          <cell r="A2397" t="str">
            <v>ROI</v>
          </cell>
          <cell r="D2397" t="str">
            <v>DAE</v>
          </cell>
          <cell r="E2397" t="str">
            <v>ROI Other</v>
          </cell>
          <cell r="F2397" t="str">
            <v>Rated Capacity</v>
          </cell>
        </row>
        <row r="2398">
          <cell r="A2398" t="str">
            <v>ROI</v>
          </cell>
          <cell r="D2398" t="str">
            <v>DAE</v>
          </cell>
          <cell r="E2398" t="str">
            <v>ROI Other</v>
          </cell>
          <cell r="F2398" t="str">
            <v>Maintenance</v>
          </cell>
        </row>
        <row r="2399">
          <cell r="A2399" t="str">
            <v>ROI</v>
          </cell>
          <cell r="D2399" t="str">
            <v>DAE</v>
          </cell>
          <cell r="E2399" t="str">
            <v>ROI Other</v>
          </cell>
          <cell r="F2399" t="str">
            <v>Forced Outage</v>
          </cell>
        </row>
        <row r="2400">
          <cell r="A2400" t="str">
            <v>ROI</v>
          </cell>
          <cell r="D2400" t="str">
            <v>DAE</v>
          </cell>
          <cell r="E2400" t="str">
            <v>ROI Other</v>
          </cell>
          <cell r="F2400" t="str">
            <v>Available Energy</v>
          </cell>
        </row>
        <row r="2401">
          <cell r="A2401" t="str">
            <v>ROI</v>
          </cell>
          <cell r="D2401" t="str">
            <v>Dublin Waste to Energy</v>
          </cell>
          <cell r="E2401" t="str">
            <v>ROI Other</v>
          </cell>
          <cell r="F2401" t="str">
            <v>Generation</v>
          </cell>
        </row>
        <row r="2402">
          <cell r="A2402" t="str">
            <v>ROI</v>
          </cell>
          <cell r="D2402" t="str">
            <v>Dublin Waste to Energy</v>
          </cell>
          <cell r="E2402" t="str">
            <v>ROI Other</v>
          </cell>
          <cell r="F2402" t="str">
            <v>Units Started</v>
          </cell>
        </row>
        <row r="2403">
          <cell r="A2403" t="str">
            <v>ROI</v>
          </cell>
          <cell r="D2403" t="str">
            <v>Dublin Waste to Energy</v>
          </cell>
          <cell r="E2403" t="str">
            <v>ROI Other</v>
          </cell>
          <cell r="F2403" t="str">
            <v>Hours of Operation</v>
          </cell>
        </row>
        <row r="2404">
          <cell r="A2404" t="str">
            <v>ROI</v>
          </cell>
          <cell r="D2404" t="str">
            <v>Dublin Waste to Energy</v>
          </cell>
          <cell r="E2404" t="str">
            <v>ROI Other</v>
          </cell>
          <cell r="F2404" t="str">
            <v>Capacity Factor</v>
          </cell>
        </row>
        <row r="2405">
          <cell r="A2405" t="str">
            <v>ROI</v>
          </cell>
          <cell r="D2405" t="str">
            <v>Dublin Waste to Energy</v>
          </cell>
          <cell r="E2405" t="str">
            <v>ROI Other</v>
          </cell>
          <cell r="F2405" t="str">
            <v>Energy Curtailed</v>
          </cell>
        </row>
        <row r="2406">
          <cell r="A2406" t="str">
            <v>ROI</v>
          </cell>
          <cell r="D2406" t="str">
            <v>Dublin Waste to Energy</v>
          </cell>
          <cell r="E2406" t="str">
            <v>ROI Other</v>
          </cell>
          <cell r="F2406" t="str">
            <v>Fixed Load Generation</v>
          </cell>
        </row>
        <row r="2407">
          <cell r="A2407" t="str">
            <v>ROI</v>
          </cell>
          <cell r="D2407" t="str">
            <v>Dublin Waste to Energy</v>
          </cell>
          <cell r="E2407" t="str">
            <v>ROI Other</v>
          </cell>
          <cell r="F2407" t="str">
            <v>Pump Load</v>
          </cell>
        </row>
        <row r="2408">
          <cell r="A2408" t="str">
            <v>ROI</v>
          </cell>
          <cell r="D2408" t="str">
            <v>Dublin Waste to Energy</v>
          </cell>
          <cell r="E2408" t="str">
            <v>ROI Other</v>
          </cell>
          <cell r="F2408" t="str">
            <v>VO&amp;M Cost</v>
          </cell>
        </row>
        <row r="2409">
          <cell r="A2409" t="str">
            <v>ROI</v>
          </cell>
          <cell r="D2409" t="str">
            <v>Dublin Waste to Energy</v>
          </cell>
          <cell r="E2409" t="str">
            <v>ROI Other</v>
          </cell>
          <cell r="F2409" t="str">
            <v>Generation Cost</v>
          </cell>
        </row>
        <row r="2410">
          <cell r="A2410" t="str">
            <v>ROI</v>
          </cell>
          <cell r="D2410" t="str">
            <v>Dublin Waste to Energy</v>
          </cell>
          <cell r="E2410" t="str">
            <v>ROI Other</v>
          </cell>
          <cell r="F2410" t="str">
            <v>Start &amp; Shutdown Cost</v>
          </cell>
        </row>
        <row r="2411">
          <cell r="A2411" t="str">
            <v>ROI</v>
          </cell>
          <cell r="D2411" t="str">
            <v>Dublin Waste to Energy</v>
          </cell>
          <cell r="E2411" t="str">
            <v>ROI Other</v>
          </cell>
          <cell r="F2411" t="str">
            <v>Start Fuel Cost</v>
          </cell>
        </row>
        <row r="2412">
          <cell r="A2412" t="str">
            <v>ROI</v>
          </cell>
          <cell r="D2412" t="str">
            <v>Dublin Waste to Energy</v>
          </cell>
          <cell r="E2412" t="str">
            <v>ROI Other</v>
          </cell>
          <cell r="F2412" t="str">
            <v>Emissions Cost</v>
          </cell>
        </row>
        <row r="2413">
          <cell r="A2413" t="str">
            <v>ROI</v>
          </cell>
          <cell r="D2413" t="str">
            <v>Dublin Waste to Energy</v>
          </cell>
          <cell r="E2413" t="str">
            <v>ROI Other</v>
          </cell>
          <cell r="F2413" t="str">
            <v>Total Generation Cost</v>
          </cell>
        </row>
        <row r="2414">
          <cell r="A2414" t="str">
            <v>ROI</v>
          </cell>
          <cell r="D2414" t="str">
            <v>Dublin Waste to Energy</v>
          </cell>
          <cell r="E2414" t="str">
            <v>ROI Other</v>
          </cell>
          <cell r="F2414" t="str">
            <v>SRMC</v>
          </cell>
        </row>
        <row r="2415">
          <cell r="A2415" t="str">
            <v>ROI</v>
          </cell>
          <cell r="D2415" t="str">
            <v>Dublin Waste to Energy</v>
          </cell>
          <cell r="E2415" t="str">
            <v>ROI Other</v>
          </cell>
          <cell r="F2415" t="str">
            <v>Mark-up</v>
          </cell>
        </row>
        <row r="2416">
          <cell r="A2416" t="str">
            <v>ROI</v>
          </cell>
          <cell r="D2416" t="str">
            <v>Dublin Waste to Energy</v>
          </cell>
          <cell r="E2416" t="str">
            <v>ROI Other</v>
          </cell>
          <cell r="F2416" t="str">
            <v>Price Received</v>
          </cell>
        </row>
        <row r="2417">
          <cell r="A2417" t="str">
            <v>ROI</v>
          </cell>
          <cell r="D2417" t="str">
            <v>Dublin Waste to Energy</v>
          </cell>
          <cell r="E2417" t="str">
            <v>ROI Other</v>
          </cell>
          <cell r="F2417" t="str">
            <v>Pool Revenue</v>
          </cell>
        </row>
        <row r="2418">
          <cell r="A2418" t="str">
            <v>ROI</v>
          </cell>
          <cell r="D2418" t="str">
            <v>Dublin Waste to Energy</v>
          </cell>
          <cell r="E2418" t="str">
            <v>ROI Other</v>
          </cell>
          <cell r="F2418" t="str">
            <v>Net Revenue</v>
          </cell>
        </row>
        <row r="2419">
          <cell r="A2419" t="str">
            <v>ROI</v>
          </cell>
          <cell r="D2419" t="str">
            <v>Dublin Waste to Energy</v>
          </cell>
          <cell r="E2419" t="str">
            <v>ROI Other</v>
          </cell>
          <cell r="F2419" t="str">
            <v>Net Profit</v>
          </cell>
        </row>
        <row r="2420">
          <cell r="A2420" t="str">
            <v>ROI</v>
          </cell>
          <cell r="D2420" t="str">
            <v>Dublin Waste to Energy</v>
          </cell>
          <cell r="E2420" t="str">
            <v>ROI Other</v>
          </cell>
          <cell r="F2420" t="str">
            <v>Installed Capacity</v>
          </cell>
        </row>
        <row r="2421">
          <cell r="A2421" t="str">
            <v>ROI</v>
          </cell>
          <cell r="D2421" t="str">
            <v>Dublin Waste to Energy</v>
          </cell>
          <cell r="E2421" t="str">
            <v>ROI Other</v>
          </cell>
          <cell r="F2421" t="str">
            <v>Rated Capacity</v>
          </cell>
        </row>
        <row r="2422">
          <cell r="A2422" t="str">
            <v>ROI</v>
          </cell>
          <cell r="D2422" t="str">
            <v>Dublin Waste to Energy</v>
          </cell>
          <cell r="E2422" t="str">
            <v>ROI Other</v>
          </cell>
          <cell r="F2422" t="str">
            <v>Maintenance</v>
          </cell>
        </row>
        <row r="2423">
          <cell r="A2423" t="str">
            <v>ROI</v>
          </cell>
          <cell r="D2423" t="str">
            <v>Dublin Waste to Energy</v>
          </cell>
          <cell r="E2423" t="str">
            <v>ROI Other</v>
          </cell>
          <cell r="F2423" t="str">
            <v>Forced Outage</v>
          </cell>
        </row>
        <row r="2424">
          <cell r="A2424" t="str">
            <v>ROI</v>
          </cell>
          <cell r="D2424" t="str">
            <v>Dublin Waste to Energy</v>
          </cell>
          <cell r="E2424" t="str">
            <v>ROI Other</v>
          </cell>
          <cell r="F2424" t="str">
            <v>Available Energy</v>
          </cell>
        </row>
        <row r="2425">
          <cell r="A2425" t="str">
            <v>ROI</v>
          </cell>
          <cell r="D2425" t="str">
            <v>IW1</v>
          </cell>
          <cell r="E2425" t="str">
            <v>ROI Other</v>
          </cell>
          <cell r="F2425" t="str">
            <v>Generation</v>
          </cell>
        </row>
        <row r="2426">
          <cell r="A2426" t="str">
            <v>ROI</v>
          </cell>
          <cell r="D2426" t="str">
            <v>IW1</v>
          </cell>
          <cell r="E2426" t="str">
            <v>ROI Other</v>
          </cell>
          <cell r="F2426" t="str">
            <v>Units Started</v>
          </cell>
        </row>
        <row r="2427">
          <cell r="A2427" t="str">
            <v>ROI</v>
          </cell>
          <cell r="D2427" t="str">
            <v>IW1</v>
          </cell>
          <cell r="E2427" t="str">
            <v>ROI Other</v>
          </cell>
          <cell r="F2427" t="str">
            <v>Hours of Operation</v>
          </cell>
        </row>
        <row r="2428">
          <cell r="A2428" t="str">
            <v>ROI</v>
          </cell>
          <cell r="D2428" t="str">
            <v>IW1</v>
          </cell>
          <cell r="E2428" t="str">
            <v>ROI Other</v>
          </cell>
          <cell r="F2428" t="str">
            <v>Capacity Factor</v>
          </cell>
        </row>
        <row r="2429">
          <cell r="A2429" t="str">
            <v>ROI</v>
          </cell>
          <cell r="D2429" t="str">
            <v>IW1</v>
          </cell>
          <cell r="E2429" t="str">
            <v>ROI Other</v>
          </cell>
          <cell r="F2429" t="str">
            <v>Energy Curtailed</v>
          </cell>
        </row>
        <row r="2430">
          <cell r="A2430" t="str">
            <v>ROI</v>
          </cell>
          <cell r="D2430" t="str">
            <v>IW1</v>
          </cell>
          <cell r="E2430" t="str">
            <v>ROI Other</v>
          </cell>
          <cell r="F2430" t="str">
            <v>Fixed Load Generation</v>
          </cell>
        </row>
        <row r="2431">
          <cell r="A2431" t="str">
            <v>ROI</v>
          </cell>
          <cell r="D2431" t="str">
            <v>IW1</v>
          </cell>
          <cell r="E2431" t="str">
            <v>ROI Other</v>
          </cell>
          <cell r="F2431" t="str">
            <v>Pump Load</v>
          </cell>
        </row>
        <row r="2432">
          <cell r="A2432" t="str">
            <v>ROI</v>
          </cell>
          <cell r="D2432" t="str">
            <v>IW1</v>
          </cell>
          <cell r="E2432" t="str">
            <v>ROI Other</v>
          </cell>
          <cell r="F2432" t="str">
            <v>VO&amp;M Cost</v>
          </cell>
        </row>
        <row r="2433">
          <cell r="A2433" t="str">
            <v>ROI</v>
          </cell>
          <cell r="D2433" t="str">
            <v>IW1</v>
          </cell>
          <cell r="E2433" t="str">
            <v>ROI Other</v>
          </cell>
          <cell r="F2433" t="str">
            <v>Generation Cost</v>
          </cell>
        </row>
        <row r="2434">
          <cell r="A2434" t="str">
            <v>ROI</v>
          </cell>
          <cell r="D2434" t="str">
            <v>IW1</v>
          </cell>
          <cell r="E2434" t="str">
            <v>ROI Other</v>
          </cell>
          <cell r="F2434" t="str">
            <v>Start &amp; Shutdown Cost</v>
          </cell>
        </row>
        <row r="2435">
          <cell r="A2435" t="str">
            <v>ROI</v>
          </cell>
          <cell r="D2435" t="str">
            <v>IW1</v>
          </cell>
          <cell r="E2435" t="str">
            <v>ROI Other</v>
          </cell>
          <cell r="F2435" t="str">
            <v>Start Fuel Cost</v>
          </cell>
        </row>
        <row r="2436">
          <cell r="A2436" t="str">
            <v>ROI</v>
          </cell>
          <cell r="D2436" t="str">
            <v>IW1</v>
          </cell>
          <cell r="E2436" t="str">
            <v>ROI Other</v>
          </cell>
          <cell r="F2436" t="str">
            <v>Emissions Cost</v>
          </cell>
        </row>
        <row r="2437">
          <cell r="A2437" t="str">
            <v>ROI</v>
          </cell>
          <cell r="D2437" t="str">
            <v>IW1</v>
          </cell>
          <cell r="E2437" t="str">
            <v>ROI Other</v>
          </cell>
          <cell r="F2437" t="str">
            <v>Total Generation Cost</v>
          </cell>
        </row>
        <row r="2438">
          <cell r="A2438" t="str">
            <v>ROI</v>
          </cell>
          <cell r="D2438" t="str">
            <v>IW1</v>
          </cell>
          <cell r="E2438" t="str">
            <v>ROI Other</v>
          </cell>
          <cell r="F2438" t="str">
            <v>SRMC</v>
          </cell>
        </row>
        <row r="2439">
          <cell r="A2439" t="str">
            <v>ROI</v>
          </cell>
          <cell r="D2439" t="str">
            <v>IW1</v>
          </cell>
          <cell r="E2439" t="str">
            <v>ROI Other</v>
          </cell>
          <cell r="F2439" t="str">
            <v>Mark-up</v>
          </cell>
        </row>
        <row r="2440">
          <cell r="A2440" t="str">
            <v>ROI</v>
          </cell>
          <cell r="D2440" t="str">
            <v>IW1</v>
          </cell>
          <cell r="E2440" t="str">
            <v>ROI Other</v>
          </cell>
          <cell r="F2440" t="str">
            <v>Price Received</v>
          </cell>
        </row>
        <row r="2441">
          <cell r="A2441" t="str">
            <v>ROI</v>
          </cell>
          <cell r="D2441" t="str">
            <v>IW1</v>
          </cell>
          <cell r="E2441" t="str">
            <v>ROI Other</v>
          </cell>
          <cell r="F2441" t="str">
            <v>Pool Revenue</v>
          </cell>
        </row>
        <row r="2442">
          <cell r="A2442" t="str">
            <v>ROI</v>
          </cell>
          <cell r="D2442" t="str">
            <v>IW1</v>
          </cell>
          <cell r="E2442" t="str">
            <v>ROI Other</v>
          </cell>
          <cell r="F2442" t="str">
            <v>Net Revenue</v>
          </cell>
        </row>
        <row r="2443">
          <cell r="A2443" t="str">
            <v>ROI</v>
          </cell>
          <cell r="D2443" t="str">
            <v>IW1</v>
          </cell>
          <cell r="E2443" t="str">
            <v>ROI Other</v>
          </cell>
          <cell r="F2443" t="str">
            <v>Net Profit</v>
          </cell>
        </row>
        <row r="2444">
          <cell r="A2444" t="str">
            <v>ROI</v>
          </cell>
          <cell r="D2444" t="str">
            <v>IW1</v>
          </cell>
          <cell r="E2444" t="str">
            <v>ROI Other</v>
          </cell>
          <cell r="F2444" t="str">
            <v>Installed Capacity</v>
          </cell>
        </row>
        <row r="2445">
          <cell r="A2445" t="str">
            <v>ROI</v>
          </cell>
          <cell r="D2445" t="str">
            <v>IW1</v>
          </cell>
          <cell r="E2445" t="str">
            <v>ROI Other</v>
          </cell>
          <cell r="F2445" t="str">
            <v>Rated Capacity</v>
          </cell>
        </row>
        <row r="2446">
          <cell r="A2446" t="str">
            <v>ROI</v>
          </cell>
          <cell r="D2446" t="str">
            <v>IW1</v>
          </cell>
          <cell r="E2446" t="str">
            <v>ROI Other</v>
          </cell>
          <cell r="F2446" t="str">
            <v>Maintenance</v>
          </cell>
        </row>
        <row r="2447">
          <cell r="A2447" t="str">
            <v>ROI</v>
          </cell>
          <cell r="D2447" t="str">
            <v>IW1</v>
          </cell>
          <cell r="E2447" t="str">
            <v>ROI Other</v>
          </cell>
          <cell r="F2447" t="str">
            <v>Forced Outage</v>
          </cell>
        </row>
        <row r="2448">
          <cell r="A2448" t="str">
            <v>ROI</v>
          </cell>
          <cell r="D2448" t="str">
            <v>IW1</v>
          </cell>
          <cell r="E2448" t="str">
            <v>ROI Other</v>
          </cell>
          <cell r="F2448" t="str">
            <v>Available Energy</v>
          </cell>
        </row>
        <row r="2449">
          <cell r="A2449" t="str">
            <v>ROI</v>
          </cell>
          <cell r="D2449" t="str">
            <v>AA1</v>
          </cell>
          <cell r="E2449" t="str">
            <v>ROI Hydro</v>
          </cell>
          <cell r="F2449" t="str">
            <v>Generation</v>
          </cell>
        </row>
        <row r="2450">
          <cell r="A2450" t="str">
            <v>ROI</v>
          </cell>
          <cell r="D2450" t="str">
            <v>AA1</v>
          </cell>
          <cell r="E2450" t="str">
            <v>ROI Hydro</v>
          </cell>
          <cell r="F2450" t="str">
            <v>Units Started</v>
          </cell>
        </row>
        <row r="2451">
          <cell r="A2451" t="str">
            <v>ROI</v>
          </cell>
          <cell r="D2451" t="str">
            <v>AA1</v>
          </cell>
          <cell r="E2451" t="str">
            <v>ROI Hydro</v>
          </cell>
          <cell r="F2451" t="str">
            <v>Hours of Operation</v>
          </cell>
        </row>
        <row r="2452">
          <cell r="A2452" t="str">
            <v>ROI</v>
          </cell>
          <cell r="D2452" t="str">
            <v>AA1</v>
          </cell>
          <cell r="E2452" t="str">
            <v>ROI Hydro</v>
          </cell>
          <cell r="F2452" t="str">
            <v>Capacity Factor</v>
          </cell>
        </row>
        <row r="2453">
          <cell r="A2453" t="str">
            <v>ROI</v>
          </cell>
          <cell r="D2453" t="str">
            <v>AA1</v>
          </cell>
          <cell r="E2453" t="str">
            <v>ROI Hydro</v>
          </cell>
          <cell r="F2453" t="str">
            <v>Energy Curtailed</v>
          </cell>
        </row>
        <row r="2454">
          <cell r="A2454" t="str">
            <v>ROI</v>
          </cell>
          <cell r="D2454" t="str">
            <v>AA1</v>
          </cell>
          <cell r="E2454" t="str">
            <v>ROI Hydro</v>
          </cell>
          <cell r="F2454" t="str">
            <v>Fixed Load Generation</v>
          </cell>
        </row>
        <row r="2455">
          <cell r="A2455" t="str">
            <v>ROI</v>
          </cell>
          <cell r="D2455" t="str">
            <v>AA1</v>
          </cell>
          <cell r="E2455" t="str">
            <v>ROI Hydro</v>
          </cell>
          <cell r="F2455" t="str">
            <v>Pump Load</v>
          </cell>
        </row>
        <row r="2456">
          <cell r="A2456" t="str">
            <v>ROI</v>
          </cell>
          <cell r="D2456" t="str">
            <v>AA1</v>
          </cell>
          <cell r="E2456" t="str">
            <v>ROI Hydro</v>
          </cell>
          <cell r="F2456" t="str">
            <v>VO&amp;M Cost</v>
          </cell>
        </row>
        <row r="2457">
          <cell r="A2457" t="str">
            <v>ROI</v>
          </cell>
          <cell r="D2457" t="str">
            <v>AA1</v>
          </cell>
          <cell r="E2457" t="str">
            <v>ROI Hydro</v>
          </cell>
          <cell r="F2457" t="str">
            <v>Generation Cost</v>
          </cell>
        </row>
        <row r="2458">
          <cell r="A2458" t="str">
            <v>ROI</v>
          </cell>
          <cell r="D2458" t="str">
            <v>AA1</v>
          </cell>
          <cell r="E2458" t="str">
            <v>ROI Hydro</v>
          </cell>
          <cell r="F2458" t="str">
            <v>Start &amp; Shutdown Cost</v>
          </cell>
        </row>
        <row r="2459">
          <cell r="A2459" t="str">
            <v>ROI</v>
          </cell>
          <cell r="D2459" t="str">
            <v>AA1</v>
          </cell>
          <cell r="E2459" t="str">
            <v>ROI Hydro</v>
          </cell>
          <cell r="F2459" t="str">
            <v>Start Fuel Cost</v>
          </cell>
        </row>
        <row r="2460">
          <cell r="A2460" t="str">
            <v>ROI</v>
          </cell>
          <cell r="D2460" t="str">
            <v>AA1</v>
          </cell>
          <cell r="E2460" t="str">
            <v>ROI Hydro</v>
          </cell>
          <cell r="F2460" t="str">
            <v>Emissions Cost</v>
          </cell>
        </row>
        <row r="2461">
          <cell r="A2461" t="str">
            <v>ROI</v>
          </cell>
          <cell r="D2461" t="str">
            <v>AA1</v>
          </cell>
          <cell r="E2461" t="str">
            <v>ROI Hydro</v>
          </cell>
          <cell r="F2461" t="str">
            <v>Total Generation Cost</v>
          </cell>
        </row>
        <row r="2462">
          <cell r="A2462" t="str">
            <v>ROI</v>
          </cell>
          <cell r="D2462" t="str">
            <v>AA1</v>
          </cell>
          <cell r="E2462" t="str">
            <v>ROI Hydro</v>
          </cell>
          <cell r="F2462" t="str">
            <v>SRMC</v>
          </cell>
        </row>
        <row r="2463">
          <cell r="A2463" t="str">
            <v>ROI</v>
          </cell>
          <cell r="D2463" t="str">
            <v>AA1</v>
          </cell>
          <cell r="E2463" t="str">
            <v>ROI Hydro</v>
          </cell>
          <cell r="F2463" t="str">
            <v>Mark-up</v>
          </cell>
        </row>
        <row r="2464">
          <cell r="A2464" t="str">
            <v>ROI</v>
          </cell>
          <cell r="D2464" t="str">
            <v>AA1</v>
          </cell>
          <cell r="E2464" t="str">
            <v>ROI Hydro</v>
          </cell>
          <cell r="F2464" t="str">
            <v>Price Received</v>
          </cell>
        </row>
        <row r="2465">
          <cell r="A2465" t="str">
            <v>ROI</v>
          </cell>
          <cell r="D2465" t="str">
            <v>AA1</v>
          </cell>
          <cell r="E2465" t="str">
            <v>ROI Hydro</v>
          </cell>
          <cell r="F2465" t="str">
            <v>Pool Revenue</v>
          </cell>
        </row>
        <row r="2466">
          <cell r="A2466" t="str">
            <v>ROI</v>
          </cell>
          <cell r="D2466" t="str">
            <v>AA1</v>
          </cell>
          <cell r="E2466" t="str">
            <v>ROI Hydro</v>
          </cell>
          <cell r="F2466" t="str">
            <v>Net Revenue</v>
          </cell>
        </row>
        <row r="2467">
          <cell r="A2467" t="str">
            <v>ROI</v>
          </cell>
          <cell r="D2467" t="str">
            <v>AA1</v>
          </cell>
          <cell r="E2467" t="str">
            <v>ROI Hydro</v>
          </cell>
          <cell r="F2467" t="str">
            <v>Net Profit</v>
          </cell>
        </row>
        <row r="2468">
          <cell r="A2468" t="str">
            <v>ROI</v>
          </cell>
          <cell r="D2468" t="str">
            <v>AA1</v>
          </cell>
          <cell r="E2468" t="str">
            <v>ROI Hydro</v>
          </cell>
          <cell r="F2468" t="str">
            <v>Installed Capacity</v>
          </cell>
        </row>
        <row r="2469">
          <cell r="A2469" t="str">
            <v>ROI</v>
          </cell>
          <cell r="D2469" t="str">
            <v>AA1</v>
          </cell>
          <cell r="E2469" t="str">
            <v>ROI Hydro</v>
          </cell>
          <cell r="F2469" t="str">
            <v>Rated Capacity</v>
          </cell>
        </row>
        <row r="2470">
          <cell r="A2470" t="str">
            <v>ROI</v>
          </cell>
          <cell r="D2470" t="str">
            <v>AA1</v>
          </cell>
          <cell r="E2470" t="str">
            <v>ROI Hydro</v>
          </cell>
          <cell r="F2470" t="str">
            <v>Maintenance</v>
          </cell>
        </row>
        <row r="2471">
          <cell r="A2471" t="str">
            <v>ROI</v>
          </cell>
          <cell r="D2471" t="str">
            <v>AA1</v>
          </cell>
          <cell r="E2471" t="str">
            <v>ROI Hydro</v>
          </cell>
          <cell r="F2471" t="str">
            <v>Forced Outage</v>
          </cell>
        </row>
        <row r="2472">
          <cell r="A2472" t="str">
            <v>ROI</v>
          </cell>
          <cell r="D2472" t="str">
            <v>AA1</v>
          </cell>
          <cell r="E2472" t="str">
            <v>ROI Hydro</v>
          </cell>
          <cell r="F2472" t="str">
            <v>Available Energy</v>
          </cell>
        </row>
        <row r="2473">
          <cell r="A2473" t="str">
            <v>ROI</v>
          </cell>
          <cell r="D2473" t="str">
            <v>AA2</v>
          </cell>
          <cell r="E2473" t="str">
            <v>ROI Hydro</v>
          </cell>
          <cell r="F2473" t="str">
            <v>Generation</v>
          </cell>
        </row>
        <row r="2474">
          <cell r="A2474" t="str">
            <v>ROI</v>
          </cell>
          <cell r="D2474" t="str">
            <v>AA2</v>
          </cell>
          <cell r="E2474" t="str">
            <v>ROI Hydro</v>
          </cell>
          <cell r="F2474" t="str">
            <v>Units Started</v>
          </cell>
        </row>
        <row r="2475">
          <cell r="A2475" t="str">
            <v>ROI</v>
          </cell>
          <cell r="D2475" t="str">
            <v>AA2</v>
          </cell>
          <cell r="E2475" t="str">
            <v>ROI Hydro</v>
          </cell>
          <cell r="F2475" t="str">
            <v>Hours of Operation</v>
          </cell>
        </row>
        <row r="2476">
          <cell r="A2476" t="str">
            <v>ROI</v>
          </cell>
          <cell r="D2476" t="str">
            <v>AA2</v>
          </cell>
          <cell r="E2476" t="str">
            <v>ROI Hydro</v>
          </cell>
          <cell r="F2476" t="str">
            <v>Capacity Factor</v>
          </cell>
        </row>
        <row r="2477">
          <cell r="A2477" t="str">
            <v>ROI</v>
          </cell>
          <cell r="D2477" t="str">
            <v>AA2</v>
          </cell>
          <cell r="E2477" t="str">
            <v>ROI Hydro</v>
          </cell>
          <cell r="F2477" t="str">
            <v>Energy Curtailed</v>
          </cell>
        </row>
        <row r="2478">
          <cell r="A2478" t="str">
            <v>ROI</v>
          </cell>
          <cell r="D2478" t="str">
            <v>AA2</v>
          </cell>
          <cell r="E2478" t="str">
            <v>ROI Hydro</v>
          </cell>
          <cell r="F2478" t="str">
            <v>Fixed Load Generation</v>
          </cell>
        </row>
        <row r="2479">
          <cell r="A2479" t="str">
            <v>ROI</v>
          </cell>
          <cell r="D2479" t="str">
            <v>AA2</v>
          </cell>
          <cell r="E2479" t="str">
            <v>ROI Hydro</v>
          </cell>
          <cell r="F2479" t="str">
            <v>Pump Load</v>
          </cell>
        </row>
        <row r="2480">
          <cell r="A2480" t="str">
            <v>ROI</v>
          </cell>
          <cell r="D2480" t="str">
            <v>AA2</v>
          </cell>
          <cell r="E2480" t="str">
            <v>ROI Hydro</v>
          </cell>
          <cell r="F2480" t="str">
            <v>VO&amp;M Cost</v>
          </cell>
        </row>
        <row r="2481">
          <cell r="A2481" t="str">
            <v>ROI</v>
          </cell>
          <cell r="D2481" t="str">
            <v>AA2</v>
          </cell>
          <cell r="E2481" t="str">
            <v>ROI Hydro</v>
          </cell>
          <cell r="F2481" t="str">
            <v>Generation Cost</v>
          </cell>
        </row>
        <row r="2482">
          <cell r="A2482" t="str">
            <v>ROI</v>
          </cell>
          <cell r="D2482" t="str">
            <v>AA2</v>
          </cell>
          <cell r="E2482" t="str">
            <v>ROI Hydro</v>
          </cell>
          <cell r="F2482" t="str">
            <v>Start &amp; Shutdown Cost</v>
          </cell>
        </row>
        <row r="2483">
          <cell r="A2483" t="str">
            <v>ROI</v>
          </cell>
          <cell r="D2483" t="str">
            <v>AA2</v>
          </cell>
          <cell r="E2483" t="str">
            <v>ROI Hydro</v>
          </cell>
          <cell r="F2483" t="str">
            <v>Start Fuel Cost</v>
          </cell>
        </row>
        <row r="2484">
          <cell r="A2484" t="str">
            <v>ROI</v>
          </cell>
          <cell r="D2484" t="str">
            <v>AA2</v>
          </cell>
          <cell r="E2484" t="str">
            <v>ROI Hydro</v>
          </cell>
          <cell r="F2484" t="str">
            <v>Emissions Cost</v>
          </cell>
        </row>
        <row r="2485">
          <cell r="A2485" t="str">
            <v>ROI</v>
          </cell>
          <cell r="D2485" t="str">
            <v>AA2</v>
          </cell>
          <cell r="E2485" t="str">
            <v>ROI Hydro</v>
          </cell>
          <cell r="F2485" t="str">
            <v>Total Generation Cost</v>
          </cell>
        </row>
        <row r="2486">
          <cell r="A2486" t="str">
            <v>ROI</v>
          </cell>
          <cell r="D2486" t="str">
            <v>AA2</v>
          </cell>
          <cell r="E2486" t="str">
            <v>ROI Hydro</v>
          </cell>
          <cell r="F2486" t="str">
            <v>SRMC</v>
          </cell>
        </row>
        <row r="2487">
          <cell r="A2487" t="str">
            <v>ROI</v>
          </cell>
          <cell r="D2487" t="str">
            <v>AA2</v>
          </cell>
          <cell r="E2487" t="str">
            <v>ROI Hydro</v>
          </cell>
          <cell r="F2487" t="str">
            <v>Mark-up</v>
          </cell>
        </row>
        <row r="2488">
          <cell r="A2488" t="str">
            <v>ROI</v>
          </cell>
          <cell r="D2488" t="str">
            <v>AA2</v>
          </cell>
          <cell r="E2488" t="str">
            <v>ROI Hydro</v>
          </cell>
          <cell r="F2488" t="str">
            <v>Price Received</v>
          </cell>
        </row>
        <row r="2489">
          <cell r="A2489" t="str">
            <v>ROI</v>
          </cell>
          <cell r="D2489" t="str">
            <v>AA2</v>
          </cell>
          <cell r="E2489" t="str">
            <v>ROI Hydro</v>
          </cell>
          <cell r="F2489" t="str">
            <v>Pool Revenue</v>
          </cell>
        </row>
        <row r="2490">
          <cell r="A2490" t="str">
            <v>ROI</v>
          </cell>
          <cell r="D2490" t="str">
            <v>AA2</v>
          </cell>
          <cell r="E2490" t="str">
            <v>ROI Hydro</v>
          </cell>
          <cell r="F2490" t="str">
            <v>Net Revenue</v>
          </cell>
        </row>
        <row r="2491">
          <cell r="A2491" t="str">
            <v>ROI</v>
          </cell>
          <cell r="D2491" t="str">
            <v>AA2</v>
          </cell>
          <cell r="E2491" t="str">
            <v>ROI Hydro</v>
          </cell>
          <cell r="F2491" t="str">
            <v>Net Profit</v>
          </cell>
        </row>
        <row r="2492">
          <cell r="A2492" t="str">
            <v>ROI</v>
          </cell>
          <cell r="D2492" t="str">
            <v>AA2</v>
          </cell>
          <cell r="E2492" t="str">
            <v>ROI Hydro</v>
          </cell>
          <cell r="F2492" t="str">
            <v>Installed Capacity</v>
          </cell>
        </row>
        <row r="2493">
          <cell r="A2493" t="str">
            <v>ROI</v>
          </cell>
          <cell r="D2493" t="str">
            <v>AA2</v>
          </cell>
          <cell r="E2493" t="str">
            <v>ROI Hydro</v>
          </cell>
          <cell r="F2493" t="str">
            <v>Rated Capacity</v>
          </cell>
        </row>
        <row r="2494">
          <cell r="A2494" t="str">
            <v>ROI</v>
          </cell>
          <cell r="D2494" t="str">
            <v>AA2</v>
          </cell>
          <cell r="E2494" t="str">
            <v>ROI Hydro</v>
          </cell>
          <cell r="F2494" t="str">
            <v>Maintenance</v>
          </cell>
        </row>
        <row r="2495">
          <cell r="A2495" t="str">
            <v>ROI</v>
          </cell>
          <cell r="D2495" t="str">
            <v>AA2</v>
          </cell>
          <cell r="E2495" t="str">
            <v>ROI Hydro</v>
          </cell>
          <cell r="F2495" t="str">
            <v>Forced Outage</v>
          </cell>
        </row>
        <row r="2496">
          <cell r="A2496" t="str">
            <v>ROI</v>
          </cell>
          <cell r="D2496" t="str">
            <v>AA2</v>
          </cell>
          <cell r="E2496" t="str">
            <v>ROI Hydro</v>
          </cell>
          <cell r="F2496" t="str">
            <v>Available Energy</v>
          </cell>
        </row>
        <row r="2497">
          <cell r="A2497" t="str">
            <v>ROI</v>
          </cell>
          <cell r="D2497" t="str">
            <v>AA3</v>
          </cell>
          <cell r="E2497" t="str">
            <v>ROI Hydro</v>
          </cell>
          <cell r="F2497" t="str">
            <v>Generation</v>
          </cell>
        </row>
        <row r="2498">
          <cell r="A2498" t="str">
            <v>ROI</v>
          </cell>
          <cell r="D2498" t="str">
            <v>AA3</v>
          </cell>
          <cell r="E2498" t="str">
            <v>ROI Hydro</v>
          </cell>
          <cell r="F2498" t="str">
            <v>Units Started</v>
          </cell>
        </row>
        <row r="2499">
          <cell r="A2499" t="str">
            <v>ROI</v>
          </cell>
          <cell r="D2499" t="str">
            <v>AA3</v>
          </cell>
          <cell r="E2499" t="str">
            <v>ROI Hydro</v>
          </cell>
          <cell r="F2499" t="str">
            <v>Hours of Operation</v>
          </cell>
        </row>
        <row r="2500">
          <cell r="A2500" t="str">
            <v>ROI</v>
          </cell>
          <cell r="D2500" t="str">
            <v>AA3</v>
          </cell>
          <cell r="E2500" t="str">
            <v>ROI Hydro</v>
          </cell>
          <cell r="F2500" t="str">
            <v>Capacity Factor</v>
          </cell>
        </row>
        <row r="2501">
          <cell r="A2501" t="str">
            <v>ROI</v>
          </cell>
          <cell r="D2501" t="str">
            <v>AA3</v>
          </cell>
          <cell r="E2501" t="str">
            <v>ROI Hydro</v>
          </cell>
          <cell r="F2501" t="str">
            <v>Energy Curtailed</v>
          </cell>
        </row>
        <row r="2502">
          <cell r="A2502" t="str">
            <v>ROI</v>
          </cell>
          <cell r="D2502" t="str">
            <v>AA3</v>
          </cell>
          <cell r="E2502" t="str">
            <v>ROI Hydro</v>
          </cell>
          <cell r="F2502" t="str">
            <v>Fixed Load Generation</v>
          </cell>
        </row>
        <row r="2503">
          <cell r="A2503" t="str">
            <v>ROI</v>
          </cell>
          <cell r="D2503" t="str">
            <v>AA3</v>
          </cell>
          <cell r="E2503" t="str">
            <v>ROI Hydro</v>
          </cell>
          <cell r="F2503" t="str">
            <v>Pump Load</v>
          </cell>
        </row>
        <row r="2504">
          <cell r="A2504" t="str">
            <v>ROI</v>
          </cell>
          <cell r="D2504" t="str">
            <v>AA3</v>
          </cell>
          <cell r="E2504" t="str">
            <v>ROI Hydro</v>
          </cell>
          <cell r="F2504" t="str">
            <v>VO&amp;M Cost</v>
          </cell>
        </row>
        <row r="2505">
          <cell r="A2505" t="str">
            <v>ROI</v>
          </cell>
          <cell r="D2505" t="str">
            <v>AA3</v>
          </cell>
          <cell r="E2505" t="str">
            <v>ROI Hydro</v>
          </cell>
          <cell r="F2505" t="str">
            <v>Generation Cost</v>
          </cell>
        </row>
        <row r="2506">
          <cell r="A2506" t="str">
            <v>ROI</v>
          </cell>
          <cell r="D2506" t="str">
            <v>AA3</v>
          </cell>
          <cell r="E2506" t="str">
            <v>ROI Hydro</v>
          </cell>
          <cell r="F2506" t="str">
            <v>Start &amp; Shutdown Cost</v>
          </cell>
        </row>
        <row r="2507">
          <cell r="A2507" t="str">
            <v>ROI</v>
          </cell>
          <cell r="D2507" t="str">
            <v>AA3</v>
          </cell>
          <cell r="E2507" t="str">
            <v>ROI Hydro</v>
          </cell>
          <cell r="F2507" t="str">
            <v>Start Fuel Cost</v>
          </cell>
        </row>
        <row r="2508">
          <cell r="A2508" t="str">
            <v>ROI</v>
          </cell>
          <cell r="D2508" t="str">
            <v>AA3</v>
          </cell>
          <cell r="E2508" t="str">
            <v>ROI Hydro</v>
          </cell>
          <cell r="F2508" t="str">
            <v>Emissions Cost</v>
          </cell>
        </row>
        <row r="2509">
          <cell r="A2509" t="str">
            <v>ROI</v>
          </cell>
          <cell r="D2509" t="str">
            <v>AA3</v>
          </cell>
          <cell r="E2509" t="str">
            <v>ROI Hydro</v>
          </cell>
          <cell r="F2509" t="str">
            <v>Total Generation Cost</v>
          </cell>
        </row>
        <row r="2510">
          <cell r="A2510" t="str">
            <v>ROI</v>
          </cell>
          <cell r="D2510" t="str">
            <v>AA3</v>
          </cell>
          <cell r="E2510" t="str">
            <v>ROI Hydro</v>
          </cell>
          <cell r="F2510" t="str">
            <v>SRMC</v>
          </cell>
        </row>
        <row r="2511">
          <cell r="A2511" t="str">
            <v>ROI</v>
          </cell>
          <cell r="D2511" t="str">
            <v>AA3</v>
          </cell>
          <cell r="E2511" t="str">
            <v>ROI Hydro</v>
          </cell>
          <cell r="F2511" t="str">
            <v>Mark-up</v>
          </cell>
        </row>
        <row r="2512">
          <cell r="A2512" t="str">
            <v>ROI</v>
          </cell>
          <cell r="D2512" t="str">
            <v>AA3</v>
          </cell>
          <cell r="E2512" t="str">
            <v>ROI Hydro</v>
          </cell>
          <cell r="F2512" t="str">
            <v>Price Received</v>
          </cell>
        </row>
        <row r="2513">
          <cell r="A2513" t="str">
            <v>ROI</v>
          </cell>
          <cell r="D2513" t="str">
            <v>AA3</v>
          </cell>
          <cell r="E2513" t="str">
            <v>ROI Hydro</v>
          </cell>
          <cell r="F2513" t="str">
            <v>Pool Revenue</v>
          </cell>
        </row>
        <row r="2514">
          <cell r="A2514" t="str">
            <v>ROI</v>
          </cell>
          <cell r="D2514" t="str">
            <v>AA3</v>
          </cell>
          <cell r="E2514" t="str">
            <v>ROI Hydro</v>
          </cell>
          <cell r="F2514" t="str">
            <v>Net Revenue</v>
          </cell>
        </row>
        <row r="2515">
          <cell r="A2515" t="str">
            <v>ROI</v>
          </cell>
          <cell r="D2515" t="str">
            <v>AA3</v>
          </cell>
          <cell r="E2515" t="str">
            <v>ROI Hydro</v>
          </cell>
          <cell r="F2515" t="str">
            <v>Net Profit</v>
          </cell>
        </row>
        <row r="2516">
          <cell r="A2516" t="str">
            <v>ROI</v>
          </cell>
          <cell r="D2516" t="str">
            <v>AA3</v>
          </cell>
          <cell r="E2516" t="str">
            <v>ROI Hydro</v>
          </cell>
          <cell r="F2516" t="str">
            <v>Installed Capacity</v>
          </cell>
        </row>
        <row r="2517">
          <cell r="A2517" t="str">
            <v>ROI</v>
          </cell>
          <cell r="D2517" t="str">
            <v>AA3</v>
          </cell>
          <cell r="E2517" t="str">
            <v>ROI Hydro</v>
          </cell>
          <cell r="F2517" t="str">
            <v>Rated Capacity</v>
          </cell>
        </row>
        <row r="2518">
          <cell r="A2518" t="str">
            <v>ROI</v>
          </cell>
          <cell r="D2518" t="str">
            <v>AA3</v>
          </cell>
          <cell r="E2518" t="str">
            <v>ROI Hydro</v>
          </cell>
          <cell r="F2518" t="str">
            <v>Maintenance</v>
          </cell>
        </row>
        <row r="2519">
          <cell r="A2519" t="str">
            <v>ROI</v>
          </cell>
          <cell r="D2519" t="str">
            <v>AA3</v>
          </cell>
          <cell r="E2519" t="str">
            <v>ROI Hydro</v>
          </cell>
          <cell r="F2519" t="str">
            <v>Forced Outage</v>
          </cell>
        </row>
        <row r="2520">
          <cell r="A2520" t="str">
            <v>ROI</v>
          </cell>
          <cell r="D2520" t="str">
            <v>AA3</v>
          </cell>
          <cell r="E2520" t="str">
            <v>ROI Hydro</v>
          </cell>
          <cell r="F2520" t="str">
            <v>Available Energy</v>
          </cell>
        </row>
        <row r="2521">
          <cell r="A2521" t="str">
            <v>ROI</v>
          </cell>
          <cell r="D2521" t="str">
            <v>AA4</v>
          </cell>
          <cell r="E2521" t="str">
            <v>ROI Hydro</v>
          </cell>
          <cell r="F2521" t="str">
            <v>Generation</v>
          </cell>
        </row>
        <row r="2522">
          <cell r="A2522" t="str">
            <v>ROI</v>
          </cell>
          <cell r="D2522" t="str">
            <v>AA4</v>
          </cell>
          <cell r="E2522" t="str">
            <v>ROI Hydro</v>
          </cell>
          <cell r="F2522" t="str">
            <v>Units Started</v>
          </cell>
        </row>
        <row r="2523">
          <cell r="A2523" t="str">
            <v>ROI</v>
          </cell>
          <cell r="D2523" t="str">
            <v>AA4</v>
          </cell>
          <cell r="E2523" t="str">
            <v>ROI Hydro</v>
          </cell>
          <cell r="F2523" t="str">
            <v>Hours of Operation</v>
          </cell>
        </row>
        <row r="2524">
          <cell r="A2524" t="str">
            <v>ROI</v>
          </cell>
          <cell r="D2524" t="str">
            <v>AA4</v>
          </cell>
          <cell r="E2524" t="str">
            <v>ROI Hydro</v>
          </cell>
          <cell r="F2524" t="str">
            <v>Capacity Factor</v>
          </cell>
        </row>
        <row r="2525">
          <cell r="A2525" t="str">
            <v>ROI</v>
          </cell>
          <cell r="D2525" t="str">
            <v>AA4</v>
          </cell>
          <cell r="E2525" t="str">
            <v>ROI Hydro</v>
          </cell>
          <cell r="F2525" t="str">
            <v>Energy Curtailed</v>
          </cell>
        </row>
        <row r="2526">
          <cell r="A2526" t="str">
            <v>ROI</v>
          </cell>
          <cell r="D2526" t="str">
            <v>AA4</v>
          </cell>
          <cell r="E2526" t="str">
            <v>ROI Hydro</v>
          </cell>
          <cell r="F2526" t="str">
            <v>Fixed Load Generation</v>
          </cell>
        </row>
        <row r="2527">
          <cell r="A2527" t="str">
            <v>ROI</v>
          </cell>
          <cell r="D2527" t="str">
            <v>AA4</v>
          </cell>
          <cell r="E2527" t="str">
            <v>ROI Hydro</v>
          </cell>
          <cell r="F2527" t="str">
            <v>Pump Load</v>
          </cell>
        </row>
        <row r="2528">
          <cell r="A2528" t="str">
            <v>ROI</v>
          </cell>
          <cell r="D2528" t="str">
            <v>AA4</v>
          </cell>
          <cell r="E2528" t="str">
            <v>ROI Hydro</v>
          </cell>
          <cell r="F2528" t="str">
            <v>VO&amp;M Cost</v>
          </cell>
        </row>
        <row r="2529">
          <cell r="A2529" t="str">
            <v>ROI</v>
          </cell>
          <cell r="D2529" t="str">
            <v>AA4</v>
          </cell>
          <cell r="E2529" t="str">
            <v>ROI Hydro</v>
          </cell>
          <cell r="F2529" t="str">
            <v>Generation Cost</v>
          </cell>
        </row>
        <row r="2530">
          <cell r="A2530" t="str">
            <v>ROI</v>
          </cell>
          <cell r="D2530" t="str">
            <v>AA4</v>
          </cell>
          <cell r="E2530" t="str">
            <v>ROI Hydro</v>
          </cell>
          <cell r="F2530" t="str">
            <v>Start &amp; Shutdown Cost</v>
          </cell>
        </row>
        <row r="2531">
          <cell r="A2531" t="str">
            <v>ROI</v>
          </cell>
          <cell r="D2531" t="str">
            <v>AA4</v>
          </cell>
          <cell r="E2531" t="str">
            <v>ROI Hydro</v>
          </cell>
          <cell r="F2531" t="str">
            <v>Start Fuel Cost</v>
          </cell>
        </row>
        <row r="2532">
          <cell r="A2532" t="str">
            <v>ROI</v>
          </cell>
          <cell r="D2532" t="str">
            <v>AA4</v>
          </cell>
          <cell r="E2532" t="str">
            <v>ROI Hydro</v>
          </cell>
          <cell r="F2532" t="str">
            <v>Emissions Cost</v>
          </cell>
        </row>
        <row r="2533">
          <cell r="A2533" t="str">
            <v>ROI</v>
          </cell>
          <cell r="D2533" t="str">
            <v>AA4</v>
          </cell>
          <cell r="E2533" t="str">
            <v>ROI Hydro</v>
          </cell>
          <cell r="F2533" t="str">
            <v>Total Generation Cost</v>
          </cell>
        </row>
        <row r="2534">
          <cell r="A2534" t="str">
            <v>ROI</v>
          </cell>
          <cell r="D2534" t="str">
            <v>AA4</v>
          </cell>
          <cell r="E2534" t="str">
            <v>ROI Hydro</v>
          </cell>
          <cell r="F2534" t="str">
            <v>SRMC</v>
          </cell>
        </row>
        <row r="2535">
          <cell r="A2535" t="str">
            <v>ROI</v>
          </cell>
          <cell r="D2535" t="str">
            <v>AA4</v>
          </cell>
          <cell r="E2535" t="str">
            <v>ROI Hydro</v>
          </cell>
          <cell r="F2535" t="str">
            <v>Mark-up</v>
          </cell>
        </row>
        <row r="2536">
          <cell r="A2536" t="str">
            <v>ROI</v>
          </cell>
          <cell r="D2536" t="str">
            <v>AA4</v>
          </cell>
          <cell r="E2536" t="str">
            <v>ROI Hydro</v>
          </cell>
          <cell r="F2536" t="str">
            <v>Price Received</v>
          </cell>
        </row>
        <row r="2537">
          <cell r="A2537" t="str">
            <v>ROI</v>
          </cell>
          <cell r="D2537" t="str">
            <v>AA4</v>
          </cell>
          <cell r="E2537" t="str">
            <v>ROI Hydro</v>
          </cell>
          <cell r="F2537" t="str">
            <v>Pool Revenue</v>
          </cell>
        </row>
        <row r="2538">
          <cell r="A2538" t="str">
            <v>ROI</v>
          </cell>
          <cell r="D2538" t="str">
            <v>AA4</v>
          </cell>
          <cell r="E2538" t="str">
            <v>ROI Hydro</v>
          </cell>
          <cell r="F2538" t="str">
            <v>Net Revenue</v>
          </cell>
        </row>
        <row r="2539">
          <cell r="A2539" t="str">
            <v>ROI</v>
          </cell>
          <cell r="D2539" t="str">
            <v>AA4</v>
          </cell>
          <cell r="E2539" t="str">
            <v>ROI Hydro</v>
          </cell>
          <cell r="F2539" t="str">
            <v>Net Profit</v>
          </cell>
        </row>
        <row r="2540">
          <cell r="A2540" t="str">
            <v>ROI</v>
          </cell>
          <cell r="D2540" t="str">
            <v>AA4</v>
          </cell>
          <cell r="E2540" t="str">
            <v>ROI Hydro</v>
          </cell>
          <cell r="F2540" t="str">
            <v>Installed Capacity</v>
          </cell>
        </row>
        <row r="2541">
          <cell r="A2541" t="str">
            <v>ROI</v>
          </cell>
          <cell r="D2541" t="str">
            <v>AA4</v>
          </cell>
          <cell r="E2541" t="str">
            <v>ROI Hydro</v>
          </cell>
          <cell r="F2541" t="str">
            <v>Rated Capacity</v>
          </cell>
        </row>
        <row r="2542">
          <cell r="A2542" t="str">
            <v>ROI</v>
          </cell>
          <cell r="D2542" t="str">
            <v>AA4</v>
          </cell>
          <cell r="E2542" t="str">
            <v>ROI Hydro</v>
          </cell>
          <cell r="F2542" t="str">
            <v>Maintenance</v>
          </cell>
        </row>
        <row r="2543">
          <cell r="A2543" t="str">
            <v>ROI</v>
          </cell>
          <cell r="D2543" t="str">
            <v>AA4</v>
          </cell>
          <cell r="E2543" t="str">
            <v>ROI Hydro</v>
          </cell>
          <cell r="F2543" t="str">
            <v>Forced Outage</v>
          </cell>
        </row>
        <row r="2544">
          <cell r="A2544" t="str">
            <v>ROI</v>
          </cell>
          <cell r="D2544" t="str">
            <v>AA4</v>
          </cell>
          <cell r="E2544" t="str">
            <v>ROI Hydro</v>
          </cell>
          <cell r="F2544" t="str">
            <v>Available Energy</v>
          </cell>
        </row>
        <row r="2545">
          <cell r="A2545" t="str">
            <v>ROI</v>
          </cell>
          <cell r="D2545" t="str">
            <v>ER1</v>
          </cell>
          <cell r="E2545" t="str">
            <v>ROI Hydro</v>
          </cell>
          <cell r="F2545" t="str">
            <v>Generation</v>
          </cell>
        </row>
        <row r="2546">
          <cell r="A2546" t="str">
            <v>ROI</v>
          </cell>
          <cell r="D2546" t="str">
            <v>ER1</v>
          </cell>
          <cell r="E2546" t="str">
            <v>ROI Hydro</v>
          </cell>
          <cell r="F2546" t="str">
            <v>Units Started</v>
          </cell>
        </row>
        <row r="2547">
          <cell r="A2547" t="str">
            <v>ROI</v>
          </cell>
          <cell r="D2547" t="str">
            <v>ER1</v>
          </cell>
          <cell r="E2547" t="str">
            <v>ROI Hydro</v>
          </cell>
          <cell r="F2547" t="str">
            <v>Hours of Operation</v>
          </cell>
        </row>
        <row r="2548">
          <cell r="A2548" t="str">
            <v>ROI</v>
          </cell>
          <cell r="D2548" t="str">
            <v>ER1</v>
          </cell>
          <cell r="E2548" t="str">
            <v>ROI Hydro</v>
          </cell>
          <cell r="F2548" t="str">
            <v>Capacity Factor</v>
          </cell>
        </row>
        <row r="2549">
          <cell r="A2549" t="str">
            <v>ROI</v>
          </cell>
          <cell r="D2549" t="str">
            <v>ER1</v>
          </cell>
          <cell r="E2549" t="str">
            <v>ROI Hydro</v>
          </cell>
          <cell r="F2549" t="str">
            <v>Energy Curtailed</v>
          </cell>
        </row>
        <row r="2550">
          <cell r="A2550" t="str">
            <v>ROI</v>
          </cell>
          <cell r="D2550" t="str">
            <v>ER1</v>
          </cell>
          <cell r="E2550" t="str">
            <v>ROI Hydro</v>
          </cell>
          <cell r="F2550" t="str">
            <v>Fixed Load Generation</v>
          </cell>
        </row>
        <row r="2551">
          <cell r="A2551" t="str">
            <v>ROI</v>
          </cell>
          <cell r="D2551" t="str">
            <v>ER1</v>
          </cell>
          <cell r="E2551" t="str">
            <v>ROI Hydro</v>
          </cell>
          <cell r="F2551" t="str">
            <v>Pump Load</v>
          </cell>
        </row>
        <row r="2552">
          <cell r="A2552" t="str">
            <v>ROI</v>
          </cell>
          <cell r="D2552" t="str">
            <v>ER1</v>
          </cell>
          <cell r="E2552" t="str">
            <v>ROI Hydro</v>
          </cell>
          <cell r="F2552" t="str">
            <v>VO&amp;M Cost</v>
          </cell>
        </row>
        <row r="2553">
          <cell r="A2553" t="str">
            <v>ROI</v>
          </cell>
          <cell r="D2553" t="str">
            <v>ER1</v>
          </cell>
          <cell r="E2553" t="str">
            <v>ROI Hydro</v>
          </cell>
          <cell r="F2553" t="str">
            <v>Generation Cost</v>
          </cell>
        </row>
        <row r="2554">
          <cell r="A2554" t="str">
            <v>ROI</v>
          </cell>
          <cell r="D2554" t="str">
            <v>ER1</v>
          </cell>
          <cell r="E2554" t="str">
            <v>ROI Hydro</v>
          </cell>
          <cell r="F2554" t="str">
            <v>Start &amp; Shutdown Cost</v>
          </cell>
        </row>
        <row r="2555">
          <cell r="A2555" t="str">
            <v>ROI</v>
          </cell>
          <cell r="D2555" t="str">
            <v>ER1</v>
          </cell>
          <cell r="E2555" t="str">
            <v>ROI Hydro</v>
          </cell>
          <cell r="F2555" t="str">
            <v>Start Fuel Cost</v>
          </cell>
        </row>
        <row r="2556">
          <cell r="A2556" t="str">
            <v>ROI</v>
          </cell>
          <cell r="D2556" t="str">
            <v>ER1</v>
          </cell>
          <cell r="E2556" t="str">
            <v>ROI Hydro</v>
          </cell>
          <cell r="F2556" t="str">
            <v>Emissions Cost</v>
          </cell>
        </row>
        <row r="2557">
          <cell r="A2557" t="str">
            <v>ROI</v>
          </cell>
          <cell r="D2557" t="str">
            <v>ER1</v>
          </cell>
          <cell r="E2557" t="str">
            <v>ROI Hydro</v>
          </cell>
          <cell r="F2557" t="str">
            <v>Total Generation Cost</v>
          </cell>
        </row>
        <row r="2558">
          <cell r="A2558" t="str">
            <v>ROI</v>
          </cell>
          <cell r="D2558" t="str">
            <v>ER1</v>
          </cell>
          <cell r="E2558" t="str">
            <v>ROI Hydro</v>
          </cell>
          <cell r="F2558" t="str">
            <v>SRMC</v>
          </cell>
        </row>
        <row r="2559">
          <cell r="A2559" t="str">
            <v>ROI</v>
          </cell>
          <cell r="D2559" t="str">
            <v>ER1</v>
          </cell>
          <cell r="E2559" t="str">
            <v>ROI Hydro</v>
          </cell>
          <cell r="F2559" t="str">
            <v>Mark-up</v>
          </cell>
        </row>
        <row r="2560">
          <cell r="A2560" t="str">
            <v>ROI</v>
          </cell>
          <cell r="D2560" t="str">
            <v>ER1</v>
          </cell>
          <cell r="E2560" t="str">
            <v>ROI Hydro</v>
          </cell>
          <cell r="F2560" t="str">
            <v>Price Received</v>
          </cell>
        </row>
        <row r="2561">
          <cell r="A2561" t="str">
            <v>ROI</v>
          </cell>
          <cell r="D2561" t="str">
            <v>ER1</v>
          </cell>
          <cell r="E2561" t="str">
            <v>ROI Hydro</v>
          </cell>
          <cell r="F2561" t="str">
            <v>Pool Revenue</v>
          </cell>
        </row>
        <row r="2562">
          <cell r="A2562" t="str">
            <v>ROI</v>
          </cell>
          <cell r="D2562" t="str">
            <v>ER1</v>
          </cell>
          <cell r="E2562" t="str">
            <v>ROI Hydro</v>
          </cell>
          <cell r="F2562" t="str">
            <v>Net Revenue</v>
          </cell>
        </row>
        <row r="2563">
          <cell r="A2563" t="str">
            <v>ROI</v>
          </cell>
          <cell r="D2563" t="str">
            <v>ER1</v>
          </cell>
          <cell r="E2563" t="str">
            <v>ROI Hydro</v>
          </cell>
          <cell r="F2563" t="str">
            <v>Net Profit</v>
          </cell>
        </row>
        <row r="2564">
          <cell r="A2564" t="str">
            <v>ROI</v>
          </cell>
          <cell r="D2564" t="str">
            <v>ER1</v>
          </cell>
          <cell r="E2564" t="str">
            <v>ROI Hydro</v>
          </cell>
          <cell r="F2564" t="str">
            <v>Installed Capacity</v>
          </cell>
        </row>
        <row r="2565">
          <cell r="A2565" t="str">
            <v>ROI</v>
          </cell>
          <cell r="D2565" t="str">
            <v>ER1</v>
          </cell>
          <cell r="E2565" t="str">
            <v>ROI Hydro</v>
          </cell>
          <cell r="F2565" t="str">
            <v>Rated Capacity</v>
          </cell>
        </row>
        <row r="2566">
          <cell r="A2566" t="str">
            <v>ROI</v>
          </cell>
          <cell r="D2566" t="str">
            <v>ER1</v>
          </cell>
          <cell r="E2566" t="str">
            <v>ROI Hydro</v>
          </cell>
          <cell r="F2566" t="str">
            <v>Maintenance</v>
          </cell>
        </row>
        <row r="2567">
          <cell r="A2567" t="str">
            <v>ROI</v>
          </cell>
          <cell r="D2567" t="str">
            <v>ER1</v>
          </cell>
          <cell r="E2567" t="str">
            <v>ROI Hydro</v>
          </cell>
          <cell r="F2567" t="str">
            <v>Forced Outage</v>
          </cell>
        </row>
        <row r="2568">
          <cell r="A2568" t="str">
            <v>ROI</v>
          </cell>
          <cell r="D2568" t="str">
            <v>ER1</v>
          </cell>
          <cell r="E2568" t="str">
            <v>ROI Hydro</v>
          </cell>
          <cell r="F2568" t="str">
            <v>Available Energy</v>
          </cell>
        </row>
        <row r="2569">
          <cell r="A2569" t="str">
            <v>ROI</v>
          </cell>
          <cell r="D2569" t="str">
            <v>ER2</v>
          </cell>
          <cell r="E2569" t="str">
            <v>ROI Hydro</v>
          </cell>
          <cell r="F2569" t="str">
            <v>Generation</v>
          </cell>
        </row>
        <row r="2570">
          <cell r="A2570" t="str">
            <v>ROI</v>
          </cell>
          <cell r="D2570" t="str">
            <v>ER2</v>
          </cell>
          <cell r="E2570" t="str">
            <v>ROI Hydro</v>
          </cell>
          <cell r="F2570" t="str">
            <v>Units Started</v>
          </cell>
        </row>
        <row r="2571">
          <cell r="A2571" t="str">
            <v>ROI</v>
          </cell>
          <cell r="D2571" t="str">
            <v>ER2</v>
          </cell>
          <cell r="E2571" t="str">
            <v>ROI Hydro</v>
          </cell>
          <cell r="F2571" t="str">
            <v>Hours of Operation</v>
          </cell>
        </row>
        <row r="2572">
          <cell r="A2572" t="str">
            <v>ROI</v>
          </cell>
          <cell r="D2572" t="str">
            <v>ER2</v>
          </cell>
          <cell r="E2572" t="str">
            <v>ROI Hydro</v>
          </cell>
          <cell r="F2572" t="str">
            <v>Capacity Factor</v>
          </cell>
        </row>
        <row r="2573">
          <cell r="A2573" t="str">
            <v>ROI</v>
          </cell>
          <cell r="D2573" t="str">
            <v>ER2</v>
          </cell>
          <cell r="E2573" t="str">
            <v>ROI Hydro</v>
          </cell>
          <cell r="F2573" t="str">
            <v>Energy Curtailed</v>
          </cell>
        </row>
        <row r="2574">
          <cell r="A2574" t="str">
            <v>ROI</v>
          </cell>
          <cell r="D2574" t="str">
            <v>ER2</v>
          </cell>
          <cell r="E2574" t="str">
            <v>ROI Hydro</v>
          </cell>
          <cell r="F2574" t="str">
            <v>Fixed Load Generation</v>
          </cell>
        </row>
        <row r="2575">
          <cell r="A2575" t="str">
            <v>ROI</v>
          </cell>
          <cell r="D2575" t="str">
            <v>ER2</v>
          </cell>
          <cell r="E2575" t="str">
            <v>ROI Hydro</v>
          </cell>
          <cell r="F2575" t="str">
            <v>Pump Load</v>
          </cell>
        </row>
        <row r="2576">
          <cell r="A2576" t="str">
            <v>ROI</v>
          </cell>
          <cell r="D2576" t="str">
            <v>ER2</v>
          </cell>
          <cell r="E2576" t="str">
            <v>ROI Hydro</v>
          </cell>
          <cell r="F2576" t="str">
            <v>VO&amp;M Cost</v>
          </cell>
        </row>
        <row r="2577">
          <cell r="A2577" t="str">
            <v>ROI</v>
          </cell>
          <cell r="D2577" t="str">
            <v>ER2</v>
          </cell>
          <cell r="E2577" t="str">
            <v>ROI Hydro</v>
          </cell>
          <cell r="F2577" t="str">
            <v>Generation Cost</v>
          </cell>
        </row>
        <row r="2578">
          <cell r="A2578" t="str">
            <v>ROI</v>
          </cell>
          <cell r="D2578" t="str">
            <v>ER2</v>
          </cell>
          <cell r="E2578" t="str">
            <v>ROI Hydro</v>
          </cell>
          <cell r="F2578" t="str">
            <v>Start &amp; Shutdown Cost</v>
          </cell>
        </row>
        <row r="2579">
          <cell r="A2579" t="str">
            <v>ROI</v>
          </cell>
          <cell r="D2579" t="str">
            <v>ER2</v>
          </cell>
          <cell r="E2579" t="str">
            <v>ROI Hydro</v>
          </cell>
          <cell r="F2579" t="str">
            <v>Start Fuel Cost</v>
          </cell>
        </row>
        <row r="2580">
          <cell r="A2580" t="str">
            <v>ROI</v>
          </cell>
          <cell r="D2580" t="str">
            <v>ER2</v>
          </cell>
          <cell r="E2580" t="str">
            <v>ROI Hydro</v>
          </cell>
          <cell r="F2580" t="str">
            <v>Emissions Cost</v>
          </cell>
        </row>
        <row r="2581">
          <cell r="A2581" t="str">
            <v>ROI</v>
          </cell>
          <cell r="D2581" t="str">
            <v>ER2</v>
          </cell>
          <cell r="E2581" t="str">
            <v>ROI Hydro</v>
          </cell>
          <cell r="F2581" t="str">
            <v>Total Generation Cost</v>
          </cell>
        </row>
        <row r="2582">
          <cell r="A2582" t="str">
            <v>ROI</v>
          </cell>
          <cell r="D2582" t="str">
            <v>ER2</v>
          </cell>
          <cell r="E2582" t="str">
            <v>ROI Hydro</v>
          </cell>
          <cell r="F2582" t="str">
            <v>SRMC</v>
          </cell>
        </row>
        <row r="2583">
          <cell r="A2583" t="str">
            <v>ROI</v>
          </cell>
          <cell r="D2583" t="str">
            <v>ER2</v>
          </cell>
          <cell r="E2583" t="str">
            <v>ROI Hydro</v>
          </cell>
          <cell r="F2583" t="str">
            <v>Mark-up</v>
          </cell>
        </row>
        <row r="2584">
          <cell r="A2584" t="str">
            <v>ROI</v>
          </cell>
          <cell r="D2584" t="str">
            <v>ER2</v>
          </cell>
          <cell r="E2584" t="str">
            <v>ROI Hydro</v>
          </cell>
          <cell r="F2584" t="str">
            <v>Price Received</v>
          </cell>
        </row>
        <row r="2585">
          <cell r="A2585" t="str">
            <v>ROI</v>
          </cell>
          <cell r="D2585" t="str">
            <v>ER2</v>
          </cell>
          <cell r="E2585" t="str">
            <v>ROI Hydro</v>
          </cell>
          <cell r="F2585" t="str">
            <v>Pool Revenue</v>
          </cell>
        </row>
        <row r="2586">
          <cell r="A2586" t="str">
            <v>ROI</v>
          </cell>
          <cell r="D2586" t="str">
            <v>ER2</v>
          </cell>
          <cell r="E2586" t="str">
            <v>ROI Hydro</v>
          </cell>
          <cell r="F2586" t="str">
            <v>Net Revenue</v>
          </cell>
        </row>
        <row r="2587">
          <cell r="A2587" t="str">
            <v>ROI</v>
          </cell>
          <cell r="D2587" t="str">
            <v>ER2</v>
          </cell>
          <cell r="E2587" t="str">
            <v>ROI Hydro</v>
          </cell>
          <cell r="F2587" t="str">
            <v>Net Profit</v>
          </cell>
        </row>
        <row r="2588">
          <cell r="A2588" t="str">
            <v>ROI</v>
          </cell>
          <cell r="D2588" t="str">
            <v>ER2</v>
          </cell>
          <cell r="E2588" t="str">
            <v>ROI Hydro</v>
          </cell>
          <cell r="F2588" t="str">
            <v>Installed Capacity</v>
          </cell>
        </row>
        <row r="2589">
          <cell r="A2589" t="str">
            <v>ROI</v>
          </cell>
          <cell r="D2589" t="str">
            <v>ER2</v>
          </cell>
          <cell r="E2589" t="str">
            <v>ROI Hydro</v>
          </cell>
          <cell r="F2589" t="str">
            <v>Rated Capacity</v>
          </cell>
        </row>
        <row r="2590">
          <cell r="A2590" t="str">
            <v>ROI</v>
          </cell>
          <cell r="D2590" t="str">
            <v>ER2</v>
          </cell>
          <cell r="E2590" t="str">
            <v>ROI Hydro</v>
          </cell>
          <cell r="F2590" t="str">
            <v>Maintenance</v>
          </cell>
        </row>
        <row r="2591">
          <cell r="A2591" t="str">
            <v>ROI</v>
          </cell>
          <cell r="D2591" t="str">
            <v>ER2</v>
          </cell>
          <cell r="E2591" t="str">
            <v>ROI Hydro</v>
          </cell>
          <cell r="F2591" t="str">
            <v>Forced Outage</v>
          </cell>
        </row>
        <row r="2592">
          <cell r="A2592" t="str">
            <v>ROI</v>
          </cell>
          <cell r="D2592" t="str">
            <v>ER2</v>
          </cell>
          <cell r="E2592" t="str">
            <v>ROI Hydro</v>
          </cell>
          <cell r="F2592" t="str">
            <v>Available Energy</v>
          </cell>
        </row>
        <row r="2593">
          <cell r="A2593" t="str">
            <v>ROI</v>
          </cell>
          <cell r="D2593" t="str">
            <v>ER3</v>
          </cell>
          <cell r="E2593" t="str">
            <v>ROI Hydro</v>
          </cell>
          <cell r="F2593" t="str">
            <v>Generation</v>
          </cell>
        </row>
        <row r="2594">
          <cell r="A2594" t="str">
            <v>ROI</v>
          </cell>
          <cell r="D2594" t="str">
            <v>ER3</v>
          </cell>
          <cell r="E2594" t="str">
            <v>ROI Hydro</v>
          </cell>
          <cell r="F2594" t="str">
            <v>Units Started</v>
          </cell>
        </row>
        <row r="2595">
          <cell r="A2595" t="str">
            <v>ROI</v>
          </cell>
          <cell r="D2595" t="str">
            <v>ER3</v>
          </cell>
          <cell r="E2595" t="str">
            <v>ROI Hydro</v>
          </cell>
          <cell r="F2595" t="str">
            <v>Hours of Operation</v>
          </cell>
        </row>
        <row r="2596">
          <cell r="A2596" t="str">
            <v>ROI</v>
          </cell>
          <cell r="D2596" t="str">
            <v>ER3</v>
          </cell>
          <cell r="E2596" t="str">
            <v>ROI Hydro</v>
          </cell>
          <cell r="F2596" t="str">
            <v>Capacity Factor</v>
          </cell>
        </row>
        <row r="2597">
          <cell r="A2597" t="str">
            <v>ROI</v>
          </cell>
          <cell r="D2597" t="str">
            <v>ER3</v>
          </cell>
          <cell r="E2597" t="str">
            <v>ROI Hydro</v>
          </cell>
          <cell r="F2597" t="str">
            <v>Energy Curtailed</v>
          </cell>
        </row>
        <row r="2598">
          <cell r="A2598" t="str">
            <v>ROI</v>
          </cell>
          <cell r="D2598" t="str">
            <v>ER3</v>
          </cell>
          <cell r="E2598" t="str">
            <v>ROI Hydro</v>
          </cell>
          <cell r="F2598" t="str">
            <v>Fixed Load Generation</v>
          </cell>
        </row>
        <row r="2599">
          <cell r="A2599" t="str">
            <v>ROI</v>
          </cell>
          <cell r="D2599" t="str">
            <v>ER3</v>
          </cell>
          <cell r="E2599" t="str">
            <v>ROI Hydro</v>
          </cell>
          <cell r="F2599" t="str">
            <v>Pump Load</v>
          </cell>
        </row>
        <row r="2600">
          <cell r="A2600" t="str">
            <v>ROI</v>
          </cell>
          <cell r="D2600" t="str">
            <v>ER3</v>
          </cell>
          <cell r="E2600" t="str">
            <v>ROI Hydro</v>
          </cell>
          <cell r="F2600" t="str">
            <v>VO&amp;M Cost</v>
          </cell>
        </row>
        <row r="2601">
          <cell r="A2601" t="str">
            <v>ROI</v>
          </cell>
          <cell r="D2601" t="str">
            <v>ER3</v>
          </cell>
          <cell r="E2601" t="str">
            <v>ROI Hydro</v>
          </cell>
          <cell r="F2601" t="str">
            <v>Generation Cost</v>
          </cell>
        </row>
        <row r="2602">
          <cell r="A2602" t="str">
            <v>ROI</v>
          </cell>
          <cell r="D2602" t="str">
            <v>ER3</v>
          </cell>
          <cell r="E2602" t="str">
            <v>ROI Hydro</v>
          </cell>
          <cell r="F2602" t="str">
            <v>Start &amp; Shutdown Cost</v>
          </cell>
        </row>
        <row r="2603">
          <cell r="A2603" t="str">
            <v>ROI</v>
          </cell>
          <cell r="D2603" t="str">
            <v>ER3</v>
          </cell>
          <cell r="E2603" t="str">
            <v>ROI Hydro</v>
          </cell>
          <cell r="F2603" t="str">
            <v>Start Fuel Cost</v>
          </cell>
        </row>
        <row r="2604">
          <cell r="A2604" t="str">
            <v>ROI</v>
          </cell>
          <cell r="D2604" t="str">
            <v>ER3</v>
          </cell>
          <cell r="E2604" t="str">
            <v>ROI Hydro</v>
          </cell>
          <cell r="F2604" t="str">
            <v>Emissions Cost</v>
          </cell>
        </row>
        <row r="2605">
          <cell r="A2605" t="str">
            <v>ROI</v>
          </cell>
          <cell r="D2605" t="str">
            <v>ER3</v>
          </cell>
          <cell r="E2605" t="str">
            <v>ROI Hydro</v>
          </cell>
          <cell r="F2605" t="str">
            <v>Total Generation Cost</v>
          </cell>
        </row>
        <row r="2606">
          <cell r="A2606" t="str">
            <v>ROI</v>
          </cell>
          <cell r="D2606" t="str">
            <v>ER3</v>
          </cell>
          <cell r="E2606" t="str">
            <v>ROI Hydro</v>
          </cell>
          <cell r="F2606" t="str">
            <v>SRMC</v>
          </cell>
        </row>
        <row r="2607">
          <cell r="A2607" t="str">
            <v>ROI</v>
          </cell>
          <cell r="D2607" t="str">
            <v>ER3</v>
          </cell>
          <cell r="E2607" t="str">
            <v>ROI Hydro</v>
          </cell>
          <cell r="F2607" t="str">
            <v>Mark-up</v>
          </cell>
        </row>
        <row r="2608">
          <cell r="A2608" t="str">
            <v>ROI</v>
          </cell>
          <cell r="D2608" t="str">
            <v>ER3</v>
          </cell>
          <cell r="E2608" t="str">
            <v>ROI Hydro</v>
          </cell>
          <cell r="F2608" t="str">
            <v>Price Received</v>
          </cell>
        </row>
        <row r="2609">
          <cell r="A2609" t="str">
            <v>ROI</v>
          </cell>
          <cell r="D2609" t="str">
            <v>ER3</v>
          </cell>
          <cell r="E2609" t="str">
            <v>ROI Hydro</v>
          </cell>
          <cell r="F2609" t="str">
            <v>Pool Revenue</v>
          </cell>
        </row>
        <row r="2610">
          <cell r="A2610" t="str">
            <v>ROI</v>
          </cell>
          <cell r="D2610" t="str">
            <v>ER3</v>
          </cell>
          <cell r="E2610" t="str">
            <v>ROI Hydro</v>
          </cell>
          <cell r="F2610" t="str">
            <v>Net Revenue</v>
          </cell>
        </row>
        <row r="2611">
          <cell r="A2611" t="str">
            <v>ROI</v>
          </cell>
          <cell r="D2611" t="str">
            <v>ER3</v>
          </cell>
          <cell r="E2611" t="str">
            <v>ROI Hydro</v>
          </cell>
          <cell r="F2611" t="str">
            <v>Net Profit</v>
          </cell>
        </row>
        <row r="2612">
          <cell r="A2612" t="str">
            <v>ROI</v>
          </cell>
          <cell r="D2612" t="str">
            <v>ER3</v>
          </cell>
          <cell r="E2612" t="str">
            <v>ROI Hydro</v>
          </cell>
          <cell r="F2612" t="str">
            <v>Installed Capacity</v>
          </cell>
        </row>
        <row r="2613">
          <cell r="A2613" t="str">
            <v>ROI</v>
          </cell>
          <cell r="D2613" t="str">
            <v>ER3</v>
          </cell>
          <cell r="E2613" t="str">
            <v>ROI Hydro</v>
          </cell>
          <cell r="F2613" t="str">
            <v>Rated Capacity</v>
          </cell>
        </row>
        <row r="2614">
          <cell r="A2614" t="str">
            <v>ROI</v>
          </cell>
          <cell r="D2614" t="str">
            <v>ER3</v>
          </cell>
          <cell r="E2614" t="str">
            <v>ROI Hydro</v>
          </cell>
          <cell r="F2614" t="str">
            <v>Maintenance</v>
          </cell>
        </row>
        <row r="2615">
          <cell r="A2615" t="str">
            <v>ROI</v>
          </cell>
          <cell r="D2615" t="str">
            <v>ER3</v>
          </cell>
          <cell r="E2615" t="str">
            <v>ROI Hydro</v>
          </cell>
          <cell r="F2615" t="str">
            <v>Forced Outage</v>
          </cell>
        </row>
        <row r="2616">
          <cell r="A2616" t="str">
            <v>ROI</v>
          </cell>
          <cell r="D2616" t="str">
            <v>ER3</v>
          </cell>
          <cell r="E2616" t="str">
            <v>ROI Hydro</v>
          </cell>
          <cell r="F2616" t="str">
            <v>Available Energy</v>
          </cell>
        </row>
        <row r="2617">
          <cell r="A2617" t="str">
            <v>ROI</v>
          </cell>
          <cell r="D2617" t="str">
            <v>ER4</v>
          </cell>
          <cell r="E2617" t="str">
            <v>ROI Hydro</v>
          </cell>
          <cell r="F2617" t="str">
            <v>Generation</v>
          </cell>
        </row>
        <row r="2618">
          <cell r="A2618" t="str">
            <v>ROI</v>
          </cell>
          <cell r="D2618" t="str">
            <v>ER4</v>
          </cell>
          <cell r="E2618" t="str">
            <v>ROI Hydro</v>
          </cell>
          <cell r="F2618" t="str">
            <v>Units Started</v>
          </cell>
        </row>
        <row r="2619">
          <cell r="A2619" t="str">
            <v>ROI</v>
          </cell>
          <cell r="D2619" t="str">
            <v>ER4</v>
          </cell>
          <cell r="E2619" t="str">
            <v>ROI Hydro</v>
          </cell>
          <cell r="F2619" t="str">
            <v>Hours of Operation</v>
          </cell>
        </row>
        <row r="2620">
          <cell r="A2620" t="str">
            <v>ROI</v>
          </cell>
          <cell r="D2620" t="str">
            <v>ER4</v>
          </cell>
          <cell r="E2620" t="str">
            <v>ROI Hydro</v>
          </cell>
          <cell r="F2620" t="str">
            <v>Capacity Factor</v>
          </cell>
        </row>
        <row r="2621">
          <cell r="A2621" t="str">
            <v>ROI</v>
          </cell>
          <cell r="D2621" t="str">
            <v>ER4</v>
          </cell>
          <cell r="E2621" t="str">
            <v>ROI Hydro</v>
          </cell>
          <cell r="F2621" t="str">
            <v>Energy Curtailed</v>
          </cell>
        </row>
        <row r="2622">
          <cell r="A2622" t="str">
            <v>ROI</v>
          </cell>
          <cell r="D2622" t="str">
            <v>ER4</v>
          </cell>
          <cell r="E2622" t="str">
            <v>ROI Hydro</v>
          </cell>
          <cell r="F2622" t="str">
            <v>Fixed Load Generation</v>
          </cell>
        </row>
        <row r="2623">
          <cell r="A2623" t="str">
            <v>ROI</v>
          </cell>
          <cell r="D2623" t="str">
            <v>ER4</v>
          </cell>
          <cell r="E2623" t="str">
            <v>ROI Hydro</v>
          </cell>
          <cell r="F2623" t="str">
            <v>Pump Load</v>
          </cell>
        </row>
        <row r="2624">
          <cell r="A2624" t="str">
            <v>ROI</v>
          </cell>
          <cell r="D2624" t="str">
            <v>ER4</v>
          </cell>
          <cell r="E2624" t="str">
            <v>ROI Hydro</v>
          </cell>
          <cell r="F2624" t="str">
            <v>VO&amp;M Cost</v>
          </cell>
        </row>
        <row r="2625">
          <cell r="A2625" t="str">
            <v>ROI</v>
          </cell>
          <cell r="D2625" t="str">
            <v>ER4</v>
          </cell>
          <cell r="E2625" t="str">
            <v>ROI Hydro</v>
          </cell>
          <cell r="F2625" t="str">
            <v>Generation Cost</v>
          </cell>
        </row>
        <row r="2626">
          <cell r="A2626" t="str">
            <v>ROI</v>
          </cell>
          <cell r="D2626" t="str">
            <v>ER4</v>
          </cell>
          <cell r="E2626" t="str">
            <v>ROI Hydro</v>
          </cell>
          <cell r="F2626" t="str">
            <v>Start &amp; Shutdown Cost</v>
          </cell>
        </row>
        <row r="2627">
          <cell r="A2627" t="str">
            <v>ROI</v>
          </cell>
          <cell r="D2627" t="str">
            <v>ER4</v>
          </cell>
          <cell r="E2627" t="str">
            <v>ROI Hydro</v>
          </cell>
          <cell r="F2627" t="str">
            <v>Start Fuel Cost</v>
          </cell>
        </row>
        <row r="2628">
          <cell r="A2628" t="str">
            <v>ROI</v>
          </cell>
          <cell r="D2628" t="str">
            <v>ER4</v>
          </cell>
          <cell r="E2628" t="str">
            <v>ROI Hydro</v>
          </cell>
          <cell r="F2628" t="str">
            <v>Emissions Cost</v>
          </cell>
        </row>
        <row r="2629">
          <cell r="A2629" t="str">
            <v>ROI</v>
          </cell>
          <cell r="D2629" t="str">
            <v>ER4</v>
          </cell>
          <cell r="E2629" t="str">
            <v>ROI Hydro</v>
          </cell>
          <cell r="F2629" t="str">
            <v>Total Generation Cost</v>
          </cell>
        </row>
        <row r="2630">
          <cell r="A2630" t="str">
            <v>ROI</v>
          </cell>
          <cell r="D2630" t="str">
            <v>ER4</v>
          </cell>
          <cell r="E2630" t="str">
            <v>ROI Hydro</v>
          </cell>
          <cell r="F2630" t="str">
            <v>SRMC</v>
          </cell>
        </row>
        <row r="2631">
          <cell r="A2631" t="str">
            <v>ROI</v>
          </cell>
          <cell r="D2631" t="str">
            <v>ER4</v>
          </cell>
          <cell r="E2631" t="str">
            <v>ROI Hydro</v>
          </cell>
          <cell r="F2631" t="str">
            <v>Mark-up</v>
          </cell>
        </row>
        <row r="2632">
          <cell r="A2632" t="str">
            <v>ROI</v>
          </cell>
          <cell r="D2632" t="str">
            <v>ER4</v>
          </cell>
          <cell r="E2632" t="str">
            <v>ROI Hydro</v>
          </cell>
          <cell r="F2632" t="str">
            <v>Price Received</v>
          </cell>
        </row>
        <row r="2633">
          <cell r="A2633" t="str">
            <v>ROI</v>
          </cell>
          <cell r="D2633" t="str">
            <v>ER4</v>
          </cell>
          <cell r="E2633" t="str">
            <v>ROI Hydro</v>
          </cell>
          <cell r="F2633" t="str">
            <v>Pool Revenue</v>
          </cell>
        </row>
        <row r="2634">
          <cell r="A2634" t="str">
            <v>ROI</v>
          </cell>
          <cell r="D2634" t="str">
            <v>ER4</v>
          </cell>
          <cell r="E2634" t="str">
            <v>ROI Hydro</v>
          </cell>
          <cell r="F2634" t="str">
            <v>Net Revenue</v>
          </cell>
        </row>
        <row r="2635">
          <cell r="A2635" t="str">
            <v>ROI</v>
          </cell>
          <cell r="D2635" t="str">
            <v>ER4</v>
          </cell>
          <cell r="E2635" t="str">
            <v>ROI Hydro</v>
          </cell>
          <cell r="F2635" t="str">
            <v>Net Profit</v>
          </cell>
        </row>
        <row r="2636">
          <cell r="A2636" t="str">
            <v>ROI</v>
          </cell>
          <cell r="D2636" t="str">
            <v>ER4</v>
          </cell>
          <cell r="E2636" t="str">
            <v>ROI Hydro</v>
          </cell>
          <cell r="F2636" t="str">
            <v>Installed Capacity</v>
          </cell>
        </row>
        <row r="2637">
          <cell r="A2637" t="str">
            <v>ROI</v>
          </cell>
          <cell r="D2637" t="str">
            <v>ER4</v>
          </cell>
          <cell r="E2637" t="str">
            <v>ROI Hydro</v>
          </cell>
          <cell r="F2637" t="str">
            <v>Rated Capacity</v>
          </cell>
        </row>
        <row r="2638">
          <cell r="A2638" t="str">
            <v>ROI</v>
          </cell>
          <cell r="D2638" t="str">
            <v>ER4</v>
          </cell>
          <cell r="E2638" t="str">
            <v>ROI Hydro</v>
          </cell>
          <cell r="F2638" t="str">
            <v>Maintenance</v>
          </cell>
        </row>
        <row r="2639">
          <cell r="A2639" t="str">
            <v>ROI</v>
          </cell>
          <cell r="D2639" t="str">
            <v>ER4</v>
          </cell>
          <cell r="E2639" t="str">
            <v>ROI Hydro</v>
          </cell>
          <cell r="F2639" t="str">
            <v>Forced Outage</v>
          </cell>
        </row>
        <row r="2640">
          <cell r="A2640" t="str">
            <v>ROI</v>
          </cell>
          <cell r="D2640" t="str">
            <v>ER4</v>
          </cell>
          <cell r="E2640" t="str">
            <v>ROI Hydro</v>
          </cell>
          <cell r="F2640" t="str">
            <v>Available Energy</v>
          </cell>
        </row>
        <row r="2641">
          <cell r="A2641" t="str">
            <v>ROI</v>
          </cell>
          <cell r="D2641" t="str">
            <v>LE1</v>
          </cell>
          <cell r="E2641" t="str">
            <v>ROI Hydro</v>
          </cell>
          <cell r="F2641" t="str">
            <v>Generation</v>
          </cell>
        </row>
        <row r="2642">
          <cell r="A2642" t="str">
            <v>ROI</v>
          </cell>
          <cell r="D2642" t="str">
            <v>LE1</v>
          </cell>
          <cell r="E2642" t="str">
            <v>ROI Hydro</v>
          </cell>
          <cell r="F2642" t="str">
            <v>Units Started</v>
          </cell>
        </row>
        <row r="2643">
          <cell r="A2643" t="str">
            <v>ROI</v>
          </cell>
          <cell r="D2643" t="str">
            <v>LE1</v>
          </cell>
          <cell r="E2643" t="str">
            <v>ROI Hydro</v>
          </cell>
          <cell r="F2643" t="str">
            <v>Hours of Operation</v>
          </cell>
        </row>
        <row r="2644">
          <cell r="A2644" t="str">
            <v>ROI</v>
          </cell>
          <cell r="D2644" t="str">
            <v>LE1</v>
          </cell>
          <cell r="E2644" t="str">
            <v>ROI Hydro</v>
          </cell>
          <cell r="F2644" t="str">
            <v>Capacity Factor</v>
          </cell>
        </row>
        <row r="2645">
          <cell r="A2645" t="str">
            <v>ROI</v>
          </cell>
          <cell r="D2645" t="str">
            <v>LE1</v>
          </cell>
          <cell r="E2645" t="str">
            <v>ROI Hydro</v>
          </cell>
          <cell r="F2645" t="str">
            <v>Energy Curtailed</v>
          </cell>
        </row>
        <row r="2646">
          <cell r="A2646" t="str">
            <v>ROI</v>
          </cell>
          <cell r="D2646" t="str">
            <v>LE1</v>
          </cell>
          <cell r="E2646" t="str">
            <v>ROI Hydro</v>
          </cell>
          <cell r="F2646" t="str">
            <v>Fixed Load Generation</v>
          </cell>
        </row>
        <row r="2647">
          <cell r="A2647" t="str">
            <v>ROI</v>
          </cell>
          <cell r="D2647" t="str">
            <v>LE1</v>
          </cell>
          <cell r="E2647" t="str">
            <v>ROI Hydro</v>
          </cell>
          <cell r="F2647" t="str">
            <v>Pump Load</v>
          </cell>
        </row>
        <row r="2648">
          <cell r="A2648" t="str">
            <v>ROI</v>
          </cell>
          <cell r="D2648" t="str">
            <v>LE1</v>
          </cell>
          <cell r="E2648" t="str">
            <v>ROI Hydro</v>
          </cell>
          <cell r="F2648" t="str">
            <v>VO&amp;M Cost</v>
          </cell>
        </row>
        <row r="2649">
          <cell r="A2649" t="str">
            <v>ROI</v>
          </cell>
          <cell r="D2649" t="str">
            <v>LE1</v>
          </cell>
          <cell r="E2649" t="str">
            <v>ROI Hydro</v>
          </cell>
          <cell r="F2649" t="str">
            <v>Generation Cost</v>
          </cell>
        </row>
        <row r="2650">
          <cell r="A2650" t="str">
            <v>ROI</v>
          </cell>
          <cell r="D2650" t="str">
            <v>LE1</v>
          </cell>
          <cell r="E2650" t="str">
            <v>ROI Hydro</v>
          </cell>
          <cell r="F2650" t="str">
            <v>Start &amp; Shutdown Cost</v>
          </cell>
        </row>
        <row r="2651">
          <cell r="A2651" t="str">
            <v>ROI</v>
          </cell>
          <cell r="D2651" t="str">
            <v>LE1</v>
          </cell>
          <cell r="E2651" t="str">
            <v>ROI Hydro</v>
          </cell>
          <cell r="F2651" t="str">
            <v>Start Fuel Cost</v>
          </cell>
        </row>
        <row r="2652">
          <cell r="A2652" t="str">
            <v>ROI</v>
          </cell>
          <cell r="D2652" t="str">
            <v>LE1</v>
          </cell>
          <cell r="E2652" t="str">
            <v>ROI Hydro</v>
          </cell>
          <cell r="F2652" t="str">
            <v>Emissions Cost</v>
          </cell>
        </row>
        <row r="2653">
          <cell r="A2653" t="str">
            <v>ROI</v>
          </cell>
          <cell r="D2653" t="str">
            <v>LE1</v>
          </cell>
          <cell r="E2653" t="str">
            <v>ROI Hydro</v>
          </cell>
          <cell r="F2653" t="str">
            <v>Total Generation Cost</v>
          </cell>
        </row>
        <row r="2654">
          <cell r="A2654" t="str">
            <v>ROI</v>
          </cell>
          <cell r="D2654" t="str">
            <v>LE1</v>
          </cell>
          <cell r="E2654" t="str">
            <v>ROI Hydro</v>
          </cell>
          <cell r="F2654" t="str">
            <v>SRMC</v>
          </cell>
        </row>
        <row r="2655">
          <cell r="A2655" t="str">
            <v>ROI</v>
          </cell>
          <cell r="D2655" t="str">
            <v>LE1</v>
          </cell>
          <cell r="E2655" t="str">
            <v>ROI Hydro</v>
          </cell>
          <cell r="F2655" t="str">
            <v>Mark-up</v>
          </cell>
        </row>
        <row r="2656">
          <cell r="A2656" t="str">
            <v>ROI</v>
          </cell>
          <cell r="D2656" t="str">
            <v>LE1</v>
          </cell>
          <cell r="E2656" t="str">
            <v>ROI Hydro</v>
          </cell>
          <cell r="F2656" t="str">
            <v>Price Received</v>
          </cell>
        </row>
        <row r="2657">
          <cell r="A2657" t="str">
            <v>ROI</v>
          </cell>
          <cell r="D2657" t="str">
            <v>LE1</v>
          </cell>
          <cell r="E2657" t="str">
            <v>ROI Hydro</v>
          </cell>
          <cell r="F2657" t="str">
            <v>Pool Revenue</v>
          </cell>
        </row>
        <row r="2658">
          <cell r="A2658" t="str">
            <v>ROI</v>
          </cell>
          <cell r="D2658" t="str">
            <v>LE1</v>
          </cell>
          <cell r="E2658" t="str">
            <v>ROI Hydro</v>
          </cell>
          <cell r="F2658" t="str">
            <v>Net Revenue</v>
          </cell>
        </row>
        <row r="2659">
          <cell r="A2659" t="str">
            <v>ROI</v>
          </cell>
          <cell r="D2659" t="str">
            <v>LE1</v>
          </cell>
          <cell r="E2659" t="str">
            <v>ROI Hydro</v>
          </cell>
          <cell r="F2659" t="str">
            <v>Net Profit</v>
          </cell>
        </row>
        <row r="2660">
          <cell r="A2660" t="str">
            <v>ROI</v>
          </cell>
          <cell r="D2660" t="str">
            <v>LE1</v>
          </cell>
          <cell r="E2660" t="str">
            <v>ROI Hydro</v>
          </cell>
          <cell r="F2660" t="str">
            <v>Installed Capacity</v>
          </cell>
        </row>
        <row r="2661">
          <cell r="A2661" t="str">
            <v>ROI</v>
          </cell>
          <cell r="D2661" t="str">
            <v>LE1</v>
          </cell>
          <cell r="E2661" t="str">
            <v>ROI Hydro</v>
          </cell>
          <cell r="F2661" t="str">
            <v>Rated Capacity</v>
          </cell>
        </row>
        <row r="2662">
          <cell r="A2662" t="str">
            <v>ROI</v>
          </cell>
          <cell r="D2662" t="str">
            <v>LE1</v>
          </cell>
          <cell r="E2662" t="str">
            <v>ROI Hydro</v>
          </cell>
          <cell r="F2662" t="str">
            <v>Maintenance</v>
          </cell>
        </row>
        <row r="2663">
          <cell r="A2663" t="str">
            <v>ROI</v>
          </cell>
          <cell r="D2663" t="str">
            <v>LE1</v>
          </cell>
          <cell r="E2663" t="str">
            <v>ROI Hydro</v>
          </cell>
          <cell r="F2663" t="str">
            <v>Forced Outage</v>
          </cell>
        </row>
        <row r="2664">
          <cell r="A2664" t="str">
            <v>ROI</v>
          </cell>
          <cell r="D2664" t="str">
            <v>LE1</v>
          </cell>
          <cell r="E2664" t="str">
            <v>ROI Hydro</v>
          </cell>
          <cell r="F2664" t="str">
            <v>Available Energy</v>
          </cell>
        </row>
        <row r="2665">
          <cell r="A2665" t="str">
            <v>ROI</v>
          </cell>
          <cell r="D2665" t="str">
            <v>LE2</v>
          </cell>
          <cell r="E2665" t="str">
            <v>ROI Hydro</v>
          </cell>
          <cell r="F2665" t="str">
            <v>Generation</v>
          </cell>
        </row>
        <row r="2666">
          <cell r="A2666" t="str">
            <v>ROI</v>
          </cell>
          <cell r="D2666" t="str">
            <v>LE2</v>
          </cell>
          <cell r="E2666" t="str">
            <v>ROI Hydro</v>
          </cell>
          <cell r="F2666" t="str">
            <v>Units Started</v>
          </cell>
        </row>
        <row r="2667">
          <cell r="A2667" t="str">
            <v>ROI</v>
          </cell>
          <cell r="D2667" t="str">
            <v>LE2</v>
          </cell>
          <cell r="E2667" t="str">
            <v>ROI Hydro</v>
          </cell>
          <cell r="F2667" t="str">
            <v>Hours of Operation</v>
          </cell>
        </row>
        <row r="2668">
          <cell r="A2668" t="str">
            <v>ROI</v>
          </cell>
          <cell r="D2668" t="str">
            <v>LE2</v>
          </cell>
          <cell r="E2668" t="str">
            <v>ROI Hydro</v>
          </cell>
          <cell r="F2668" t="str">
            <v>Capacity Factor</v>
          </cell>
        </row>
        <row r="2669">
          <cell r="A2669" t="str">
            <v>ROI</v>
          </cell>
          <cell r="D2669" t="str">
            <v>LE2</v>
          </cell>
          <cell r="E2669" t="str">
            <v>ROI Hydro</v>
          </cell>
          <cell r="F2669" t="str">
            <v>Energy Curtailed</v>
          </cell>
        </row>
        <row r="2670">
          <cell r="A2670" t="str">
            <v>ROI</v>
          </cell>
          <cell r="D2670" t="str">
            <v>LE2</v>
          </cell>
          <cell r="E2670" t="str">
            <v>ROI Hydro</v>
          </cell>
          <cell r="F2670" t="str">
            <v>Fixed Load Generation</v>
          </cell>
        </row>
        <row r="2671">
          <cell r="A2671" t="str">
            <v>ROI</v>
          </cell>
          <cell r="D2671" t="str">
            <v>LE2</v>
          </cell>
          <cell r="E2671" t="str">
            <v>ROI Hydro</v>
          </cell>
          <cell r="F2671" t="str">
            <v>Pump Load</v>
          </cell>
        </row>
        <row r="2672">
          <cell r="A2672" t="str">
            <v>ROI</v>
          </cell>
          <cell r="D2672" t="str">
            <v>LE2</v>
          </cell>
          <cell r="E2672" t="str">
            <v>ROI Hydro</v>
          </cell>
          <cell r="F2672" t="str">
            <v>VO&amp;M Cost</v>
          </cell>
        </row>
        <row r="2673">
          <cell r="A2673" t="str">
            <v>ROI</v>
          </cell>
          <cell r="D2673" t="str">
            <v>LE2</v>
          </cell>
          <cell r="E2673" t="str">
            <v>ROI Hydro</v>
          </cell>
          <cell r="F2673" t="str">
            <v>Generation Cost</v>
          </cell>
        </row>
        <row r="2674">
          <cell r="A2674" t="str">
            <v>ROI</v>
          </cell>
          <cell r="D2674" t="str">
            <v>LE2</v>
          </cell>
          <cell r="E2674" t="str">
            <v>ROI Hydro</v>
          </cell>
          <cell r="F2674" t="str">
            <v>Start &amp; Shutdown Cost</v>
          </cell>
        </row>
        <row r="2675">
          <cell r="A2675" t="str">
            <v>ROI</v>
          </cell>
          <cell r="D2675" t="str">
            <v>LE2</v>
          </cell>
          <cell r="E2675" t="str">
            <v>ROI Hydro</v>
          </cell>
          <cell r="F2675" t="str">
            <v>Start Fuel Cost</v>
          </cell>
        </row>
        <row r="2676">
          <cell r="A2676" t="str">
            <v>ROI</v>
          </cell>
          <cell r="D2676" t="str">
            <v>LE2</v>
          </cell>
          <cell r="E2676" t="str">
            <v>ROI Hydro</v>
          </cell>
          <cell r="F2676" t="str">
            <v>Emissions Cost</v>
          </cell>
        </row>
        <row r="2677">
          <cell r="A2677" t="str">
            <v>ROI</v>
          </cell>
          <cell r="D2677" t="str">
            <v>LE2</v>
          </cell>
          <cell r="E2677" t="str">
            <v>ROI Hydro</v>
          </cell>
          <cell r="F2677" t="str">
            <v>Total Generation Cost</v>
          </cell>
        </row>
        <row r="2678">
          <cell r="A2678" t="str">
            <v>ROI</v>
          </cell>
          <cell r="D2678" t="str">
            <v>LE2</v>
          </cell>
          <cell r="E2678" t="str">
            <v>ROI Hydro</v>
          </cell>
          <cell r="F2678" t="str">
            <v>SRMC</v>
          </cell>
        </row>
        <row r="2679">
          <cell r="A2679" t="str">
            <v>ROI</v>
          </cell>
          <cell r="D2679" t="str">
            <v>LE2</v>
          </cell>
          <cell r="E2679" t="str">
            <v>ROI Hydro</v>
          </cell>
          <cell r="F2679" t="str">
            <v>Mark-up</v>
          </cell>
        </row>
        <row r="2680">
          <cell r="A2680" t="str">
            <v>ROI</v>
          </cell>
          <cell r="D2680" t="str">
            <v>LE2</v>
          </cell>
          <cell r="E2680" t="str">
            <v>ROI Hydro</v>
          </cell>
          <cell r="F2680" t="str">
            <v>Price Received</v>
          </cell>
        </row>
        <row r="2681">
          <cell r="A2681" t="str">
            <v>ROI</v>
          </cell>
          <cell r="D2681" t="str">
            <v>LE2</v>
          </cell>
          <cell r="E2681" t="str">
            <v>ROI Hydro</v>
          </cell>
          <cell r="F2681" t="str">
            <v>Pool Revenue</v>
          </cell>
        </row>
        <row r="2682">
          <cell r="A2682" t="str">
            <v>ROI</v>
          </cell>
          <cell r="D2682" t="str">
            <v>LE2</v>
          </cell>
          <cell r="E2682" t="str">
            <v>ROI Hydro</v>
          </cell>
          <cell r="F2682" t="str">
            <v>Net Revenue</v>
          </cell>
        </row>
        <row r="2683">
          <cell r="A2683" t="str">
            <v>ROI</v>
          </cell>
          <cell r="D2683" t="str">
            <v>LE2</v>
          </cell>
          <cell r="E2683" t="str">
            <v>ROI Hydro</v>
          </cell>
          <cell r="F2683" t="str">
            <v>Net Profit</v>
          </cell>
        </row>
        <row r="2684">
          <cell r="A2684" t="str">
            <v>ROI</v>
          </cell>
          <cell r="D2684" t="str">
            <v>LE2</v>
          </cell>
          <cell r="E2684" t="str">
            <v>ROI Hydro</v>
          </cell>
          <cell r="F2684" t="str">
            <v>Installed Capacity</v>
          </cell>
        </row>
        <row r="2685">
          <cell r="A2685" t="str">
            <v>ROI</v>
          </cell>
          <cell r="D2685" t="str">
            <v>LE2</v>
          </cell>
          <cell r="E2685" t="str">
            <v>ROI Hydro</v>
          </cell>
          <cell r="F2685" t="str">
            <v>Rated Capacity</v>
          </cell>
        </row>
        <row r="2686">
          <cell r="A2686" t="str">
            <v>ROI</v>
          </cell>
          <cell r="D2686" t="str">
            <v>LE2</v>
          </cell>
          <cell r="E2686" t="str">
            <v>ROI Hydro</v>
          </cell>
          <cell r="F2686" t="str">
            <v>Maintenance</v>
          </cell>
        </row>
        <row r="2687">
          <cell r="A2687" t="str">
            <v>ROI</v>
          </cell>
          <cell r="D2687" t="str">
            <v>LE2</v>
          </cell>
          <cell r="E2687" t="str">
            <v>ROI Hydro</v>
          </cell>
          <cell r="F2687" t="str">
            <v>Forced Outage</v>
          </cell>
        </row>
        <row r="2688">
          <cell r="A2688" t="str">
            <v>ROI</v>
          </cell>
          <cell r="D2688" t="str">
            <v>LE2</v>
          </cell>
          <cell r="E2688" t="str">
            <v>ROI Hydro</v>
          </cell>
          <cell r="F2688" t="str">
            <v>Available Energy</v>
          </cell>
        </row>
        <row r="2689">
          <cell r="A2689" t="str">
            <v>ROI</v>
          </cell>
          <cell r="D2689" t="str">
            <v>LE3</v>
          </cell>
          <cell r="E2689" t="str">
            <v>ROI Hydro</v>
          </cell>
          <cell r="F2689" t="str">
            <v>Generation</v>
          </cell>
        </row>
        <row r="2690">
          <cell r="A2690" t="str">
            <v>ROI</v>
          </cell>
          <cell r="D2690" t="str">
            <v>LE3</v>
          </cell>
          <cell r="E2690" t="str">
            <v>ROI Hydro</v>
          </cell>
          <cell r="F2690" t="str">
            <v>Units Started</v>
          </cell>
        </row>
        <row r="2691">
          <cell r="A2691" t="str">
            <v>ROI</v>
          </cell>
          <cell r="D2691" t="str">
            <v>LE3</v>
          </cell>
          <cell r="E2691" t="str">
            <v>ROI Hydro</v>
          </cell>
          <cell r="F2691" t="str">
            <v>Hours of Operation</v>
          </cell>
        </row>
        <row r="2692">
          <cell r="A2692" t="str">
            <v>ROI</v>
          </cell>
          <cell r="D2692" t="str">
            <v>LE3</v>
          </cell>
          <cell r="E2692" t="str">
            <v>ROI Hydro</v>
          </cell>
          <cell r="F2692" t="str">
            <v>Capacity Factor</v>
          </cell>
        </row>
        <row r="2693">
          <cell r="A2693" t="str">
            <v>ROI</v>
          </cell>
          <cell r="D2693" t="str">
            <v>LE3</v>
          </cell>
          <cell r="E2693" t="str">
            <v>ROI Hydro</v>
          </cell>
          <cell r="F2693" t="str">
            <v>Energy Curtailed</v>
          </cell>
        </row>
        <row r="2694">
          <cell r="A2694" t="str">
            <v>ROI</v>
          </cell>
          <cell r="D2694" t="str">
            <v>LE3</v>
          </cell>
          <cell r="E2694" t="str">
            <v>ROI Hydro</v>
          </cell>
          <cell r="F2694" t="str">
            <v>Fixed Load Generation</v>
          </cell>
        </row>
        <row r="2695">
          <cell r="A2695" t="str">
            <v>ROI</v>
          </cell>
          <cell r="D2695" t="str">
            <v>LE3</v>
          </cell>
          <cell r="E2695" t="str">
            <v>ROI Hydro</v>
          </cell>
          <cell r="F2695" t="str">
            <v>Pump Load</v>
          </cell>
        </row>
        <row r="2696">
          <cell r="A2696" t="str">
            <v>ROI</v>
          </cell>
          <cell r="D2696" t="str">
            <v>LE3</v>
          </cell>
          <cell r="E2696" t="str">
            <v>ROI Hydro</v>
          </cell>
          <cell r="F2696" t="str">
            <v>VO&amp;M Cost</v>
          </cell>
        </row>
        <row r="2697">
          <cell r="A2697" t="str">
            <v>ROI</v>
          </cell>
          <cell r="D2697" t="str">
            <v>LE3</v>
          </cell>
          <cell r="E2697" t="str">
            <v>ROI Hydro</v>
          </cell>
          <cell r="F2697" t="str">
            <v>Generation Cost</v>
          </cell>
        </row>
        <row r="2698">
          <cell r="A2698" t="str">
            <v>ROI</v>
          </cell>
          <cell r="D2698" t="str">
            <v>LE3</v>
          </cell>
          <cell r="E2698" t="str">
            <v>ROI Hydro</v>
          </cell>
          <cell r="F2698" t="str">
            <v>Start &amp; Shutdown Cost</v>
          </cell>
        </row>
        <row r="2699">
          <cell r="A2699" t="str">
            <v>ROI</v>
          </cell>
          <cell r="D2699" t="str">
            <v>LE3</v>
          </cell>
          <cell r="E2699" t="str">
            <v>ROI Hydro</v>
          </cell>
          <cell r="F2699" t="str">
            <v>Start Fuel Cost</v>
          </cell>
        </row>
        <row r="2700">
          <cell r="A2700" t="str">
            <v>ROI</v>
          </cell>
          <cell r="D2700" t="str">
            <v>LE3</v>
          </cell>
          <cell r="E2700" t="str">
            <v>ROI Hydro</v>
          </cell>
          <cell r="F2700" t="str">
            <v>Emissions Cost</v>
          </cell>
        </row>
        <row r="2701">
          <cell r="A2701" t="str">
            <v>ROI</v>
          </cell>
          <cell r="D2701" t="str">
            <v>LE3</v>
          </cell>
          <cell r="E2701" t="str">
            <v>ROI Hydro</v>
          </cell>
          <cell r="F2701" t="str">
            <v>Total Generation Cost</v>
          </cell>
        </row>
        <row r="2702">
          <cell r="A2702" t="str">
            <v>ROI</v>
          </cell>
          <cell r="D2702" t="str">
            <v>LE3</v>
          </cell>
          <cell r="E2702" t="str">
            <v>ROI Hydro</v>
          </cell>
          <cell r="F2702" t="str">
            <v>SRMC</v>
          </cell>
        </row>
        <row r="2703">
          <cell r="A2703" t="str">
            <v>ROI</v>
          </cell>
          <cell r="D2703" t="str">
            <v>LE3</v>
          </cell>
          <cell r="E2703" t="str">
            <v>ROI Hydro</v>
          </cell>
          <cell r="F2703" t="str">
            <v>Mark-up</v>
          </cell>
        </row>
        <row r="2704">
          <cell r="A2704" t="str">
            <v>ROI</v>
          </cell>
          <cell r="D2704" t="str">
            <v>LE3</v>
          </cell>
          <cell r="E2704" t="str">
            <v>ROI Hydro</v>
          </cell>
          <cell r="F2704" t="str">
            <v>Price Received</v>
          </cell>
        </row>
        <row r="2705">
          <cell r="A2705" t="str">
            <v>ROI</v>
          </cell>
          <cell r="D2705" t="str">
            <v>LE3</v>
          </cell>
          <cell r="E2705" t="str">
            <v>ROI Hydro</v>
          </cell>
          <cell r="F2705" t="str">
            <v>Pool Revenue</v>
          </cell>
        </row>
        <row r="2706">
          <cell r="A2706" t="str">
            <v>ROI</v>
          </cell>
          <cell r="D2706" t="str">
            <v>LE3</v>
          </cell>
          <cell r="E2706" t="str">
            <v>ROI Hydro</v>
          </cell>
          <cell r="F2706" t="str">
            <v>Net Revenue</v>
          </cell>
        </row>
        <row r="2707">
          <cell r="A2707" t="str">
            <v>ROI</v>
          </cell>
          <cell r="D2707" t="str">
            <v>LE3</v>
          </cell>
          <cell r="E2707" t="str">
            <v>ROI Hydro</v>
          </cell>
          <cell r="F2707" t="str">
            <v>Net Profit</v>
          </cell>
        </row>
        <row r="2708">
          <cell r="A2708" t="str">
            <v>ROI</v>
          </cell>
          <cell r="D2708" t="str">
            <v>LE3</v>
          </cell>
          <cell r="E2708" t="str">
            <v>ROI Hydro</v>
          </cell>
          <cell r="F2708" t="str">
            <v>Installed Capacity</v>
          </cell>
        </row>
        <row r="2709">
          <cell r="A2709" t="str">
            <v>ROI</v>
          </cell>
          <cell r="D2709" t="str">
            <v>LE3</v>
          </cell>
          <cell r="E2709" t="str">
            <v>ROI Hydro</v>
          </cell>
          <cell r="F2709" t="str">
            <v>Rated Capacity</v>
          </cell>
        </row>
        <row r="2710">
          <cell r="A2710" t="str">
            <v>ROI</v>
          </cell>
          <cell r="D2710" t="str">
            <v>LE3</v>
          </cell>
          <cell r="E2710" t="str">
            <v>ROI Hydro</v>
          </cell>
          <cell r="F2710" t="str">
            <v>Maintenance</v>
          </cell>
        </row>
        <row r="2711">
          <cell r="A2711" t="str">
            <v>ROI</v>
          </cell>
          <cell r="D2711" t="str">
            <v>LE3</v>
          </cell>
          <cell r="E2711" t="str">
            <v>ROI Hydro</v>
          </cell>
          <cell r="F2711" t="str">
            <v>Forced Outage</v>
          </cell>
        </row>
        <row r="2712">
          <cell r="A2712" t="str">
            <v>ROI</v>
          </cell>
          <cell r="D2712" t="str">
            <v>LE3</v>
          </cell>
          <cell r="E2712" t="str">
            <v>ROI Hydro</v>
          </cell>
          <cell r="F2712" t="str">
            <v>Available Energy</v>
          </cell>
        </row>
        <row r="2713">
          <cell r="A2713" t="str">
            <v>ROI</v>
          </cell>
          <cell r="D2713" t="str">
            <v>LI1</v>
          </cell>
          <cell r="E2713" t="str">
            <v>ROI Hydro</v>
          </cell>
          <cell r="F2713" t="str">
            <v>Generation</v>
          </cell>
        </row>
        <row r="2714">
          <cell r="A2714" t="str">
            <v>ROI</v>
          </cell>
          <cell r="D2714" t="str">
            <v>LI1</v>
          </cell>
          <cell r="E2714" t="str">
            <v>ROI Hydro</v>
          </cell>
          <cell r="F2714" t="str">
            <v>Units Started</v>
          </cell>
        </row>
        <row r="2715">
          <cell r="A2715" t="str">
            <v>ROI</v>
          </cell>
          <cell r="D2715" t="str">
            <v>LI1</v>
          </cell>
          <cell r="E2715" t="str">
            <v>ROI Hydro</v>
          </cell>
          <cell r="F2715" t="str">
            <v>Hours of Operation</v>
          </cell>
        </row>
        <row r="2716">
          <cell r="A2716" t="str">
            <v>ROI</v>
          </cell>
          <cell r="D2716" t="str">
            <v>LI1</v>
          </cell>
          <cell r="E2716" t="str">
            <v>ROI Hydro</v>
          </cell>
          <cell r="F2716" t="str">
            <v>Capacity Factor</v>
          </cell>
        </row>
        <row r="2717">
          <cell r="A2717" t="str">
            <v>ROI</v>
          </cell>
          <cell r="D2717" t="str">
            <v>LI1</v>
          </cell>
          <cell r="E2717" t="str">
            <v>ROI Hydro</v>
          </cell>
          <cell r="F2717" t="str">
            <v>Energy Curtailed</v>
          </cell>
        </row>
        <row r="2718">
          <cell r="A2718" t="str">
            <v>ROI</v>
          </cell>
          <cell r="D2718" t="str">
            <v>LI1</v>
          </cell>
          <cell r="E2718" t="str">
            <v>ROI Hydro</v>
          </cell>
          <cell r="F2718" t="str">
            <v>Fixed Load Generation</v>
          </cell>
        </row>
        <row r="2719">
          <cell r="A2719" t="str">
            <v>ROI</v>
          </cell>
          <cell r="D2719" t="str">
            <v>LI1</v>
          </cell>
          <cell r="E2719" t="str">
            <v>ROI Hydro</v>
          </cell>
          <cell r="F2719" t="str">
            <v>Pump Load</v>
          </cell>
        </row>
        <row r="2720">
          <cell r="A2720" t="str">
            <v>ROI</v>
          </cell>
          <cell r="D2720" t="str">
            <v>LI1</v>
          </cell>
          <cell r="E2720" t="str">
            <v>ROI Hydro</v>
          </cell>
          <cell r="F2720" t="str">
            <v>VO&amp;M Cost</v>
          </cell>
        </row>
        <row r="2721">
          <cell r="A2721" t="str">
            <v>ROI</v>
          </cell>
          <cell r="D2721" t="str">
            <v>LI1</v>
          </cell>
          <cell r="E2721" t="str">
            <v>ROI Hydro</v>
          </cell>
          <cell r="F2721" t="str">
            <v>Generation Cost</v>
          </cell>
        </row>
        <row r="2722">
          <cell r="A2722" t="str">
            <v>ROI</v>
          </cell>
          <cell r="D2722" t="str">
            <v>LI1</v>
          </cell>
          <cell r="E2722" t="str">
            <v>ROI Hydro</v>
          </cell>
          <cell r="F2722" t="str">
            <v>Start &amp; Shutdown Cost</v>
          </cell>
        </row>
        <row r="2723">
          <cell r="A2723" t="str">
            <v>ROI</v>
          </cell>
          <cell r="D2723" t="str">
            <v>LI1</v>
          </cell>
          <cell r="E2723" t="str">
            <v>ROI Hydro</v>
          </cell>
          <cell r="F2723" t="str">
            <v>Start Fuel Cost</v>
          </cell>
        </row>
        <row r="2724">
          <cell r="A2724" t="str">
            <v>ROI</v>
          </cell>
          <cell r="D2724" t="str">
            <v>LI1</v>
          </cell>
          <cell r="E2724" t="str">
            <v>ROI Hydro</v>
          </cell>
          <cell r="F2724" t="str">
            <v>Emissions Cost</v>
          </cell>
        </row>
        <row r="2725">
          <cell r="A2725" t="str">
            <v>ROI</v>
          </cell>
          <cell r="D2725" t="str">
            <v>LI1</v>
          </cell>
          <cell r="E2725" t="str">
            <v>ROI Hydro</v>
          </cell>
          <cell r="F2725" t="str">
            <v>Total Generation Cost</v>
          </cell>
        </row>
        <row r="2726">
          <cell r="A2726" t="str">
            <v>ROI</v>
          </cell>
          <cell r="D2726" t="str">
            <v>LI1</v>
          </cell>
          <cell r="E2726" t="str">
            <v>ROI Hydro</v>
          </cell>
          <cell r="F2726" t="str">
            <v>SRMC</v>
          </cell>
        </row>
        <row r="2727">
          <cell r="A2727" t="str">
            <v>ROI</v>
          </cell>
          <cell r="D2727" t="str">
            <v>LI1</v>
          </cell>
          <cell r="E2727" t="str">
            <v>ROI Hydro</v>
          </cell>
          <cell r="F2727" t="str">
            <v>Mark-up</v>
          </cell>
        </row>
        <row r="2728">
          <cell r="A2728" t="str">
            <v>ROI</v>
          </cell>
          <cell r="D2728" t="str">
            <v>LI1</v>
          </cell>
          <cell r="E2728" t="str">
            <v>ROI Hydro</v>
          </cell>
          <cell r="F2728" t="str">
            <v>Price Received</v>
          </cell>
        </row>
        <row r="2729">
          <cell r="A2729" t="str">
            <v>ROI</v>
          </cell>
          <cell r="D2729" t="str">
            <v>LI1</v>
          </cell>
          <cell r="E2729" t="str">
            <v>ROI Hydro</v>
          </cell>
          <cell r="F2729" t="str">
            <v>Pool Revenue</v>
          </cell>
        </row>
        <row r="2730">
          <cell r="A2730" t="str">
            <v>ROI</v>
          </cell>
          <cell r="D2730" t="str">
            <v>LI1</v>
          </cell>
          <cell r="E2730" t="str">
            <v>ROI Hydro</v>
          </cell>
          <cell r="F2730" t="str">
            <v>Net Revenue</v>
          </cell>
        </row>
        <row r="2731">
          <cell r="A2731" t="str">
            <v>ROI</v>
          </cell>
          <cell r="D2731" t="str">
            <v>LI1</v>
          </cell>
          <cell r="E2731" t="str">
            <v>ROI Hydro</v>
          </cell>
          <cell r="F2731" t="str">
            <v>Net Profit</v>
          </cell>
        </row>
        <row r="2732">
          <cell r="A2732" t="str">
            <v>ROI</v>
          </cell>
          <cell r="D2732" t="str">
            <v>LI1</v>
          </cell>
          <cell r="E2732" t="str">
            <v>ROI Hydro</v>
          </cell>
          <cell r="F2732" t="str">
            <v>Installed Capacity</v>
          </cell>
        </row>
        <row r="2733">
          <cell r="A2733" t="str">
            <v>ROI</v>
          </cell>
          <cell r="D2733" t="str">
            <v>LI1</v>
          </cell>
          <cell r="E2733" t="str">
            <v>ROI Hydro</v>
          </cell>
          <cell r="F2733" t="str">
            <v>Rated Capacity</v>
          </cell>
        </row>
        <row r="2734">
          <cell r="A2734" t="str">
            <v>ROI</v>
          </cell>
          <cell r="D2734" t="str">
            <v>LI1</v>
          </cell>
          <cell r="E2734" t="str">
            <v>ROI Hydro</v>
          </cell>
          <cell r="F2734" t="str">
            <v>Maintenance</v>
          </cell>
        </row>
        <row r="2735">
          <cell r="A2735" t="str">
            <v>ROI</v>
          </cell>
          <cell r="D2735" t="str">
            <v>LI1</v>
          </cell>
          <cell r="E2735" t="str">
            <v>ROI Hydro</v>
          </cell>
          <cell r="F2735" t="str">
            <v>Forced Outage</v>
          </cell>
        </row>
        <row r="2736">
          <cell r="A2736" t="str">
            <v>ROI</v>
          </cell>
          <cell r="D2736" t="str">
            <v>LI1</v>
          </cell>
          <cell r="E2736" t="str">
            <v>ROI Hydro</v>
          </cell>
          <cell r="F2736" t="str">
            <v>Available Energy</v>
          </cell>
        </row>
        <row r="2737">
          <cell r="A2737" t="str">
            <v>ROI</v>
          </cell>
          <cell r="D2737" t="str">
            <v>LI2</v>
          </cell>
          <cell r="E2737" t="str">
            <v>ROI Hydro</v>
          </cell>
          <cell r="F2737" t="str">
            <v>Generation</v>
          </cell>
        </row>
        <row r="2738">
          <cell r="A2738" t="str">
            <v>ROI</v>
          </cell>
          <cell r="D2738" t="str">
            <v>LI2</v>
          </cell>
          <cell r="E2738" t="str">
            <v>ROI Hydro</v>
          </cell>
          <cell r="F2738" t="str">
            <v>Units Started</v>
          </cell>
        </row>
        <row r="2739">
          <cell r="A2739" t="str">
            <v>ROI</v>
          </cell>
          <cell r="D2739" t="str">
            <v>LI2</v>
          </cell>
          <cell r="E2739" t="str">
            <v>ROI Hydro</v>
          </cell>
          <cell r="F2739" t="str">
            <v>Hours of Operation</v>
          </cell>
        </row>
        <row r="2740">
          <cell r="A2740" t="str">
            <v>ROI</v>
          </cell>
          <cell r="D2740" t="str">
            <v>LI2</v>
          </cell>
          <cell r="E2740" t="str">
            <v>ROI Hydro</v>
          </cell>
          <cell r="F2740" t="str">
            <v>Capacity Factor</v>
          </cell>
        </row>
        <row r="2741">
          <cell r="A2741" t="str">
            <v>ROI</v>
          </cell>
          <cell r="D2741" t="str">
            <v>LI2</v>
          </cell>
          <cell r="E2741" t="str">
            <v>ROI Hydro</v>
          </cell>
          <cell r="F2741" t="str">
            <v>Energy Curtailed</v>
          </cell>
        </row>
        <row r="2742">
          <cell r="A2742" t="str">
            <v>ROI</v>
          </cell>
          <cell r="D2742" t="str">
            <v>LI2</v>
          </cell>
          <cell r="E2742" t="str">
            <v>ROI Hydro</v>
          </cell>
          <cell r="F2742" t="str">
            <v>Fixed Load Generation</v>
          </cell>
        </row>
        <row r="2743">
          <cell r="A2743" t="str">
            <v>ROI</v>
          </cell>
          <cell r="D2743" t="str">
            <v>LI2</v>
          </cell>
          <cell r="E2743" t="str">
            <v>ROI Hydro</v>
          </cell>
          <cell r="F2743" t="str">
            <v>Pump Load</v>
          </cell>
        </row>
        <row r="2744">
          <cell r="A2744" t="str">
            <v>ROI</v>
          </cell>
          <cell r="D2744" t="str">
            <v>LI2</v>
          </cell>
          <cell r="E2744" t="str">
            <v>ROI Hydro</v>
          </cell>
          <cell r="F2744" t="str">
            <v>VO&amp;M Cost</v>
          </cell>
        </row>
        <row r="2745">
          <cell r="A2745" t="str">
            <v>ROI</v>
          </cell>
          <cell r="D2745" t="str">
            <v>LI2</v>
          </cell>
          <cell r="E2745" t="str">
            <v>ROI Hydro</v>
          </cell>
          <cell r="F2745" t="str">
            <v>Generation Cost</v>
          </cell>
        </row>
        <row r="2746">
          <cell r="A2746" t="str">
            <v>ROI</v>
          </cell>
          <cell r="D2746" t="str">
            <v>LI2</v>
          </cell>
          <cell r="E2746" t="str">
            <v>ROI Hydro</v>
          </cell>
          <cell r="F2746" t="str">
            <v>Start &amp; Shutdown Cost</v>
          </cell>
        </row>
        <row r="2747">
          <cell r="A2747" t="str">
            <v>ROI</v>
          </cell>
          <cell r="D2747" t="str">
            <v>LI2</v>
          </cell>
          <cell r="E2747" t="str">
            <v>ROI Hydro</v>
          </cell>
          <cell r="F2747" t="str">
            <v>Start Fuel Cost</v>
          </cell>
        </row>
        <row r="2748">
          <cell r="A2748" t="str">
            <v>ROI</v>
          </cell>
          <cell r="D2748" t="str">
            <v>LI2</v>
          </cell>
          <cell r="E2748" t="str">
            <v>ROI Hydro</v>
          </cell>
          <cell r="F2748" t="str">
            <v>Emissions Cost</v>
          </cell>
        </row>
        <row r="2749">
          <cell r="A2749" t="str">
            <v>ROI</v>
          </cell>
          <cell r="D2749" t="str">
            <v>LI2</v>
          </cell>
          <cell r="E2749" t="str">
            <v>ROI Hydro</v>
          </cell>
          <cell r="F2749" t="str">
            <v>Total Generation Cost</v>
          </cell>
        </row>
        <row r="2750">
          <cell r="A2750" t="str">
            <v>ROI</v>
          </cell>
          <cell r="D2750" t="str">
            <v>LI2</v>
          </cell>
          <cell r="E2750" t="str">
            <v>ROI Hydro</v>
          </cell>
          <cell r="F2750" t="str">
            <v>SRMC</v>
          </cell>
        </row>
        <row r="2751">
          <cell r="A2751" t="str">
            <v>ROI</v>
          </cell>
          <cell r="D2751" t="str">
            <v>LI2</v>
          </cell>
          <cell r="E2751" t="str">
            <v>ROI Hydro</v>
          </cell>
          <cell r="F2751" t="str">
            <v>Mark-up</v>
          </cell>
        </row>
        <row r="2752">
          <cell r="A2752" t="str">
            <v>ROI</v>
          </cell>
          <cell r="D2752" t="str">
            <v>LI2</v>
          </cell>
          <cell r="E2752" t="str">
            <v>ROI Hydro</v>
          </cell>
          <cell r="F2752" t="str">
            <v>Price Received</v>
          </cell>
        </row>
        <row r="2753">
          <cell r="A2753" t="str">
            <v>ROI</v>
          </cell>
          <cell r="D2753" t="str">
            <v>LI2</v>
          </cell>
          <cell r="E2753" t="str">
            <v>ROI Hydro</v>
          </cell>
          <cell r="F2753" t="str">
            <v>Pool Revenue</v>
          </cell>
        </row>
        <row r="2754">
          <cell r="A2754" t="str">
            <v>ROI</v>
          </cell>
          <cell r="D2754" t="str">
            <v>LI2</v>
          </cell>
          <cell r="E2754" t="str">
            <v>ROI Hydro</v>
          </cell>
          <cell r="F2754" t="str">
            <v>Net Revenue</v>
          </cell>
        </row>
        <row r="2755">
          <cell r="A2755" t="str">
            <v>ROI</v>
          </cell>
          <cell r="D2755" t="str">
            <v>LI2</v>
          </cell>
          <cell r="E2755" t="str">
            <v>ROI Hydro</v>
          </cell>
          <cell r="F2755" t="str">
            <v>Net Profit</v>
          </cell>
        </row>
        <row r="2756">
          <cell r="A2756" t="str">
            <v>ROI</v>
          </cell>
          <cell r="D2756" t="str">
            <v>LI2</v>
          </cell>
          <cell r="E2756" t="str">
            <v>ROI Hydro</v>
          </cell>
          <cell r="F2756" t="str">
            <v>Installed Capacity</v>
          </cell>
        </row>
        <row r="2757">
          <cell r="A2757" t="str">
            <v>ROI</v>
          </cell>
          <cell r="D2757" t="str">
            <v>LI2</v>
          </cell>
          <cell r="E2757" t="str">
            <v>ROI Hydro</v>
          </cell>
          <cell r="F2757" t="str">
            <v>Rated Capacity</v>
          </cell>
        </row>
        <row r="2758">
          <cell r="A2758" t="str">
            <v>ROI</v>
          </cell>
          <cell r="D2758" t="str">
            <v>LI2</v>
          </cell>
          <cell r="E2758" t="str">
            <v>ROI Hydro</v>
          </cell>
          <cell r="F2758" t="str">
            <v>Maintenance</v>
          </cell>
        </row>
        <row r="2759">
          <cell r="A2759" t="str">
            <v>ROI</v>
          </cell>
          <cell r="D2759" t="str">
            <v>LI2</v>
          </cell>
          <cell r="E2759" t="str">
            <v>ROI Hydro</v>
          </cell>
          <cell r="F2759" t="str">
            <v>Forced Outage</v>
          </cell>
        </row>
        <row r="2760">
          <cell r="A2760" t="str">
            <v>ROI</v>
          </cell>
          <cell r="D2760" t="str">
            <v>LI2</v>
          </cell>
          <cell r="E2760" t="str">
            <v>ROI Hydro</v>
          </cell>
          <cell r="F2760" t="str">
            <v>Available Energy</v>
          </cell>
        </row>
        <row r="2761">
          <cell r="A2761" t="str">
            <v>ROI</v>
          </cell>
          <cell r="D2761" t="str">
            <v>LI4</v>
          </cell>
          <cell r="E2761" t="str">
            <v>ROI Hydro</v>
          </cell>
          <cell r="F2761" t="str">
            <v>Generation</v>
          </cell>
        </row>
        <row r="2762">
          <cell r="A2762" t="str">
            <v>ROI</v>
          </cell>
          <cell r="D2762" t="str">
            <v>LI4</v>
          </cell>
          <cell r="E2762" t="str">
            <v>ROI Hydro</v>
          </cell>
          <cell r="F2762" t="str">
            <v>Units Started</v>
          </cell>
        </row>
        <row r="2763">
          <cell r="A2763" t="str">
            <v>ROI</v>
          </cell>
          <cell r="D2763" t="str">
            <v>LI4</v>
          </cell>
          <cell r="E2763" t="str">
            <v>ROI Hydro</v>
          </cell>
          <cell r="F2763" t="str">
            <v>Hours of Operation</v>
          </cell>
        </row>
        <row r="2764">
          <cell r="A2764" t="str">
            <v>ROI</v>
          </cell>
          <cell r="D2764" t="str">
            <v>LI4</v>
          </cell>
          <cell r="E2764" t="str">
            <v>ROI Hydro</v>
          </cell>
          <cell r="F2764" t="str">
            <v>Capacity Factor</v>
          </cell>
        </row>
        <row r="2765">
          <cell r="A2765" t="str">
            <v>ROI</v>
          </cell>
          <cell r="D2765" t="str">
            <v>LI4</v>
          </cell>
          <cell r="E2765" t="str">
            <v>ROI Hydro</v>
          </cell>
          <cell r="F2765" t="str">
            <v>Energy Curtailed</v>
          </cell>
        </row>
        <row r="2766">
          <cell r="A2766" t="str">
            <v>ROI</v>
          </cell>
          <cell r="D2766" t="str">
            <v>LI4</v>
          </cell>
          <cell r="E2766" t="str">
            <v>ROI Hydro</v>
          </cell>
          <cell r="F2766" t="str">
            <v>Fixed Load Generation</v>
          </cell>
        </row>
        <row r="2767">
          <cell r="A2767" t="str">
            <v>ROI</v>
          </cell>
          <cell r="D2767" t="str">
            <v>LI4</v>
          </cell>
          <cell r="E2767" t="str">
            <v>ROI Hydro</v>
          </cell>
          <cell r="F2767" t="str">
            <v>Pump Load</v>
          </cell>
        </row>
        <row r="2768">
          <cell r="A2768" t="str">
            <v>ROI</v>
          </cell>
          <cell r="D2768" t="str">
            <v>LI4</v>
          </cell>
          <cell r="E2768" t="str">
            <v>ROI Hydro</v>
          </cell>
          <cell r="F2768" t="str">
            <v>VO&amp;M Cost</v>
          </cell>
        </row>
        <row r="2769">
          <cell r="A2769" t="str">
            <v>ROI</v>
          </cell>
          <cell r="D2769" t="str">
            <v>LI4</v>
          </cell>
          <cell r="E2769" t="str">
            <v>ROI Hydro</v>
          </cell>
          <cell r="F2769" t="str">
            <v>Generation Cost</v>
          </cell>
        </row>
        <row r="2770">
          <cell r="A2770" t="str">
            <v>ROI</v>
          </cell>
          <cell r="D2770" t="str">
            <v>LI4</v>
          </cell>
          <cell r="E2770" t="str">
            <v>ROI Hydro</v>
          </cell>
          <cell r="F2770" t="str">
            <v>Start &amp; Shutdown Cost</v>
          </cell>
        </row>
        <row r="2771">
          <cell r="A2771" t="str">
            <v>ROI</v>
          </cell>
          <cell r="D2771" t="str">
            <v>LI4</v>
          </cell>
          <cell r="E2771" t="str">
            <v>ROI Hydro</v>
          </cell>
          <cell r="F2771" t="str">
            <v>Start Fuel Cost</v>
          </cell>
        </row>
        <row r="2772">
          <cell r="A2772" t="str">
            <v>ROI</v>
          </cell>
          <cell r="D2772" t="str">
            <v>LI4</v>
          </cell>
          <cell r="E2772" t="str">
            <v>ROI Hydro</v>
          </cell>
          <cell r="F2772" t="str">
            <v>Emissions Cost</v>
          </cell>
        </row>
        <row r="2773">
          <cell r="A2773" t="str">
            <v>ROI</v>
          </cell>
          <cell r="D2773" t="str">
            <v>LI4</v>
          </cell>
          <cell r="E2773" t="str">
            <v>ROI Hydro</v>
          </cell>
          <cell r="F2773" t="str">
            <v>Total Generation Cost</v>
          </cell>
        </row>
        <row r="2774">
          <cell r="A2774" t="str">
            <v>ROI</v>
          </cell>
          <cell r="D2774" t="str">
            <v>LI4</v>
          </cell>
          <cell r="E2774" t="str">
            <v>ROI Hydro</v>
          </cell>
          <cell r="F2774" t="str">
            <v>SRMC</v>
          </cell>
        </row>
        <row r="2775">
          <cell r="A2775" t="str">
            <v>ROI</v>
          </cell>
          <cell r="D2775" t="str">
            <v>LI4</v>
          </cell>
          <cell r="E2775" t="str">
            <v>ROI Hydro</v>
          </cell>
          <cell r="F2775" t="str">
            <v>Mark-up</v>
          </cell>
        </row>
        <row r="2776">
          <cell r="A2776" t="str">
            <v>ROI</v>
          </cell>
          <cell r="D2776" t="str">
            <v>LI4</v>
          </cell>
          <cell r="E2776" t="str">
            <v>ROI Hydro</v>
          </cell>
          <cell r="F2776" t="str">
            <v>Price Received</v>
          </cell>
        </row>
        <row r="2777">
          <cell r="A2777" t="str">
            <v>ROI</v>
          </cell>
          <cell r="D2777" t="str">
            <v>LI4</v>
          </cell>
          <cell r="E2777" t="str">
            <v>ROI Hydro</v>
          </cell>
          <cell r="F2777" t="str">
            <v>Pool Revenue</v>
          </cell>
        </row>
        <row r="2778">
          <cell r="A2778" t="str">
            <v>ROI</v>
          </cell>
          <cell r="D2778" t="str">
            <v>LI4</v>
          </cell>
          <cell r="E2778" t="str">
            <v>ROI Hydro</v>
          </cell>
          <cell r="F2778" t="str">
            <v>Net Revenue</v>
          </cell>
        </row>
        <row r="2779">
          <cell r="A2779" t="str">
            <v>ROI</v>
          </cell>
          <cell r="D2779" t="str">
            <v>LI4</v>
          </cell>
          <cell r="E2779" t="str">
            <v>ROI Hydro</v>
          </cell>
          <cell r="F2779" t="str">
            <v>Net Profit</v>
          </cell>
        </row>
        <row r="2780">
          <cell r="A2780" t="str">
            <v>ROI</v>
          </cell>
          <cell r="D2780" t="str">
            <v>LI4</v>
          </cell>
          <cell r="E2780" t="str">
            <v>ROI Hydro</v>
          </cell>
          <cell r="F2780" t="str">
            <v>Installed Capacity</v>
          </cell>
        </row>
        <row r="2781">
          <cell r="A2781" t="str">
            <v>ROI</v>
          </cell>
          <cell r="D2781" t="str">
            <v>LI4</v>
          </cell>
          <cell r="E2781" t="str">
            <v>ROI Hydro</v>
          </cell>
          <cell r="F2781" t="str">
            <v>Rated Capacity</v>
          </cell>
        </row>
        <row r="2782">
          <cell r="A2782" t="str">
            <v>ROI</v>
          </cell>
          <cell r="D2782" t="str">
            <v>LI4</v>
          </cell>
          <cell r="E2782" t="str">
            <v>ROI Hydro</v>
          </cell>
          <cell r="F2782" t="str">
            <v>Maintenance</v>
          </cell>
        </row>
        <row r="2783">
          <cell r="A2783" t="str">
            <v>ROI</v>
          </cell>
          <cell r="D2783" t="str">
            <v>LI4</v>
          </cell>
          <cell r="E2783" t="str">
            <v>ROI Hydro</v>
          </cell>
          <cell r="F2783" t="str">
            <v>Forced Outage</v>
          </cell>
        </row>
        <row r="2784">
          <cell r="A2784" t="str">
            <v>ROI</v>
          </cell>
          <cell r="D2784" t="str">
            <v>LI4</v>
          </cell>
          <cell r="E2784" t="str">
            <v>ROI Hydro</v>
          </cell>
          <cell r="F2784" t="str">
            <v>Available Energy</v>
          </cell>
        </row>
        <row r="2785">
          <cell r="A2785" t="str">
            <v>ROI</v>
          </cell>
          <cell r="D2785" t="str">
            <v>LI5</v>
          </cell>
          <cell r="E2785" t="str">
            <v>ROI Hydro</v>
          </cell>
          <cell r="F2785" t="str">
            <v>Generation</v>
          </cell>
        </row>
        <row r="2786">
          <cell r="A2786" t="str">
            <v>ROI</v>
          </cell>
          <cell r="D2786" t="str">
            <v>LI5</v>
          </cell>
          <cell r="E2786" t="str">
            <v>ROI Hydro</v>
          </cell>
          <cell r="F2786" t="str">
            <v>Units Started</v>
          </cell>
        </row>
        <row r="2787">
          <cell r="A2787" t="str">
            <v>ROI</v>
          </cell>
          <cell r="D2787" t="str">
            <v>LI5</v>
          </cell>
          <cell r="E2787" t="str">
            <v>ROI Hydro</v>
          </cell>
          <cell r="F2787" t="str">
            <v>Hours of Operation</v>
          </cell>
        </row>
        <row r="2788">
          <cell r="A2788" t="str">
            <v>ROI</v>
          </cell>
          <cell r="D2788" t="str">
            <v>LI5</v>
          </cell>
          <cell r="E2788" t="str">
            <v>ROI Hydro</v>
          </cell>
          <cell r="F2788" t="str">
            <v>Capacity Factor</v>
          </cell>
        </row>
        <row r="2789">
          <cell r="A2789" t="str">
            <v>ROI</v>
          </cell>
          <cell r="D2789" t="str">
            <v>LI5</v>
          </cell>
          <cell r="E2789" t="str">
            <v>ROI Hydro</v>
          </cell>
          <cell r="F2789" t="str">
            <v>Energy Curtailed</v>
          </cell>
        </row>
        <row r="2790">
          <cell r="A2790" t="str">
            <v>ROI</v>
          </cell>
          <cell r="D2790" t="str">
            <v>LI5</v>
          </cell>
          <cell r="E2790" t="str">
            <v>ROI Hydro</v>
          </cell>
          <cell r="F2790" t="str">
            <v>Fixed Load Generation</v>
          </cell>
        </row>
        <row r="2791">
          <cell r="A2791" t="str">
            <v>ROI</v>
          </cell>
          <cell r="D2791" t="str">
            <v>LI5</v>
          </cell>
          <cell r="E2791" t="str">
            <v>ROI Hydro</v>
          </cell>
          <cell r="F2791" t="str">
            <v>Pump Load</v>
          </cell>
        </row>
        <row r="2792">
          <cell r="A2792" t="str">
            <v>ROI</v>
          </cell>
          <cell r="D2792" t="str">
            <v>LI5</v>
          </cell>
          <cell r="E2792" t="str">
            <v>ROI Hydro</v>
          </cell>
          <cell r="F2792" t="str">
            <v>VO&amp;M Cost</v>
          </cell>
        </row>
        <row r="2793">
          <cell r="A2793" t="str">
            <v>ROI</v>
          </cell>
          <cell r="D2793" t="str">
            <v>LI5</v>
          </cell>
          <cell r="E2793" t="str">
            <v>ROI Hydro</v>
          </cell>
          <cell r="F2793" t="str">
            <v>Generation Cost</v>
          </cell>
        </row>
        <row r="2794">
          <cell r="A2794" t="str">
            <v>ROI</v>
          </cell>
          <cell r="D2794" t="str">
            <v>LI5</v>
          </cell>
          <cell r="E2794" t="str">
            <v>ROI Hydro</v>
          </cell>
          <cell r="F2794" t="str">
            <v>Start &amp; Shutdown Cost</v>
          </cell>
        </row>
        <row r="2795">
          <cell r="A2795" t="str">
            <v>ROI</v>
          </cell>
          <cell r="D2795" t="str">
            <v>LI5</v>
          </cell>
          <cell r="E2795" t="str">
            <v>ROI Hydro</v>
          </cell>
          <cell r="F2795" t="str">
            <v>Start Fuel Cost</v>
          </cell>
        </row>
        <row r="2796">
          <cell r="A2796" t="str">
            <v>ROI</v>
          </cell>
          <cell r="D2796" t="str">
            <v>LI5</v>
          </cell>
          <cell r="E2796" t="str">
            <v>ROI Hydro</v>
          </cell>
          <cell r="F2796" t="str">
            <v>Emissions Cost</v>
          </cell>
        </row>
        <row r="2797">
          <cell r="A2797" t="str">
            <v>ROI</v>
          </cell>
          <cell r="D2797" t="str">
            <v>LI5</v>
          </cell>
          <cell r="E2797" t="str">
            <v>ROI Hydro</v>
          </cell>
          <cell r="F2797" t="str">
            <v>Total Generation Cost</v>
          </cell>
        </row>
        <row r="2798">
          <cell r="A2798" t="str">
            <v>ROI</v>
          </cell>
          <cell r="D2798" t="str">
            <v>LI5</v>
          </cell>
          <cell r="E2798" t="str">
            <v>ROI Hydro</v>
          </cell>
          <cell r="F2798" t="str">
            <v>SRMC</v>
          </cell>
        </row>
        <row r="2799">
          <cell r="A2799" t="str">
            <v>ROI</v>
          </cell>
          <cell r="D2799" t="str">
            <v>LI5</v>
          </cell>
          <cell r="E2799" t="str">
            <v>ROI Hydro</v>
          </cell>
          <cell r="F2799" t="str">
            <v>Mark-up</v>
          </cell>
        </row>
        <row r="2800">
          <cell r="A2800" t="str">
            <v>ROI</v>
          </cell>
          <cell r="D2800" t="str">
            <v>LI5</v>
          </cell>
          <cell r="E2800" t="str">
            <v>ROI Hydro</v>
          </cell>
          <cell r="F2800" t="str">
            <v>Price Received</v>
          </cell>
        </row>
        <row r="2801">
          <cell r="A2801" t="str">
            <v>ROI</v>
          </cell>
          <cell r="D2801" t="str">
            <v>LI5</v>
          </cell>
          <cell r="E2801" t="str">
            <v>ROI Hydro</v>
          </cell>
          <cell r="F2801" t="str">
            <v>Pool Revenue</v>
          </cell>
        </row>
        <row r="2802">
          <cell r="A2802" t="str">
            <v>ROI</v>
          </cell>
          <cell r="D2802" t="str">
            <v>LI5</v>
          </cell>
          <cell r="E2802" t="str">
            <v>ROI Hydro</v>
          </cell>
          <cell r="F2802" t="str">
            <v>Net Revenue</v>
          </cell>
        </row>
        <row r="2803">
          <cell r="A2803" t="str">
            <v>ROI</v>
          </cell>
          <cell r="D2803" t="str">
            <v>LI5</v>
          </cell>
          <cell r="E2803" t="str">
            <v>ROI Hydro</v>
          </cell>
          <cell r="F2803" t="str">
            <v>Net Profit</v>
          </cell>
        </row>
        <row r="2804">
          <cell r="A2804" t="str">
            <v>ROI</v>
          </cell>
          <cell r="D2804" t="str">
            <v>LI5</v>
          </cell>
          <cell r="E2804" t="str">
            <v>ROI Hydro</v>
          </cell>
          <cell r="F2804" t="str">
            <v>Installed Capacity</v>
          </cell>
        </row>
        <row r="2805">
          <cell r="A2805" t="str">
            <v>ROI</v>
          </cell>
          <cell r="D2805" t="str">
            <v>LI5</v>
          </cell>
          <cell r="E2805" t="str">
            <v>ROI Hydro</v>
          </cell>
          <cell r="F2805" t="str">
            <v>Rated Capacity</v>
          </cell>
        </row>
        <row r="2806">
          <cell r="A2806" t="str">
            <v>ROI</v>
          </cell>
          <cell r="D2806" t="str">
            <v>LI5</v>
          </cell>
          <cell r="E2806" t="str">
            <v>ROI Hydro</v>
          </cell>
          <cell r="F2806" t="str">
            <v>Maintenance</v>
          </cell>
        </row>
        <row r="2807">
          <cell r="A2807" t="str">
            <v>ROI</v>
          </cell>
          <cell r="D2807" t="str">
            <v>LI5</v>
          </cell>
          <cell r="E2807" t="str">
            <v>ROI Hydro</v>
          </cell>
          <cell r="F2807" t="str">
            <v>Forced Outage</v>
          </cell>
        </row>
        <row r="2808">
          <cell r="A2808" t="str">
            <v>ROI</v>
          </cell>
          <cell r="D2808" t="str">
            <v>LI5</v>
          </cell>
          <cell r="E2808" t="str">
            <v>ROI Hydro</v>
          </cell>
          <cell r="F2808" t="str">
            <v>Available Energy</v>
          </cell>
        </row>
        <row r="2809">
          <cell r="A2809" t="str">
            <v>ROI</v>
          </cell>
          <cell r="D2809" t="str">
            <v>Small scale hydro</v>
          </cell>
          <cell r="E2809" t="str">
            <v>ROI Hydro</v>
          </cell>
          <cell r="F2809" t="str">
            <v>Generation</v>
          </cell>
        </row>
        <row r="2810">
          <cell r="A2810" t="str">
            <v>ROI</v>
          </cell>
          <cell r="D2810" t="str">
            <v>Small scale hydro</v>
          </cell>
          <cell r="E2810" t="str">
            <v>ROI Hydro</v>
          </cell>
          <cell r="F2810" t="str">
            <v>Units Started</v>
          </cell>
        </row>
        <row r="2811">
          <cell r="A2811" t="str">
            <v>ROI</v>
          </cell>
          <cell r="D2811" t="str">
            <v>Small scale hydro</v>
          </cell>
          <cell r="E2811" t="str">
            <v>ROI Hydro</v>
          </cell>
          <cell r="F2811" t="str">
            <v>Hours of Operation</v>
          </cell>
        </row>
        <row r="2812">
          <cell r="A2812" t="str">
            <v>ROI</v>
          </cell>
          <cell r="D2812" t="str">
            <v>Small scale hydro</v>
          </cell>
          <cell r="E2812" t="str">
            <v>ROI Hydro</v>
          </cell>
          <cell r="F2812" t="str">
            <v>Capacity Factor</v>
          </cell>
        </row>
        <row r="2813">
          <cell r="A2813" t="str">
            <v>ROI</v>
          </cell>
          <cell r="D2813" t="str">
            <v>Small scale hydro</v>
          </cell>
          <cell r="E2813" t="str">
            <v>ROI Hydro</v>
          </cell>
          <cell r="F2813" t="str">
            <v>Energy Curtailed</v>
          </cell>
        </row>
        <row r="2814">
          <cell r="A2814" t="str">
            <v>ROI</v>
          </cell>
          <cell r="D2814" t="str">
            <v>Small scale hydro</v>
          </cell>
          <cell r="E2814" t="str">
            <v>ROI Hydro</v>
          </cell>
          <cell r="F2814" t="str">
            <v>Fixed Load Generation</v>
          </cell>
        </row>
        <row r="2815">
          <cell r="A2815" t="str">
            <v>ROI</v>
          </cell>
          <cell r="D2815" t="str">
            <v>Small scale hydro</v>
          </cell>
          <cell r="E2815" t="str">
            <v>ROI Hydro</v>
          </cell>
          <cell r="F2815" t="str">
            <v>Pump Load</v>
          </cell>
        </row>
        <row r="2816">
          <cell r="A2816" t="str">
            <v>ROI</v>
          </cell>
          <cell r="D2816" t="str">
            <v>Small scale hydro</v>
          </cell>
          <cell r="E2816" t="str">
            <v>ROI Hydro</v>
          </cell>
          <cell r="F2816" t="str">
            <v>VO&amp;M Cost</v>
          </cell>
        </row>
        <row r="2817">
          <cell r="A2817" t="str">
            <v>ROI</v>
          </cell>
          <cell r="D2817" t="str">
            <v>Small scale hydro</v>
          </cell>
          <cell r="E2817" t="str">
            <v>ROI Hydro</v>
          </cell>
          <cell r="F2817" t="str">
            <v>Generation Cost</v>
          </cell>
        </row>
        <row r="2818">
          <cell r="A2818" t="str">
            <v>ROI</v>
          </cell>
          <cell r="D2818" t="str">
            <v>Small scale hydro</v>
          </cell>
          <cell r="E2818" t="str">
            <v>ROI Hydro</v>
          </cell>
          <cell r="F2818" t="str">
            <v>Start &amp; Shutdown Cost</v>
          </cell>
        </row>
        <row r="2819">
          <cell r="A2819" t="str">
            <v>ROI</v>
          </cell>
          <cell r="D2819" t="str">
            <v>Small scale hydro</v>
          </cell>
          <cell r="E2819" t="str">
            <v>ROI Hydro</v>
          </cell>
          <cell r="F2819" t="str">
            <v>Start Fuel Cost</v>
          </cell>
        </row>
        <row r="2820">
          <cell r="A2820" t="str">
            <v>ROI</v>
          </cell>
          <cell r="D2820" t="str">
            <v>Small scale hydro</v>
          </cell>
          <cell r="E2820" t="str">
            <v>ROI Hydro</v>
          </cell>
          <cell r="F2820" t="str">
            <v>Emissions Cost</v>
          </cell>
        </row>
        <row r="2821">
          <cell r="A2821" t="str">
            <v>ROI</v>
          </cell>
          <cell r="D2821" t="str">
            <v>Small scale hydro</v>
          </cell>
          <cell r="E2821" t="str">
            <v>ROI Hydro</v>
          </cell>
          <cell r="F2821" t="str">
            <v>Total Generation Cost</v>
          </cell>
        </row>
        <row r="2822">
          <cell r="A2822" t="str">
            <v>ROI</v>
          </cell>
          <cell r="D2822" t="str">
            <v>Small scale hydro</v>
          </cell>
          <cell r="E2822" t="str">
            <v>ROI Hydro</v>
          </cell>
          <cell r="F2822" t="str">
            <v>SRMC</v>
          </cell>
        </row>
        <row r="2823">
          <cell r="A2823" t="str">
            <v>ROI</v>
          </cell>
          <cell r="D2823" t="str">
            <v>Small scale hydro</v>
          </cell>
          <cell r="E2823" t="str">
            <v>ROI Hydro</v>
          </cell>
          <cell r="F2823" t="str">
            <v>Mark-up</v>
          </cell>
        </row>
        <row r="2824">
          <cell r="A2824" t="str">
            <v>ROI</v>
          </cell>
          <cell r="D2824" t="str">
            <v>Small scale hydro</v>
          </cell>
          <cell r="E2824" t="str">
            <v>ROI Hydro</v>
          </cell>
          <cell r="F2824" t="str">
            <v>Price Received</v>
          </cell>
        </row>
        <row r="2825">
          <cell r="A2825" t="str">
            <v>ROI</v>
          </cell>
          <cell r="D2825" t="str">
            <v>Small scale hydro</v>
          </cell>
          <cell r="E2825" t="str">
            <v>ROI Hydro</v>
          </cell>
          <cell r="F2825" t="str">
            <v>Pool Revenue</v>
          </cell>
        </row>
        <row r="2826">
          <cell r="A2826" t="str">
            <v>ROI</v>
          </cell>
          <cell r="D2826" t="str">
            <v>Small scale hydro</v>
          </cell>
          <cell r="E2826" t="str">
            <v>ROI Hydro</v>
          </cell>
          <cell r="F2826" t="str">
            <v>Net Revenue</v>
          </cell>
        </row>
        <row r="2827">
          <cell r="A2827" t="str">
            <v>ROI</v>
          </cell>
          <cell r="D2827" t="str">
            <v>Small scale hydro</v>
          </cell>
          <cell r="E2827" t="str">
            <v>ROI Hydro</v>
          </cell>
          <cell r="F2827" t="str">
            <v>Net Profit</v>
          </cell>
        </row>
        <row r="2828">
          <cell r="A2828" t="str">
            <v>ROI</v>
          </cell>
          <cell r="D2828" t="str">
            <v>Small scale hydro</v>
          </cell>
          <cell r="E2828" t="str">
            <v>ROI Hydro</v>
          </cell>
          <cell r="F2828" t="str">
            <v>Installed Capacity</v>
          </cell>
        </row>
        <row r="2829">
          <cell r="A2829" t="str">
            <v>ROI</v>
          </cell>
          <cell r="D2829" t="str">
            <v>Small scale hydro</v>
          </cell>
          <cell r="E2829" t="str">
            <v>ROI Hydro</v>
          </cell>
          <cell r="F2829" t="str">
            <v>Rated Capacity</v>
          </cell>
        </row>
        <row r="2830">
          <cell r="A2830" t="str">
            <v>ROI</v>
          </cell>
          <cell r="D2830" t="str">
            <v>Small scale hydro</v>
          </cell>
          <cell r="E2830" t="str">
            <v>ROI Hydro</v>
          </cell>
          <cell r="F2830" t="str">
            <v>Maintenance</v>
          </cell>
        </row>
        <row r="2831">
          <cell r="A2831" t="str">
            <v>ROI</v>
          </cell>
          <cell r="D2831" t="str">
            <v>Small scale hydro</v>
          </cell>
          <cell r="E2831" t="str">
            <v>ROI Hydro</v>
          </cell>
          <cell r="F2831" t="str">
            <v>Forced Outage</v>
          </cell>
        </row>
        <row r="2832">
          <cell r="A2832" t="str">
            <v>ROI</v>
          </cell>
          <cell r="D2832" t="str">
            <v>Small scale hydro</v>
          </cell>
          <cell r="E2832" t="str">
            <v>ROI Hydro</v>
          </cell>
          <cell r="F2832" t="str">
            <v>Available Energy</v>
          </cell>
        </row>
        <row r="2833">
          <cell r="A2833" t="str">
            <v>ROI</v>
          </cell>
          <cell r="D2833" t="str">
            <v>GI1</v>
          </cell>
          <cell r="E2833" t="str">
            <v>ROI Oil</v>
          </cell>
          <cell r="F2833" t="str">
            <v>Generation</v>
          </cell>
        </row>
        <row r="2834">
          <cell r="A2834" t="str">
            <v>ROI</v>
          </cell>
          <cell r="D2834" t="str">
            <v>GI1</v>
          </cell>
          <cell r="E2834" t="str">
            <v>ROI Oil</v>
          </cell>
          <cell r="F2834" t="str">
            <v>Units Started</v>
          </cell>
        </row>
        <row r="2835">
          <cell r="A2835" t="str">
            <v>ROI</v>
          </cell>
          <cell r="D2835" t="str">
            <v>GI1</v>
          </cell>
          <cell r="E2835" t="str">
            <v>ROI Oil</v>
          </cell>
          <cell r="F2835" t="str">
            <v>Hours of Operation</v>
          </cell>
        </row>
        <row r="2836">
          <cell r="A2836" t="str">
            <v>ROI</v>
          </cell>
          <cell r="D2836" t="str">
            <v>GI1</v>
          </cell>
          <cell r="E2836" t="str">
            <v>ROI Oil</v>
          </cell>
          <cell r="F2836" t="str">
            <v>Capacity Factor</v>
          </cell>
        </row>
        <row r="2837">
          <cell r="A2837" t="str">
            <v>ROI</v>
          </cell>
          <cell r="D2837" t="str">
            <v>GI1</v>
          </cell>
          <cell r="E2837" t="str">
            <v>ROI Oil</v>
          </cell>
          <cell r="F2837" t="str">
            <v>Energy Curtailed</v>
          </cell>
        </row>
        <row r="2838">
          <cell r="A2838" t="str">
            <v>ROI</v>
          </cell>
          <cell r="D2838" t="str">
            <v>GI1</v>
          </cell>
          <cell r="E2838" t="str">
            <v>ROI Oil</v>
          </cell>
          <cell r="F2838" t="str">
            <v>Fixed Load Generation</v>
          </cell>
        </row>
        <row r="2839">
          <cell r="A2839" t="str">
            <v>ROI</v>
          </cell>
          <cell r="D2839" t="str">
            <v>GI1</v>
          </cell>
          <cell r="E2839" t="str">
            <v>ROI Oil</v>
          </cell>
          <cell r="F2839" t="str">
            <v>Pump Load</v>
          </cell>
        </row>
        <row r="2840">
          <cell r="A2840" t="str">
            <v>ROI</v>
          </cell>
          <cell r="D2840" t="str">
            <v>GI1</v>
          </cell>
          <cell r="E2840" t="str">
            <v>ROI Oil</v>
          </cell>
          <cell r="F2840" t="str">
            <v>VO&amp;M Cost</v>
          </cell>
        </row>
        <row r="2841">
          <cell r="A2841" t="str">
            <v>ROI</v>
          </cell>
          <cell r="D2841" t="str">
            <v>GI1</v>
          </cell>
          <cell r="E2841" t="str">
            <v>ROI Oil</v>
          </cell>
          <cell r="F2841" t="str">
            <v>Generation Cost</v>
          </cell>
        </row>
        <row r="2842">
          <cell r="A2842" t="str">
            <v>ROI</v>
          </cell>
          <cell r="D2842" t="str">
            <v>GI1</v>
          </cell>
          <cell r="E2842" t="str">
            <v>ROI Oil</v>
          </cell>
          <cell r="F2842" t="str">
            <v>Start &amp; Shutdown Cost</v>
          </cell>
        </row>
        <row r="2843">
          <cell r="A2843" t="str">
            <v>ROI</v>
          </cell>
          <cell r="D2843" t="str">
            <v>GI1</v>
          </cell>
          <cell r="E2843" t="str">
            <v>ROI Oil</v>
          </cell>
          <cell r="F2843" t="str">
            <v>Start Fuel Cost</v>
          </cell>
        </row>
        <row r="2844">
          <cell r="A2844" t="str">
            <v>ROI</v>
          </cell>
          <cell r="D2844" t="str">
            <v>GI1</v>
          </cell>
          <cell r="E2844" t="str">
            <v>ROI Oil</v>
          </cell>
          <cell r="F2844" t="str">
            <v>Emissions Cost</v>
          </cell>
        </row>
        <row r="2845">
          <cell r="A2845" t="str">
            <v>ROI</v>
          </cell>
          <cell r="D2845" t="str">
            <v>GI1</v>
          </cell>
          <cell r="E2845" t="str">
            <v>ROI Oil</v>
          </cell>
          <cell r="F2845" t="str">
            <v>Total Generation Cost</v>
          </cell>
        </row>
        <row r="2846">
          <cell r="A2846" t="str">
            <v>ROI</v>
          </cell>
          <cell r="D2846" t="str">
            <v>GI1</v>
          </cell>
          <cell r="E2846" t="str">
            <v>ROI Oil</v>
          </cell>
          <cell r="F2846" t="str">
            <v>SRMC</v>
          </cell>
        </row>
        <row r="2847">
          <cell r="A2847" t="str">
            <v>ROI</v>
          </cell>
          <cell r="D2847" t="str">
            <v>GI1</v>
          </cell>
          <cell r="E2847" t="str">
            <v>ROI Oil</v>
          </cell>
          <cell r="F2847" t="str">
            <v>Mark-up</v>
          </cell>
        </row>
        <row r="2848">
          <cell r="A2848" t="str">
            <v>ROI</v>
          </cell>
          <cell r="D2848" t="str">
            <v>GI1</v>
          </cell>
          <cell r="E2848" t="str">
            <v>ROI Oil</v>
          </cell>
          <cell r="F2848" t="str">
            <v>Mark-up</v>
          </cell>
        </row>
        <row r="2849">
          <cell r="A2849" t="str">
            <v>ROI</v>
          </cell>
          <cell r="D2849" t="str">
            <v>GI1</v>
          </cell>
          <cell r="E2849" t="str">
            <v>ROI Oil</v>
          </cell>
          <cell r="F2849" t="str">
            <v>Mark-up</v>
          </cell>
        </row>
        <row r="2850">
          <cell r="A2850" t="str">
            <v>ROI</v>
          </cell>
          <cell r="D2850" t="str">
            <v>GI1</v>
          </cell>
          <cell r="E2850" t="str">
            <v>ROI Oil</v>
          </cell>
          <cell r="F2850" t="str">
            <v>Price Received</v>
          </cell>
        </row>
        <row r="2851">
          <cell r="A2851" t="str">
            <v>ROI</v>
          </cell>
          <cell r="D2851" t="str">
            <v>GI1</v>
          </cell>
          <cell r="E2851" t="str">
            <v>ROI Oil</v>
          </cell>
          <cell r="F2851" t="str">
            <v>Pool Revenue</v>
          </cell>
        </row>
        <row r="2852">
          <cell r="A2852" t="str">
            <v>ROI</v>
          </cell>
          <cell r="D2852" t="str">
            <v>GI1</v>
          </cell>
          <cell r="E2852" t="str">
            <v>ROI Oil</v>
          </cell>
          <cell r="F2852" t="str">
            <v>Net Revenue</v>
          </cell>
        </row>
        <row r="2853">
          <cell r="A2853" t="str">
            <v>ROI</v>
          </cell>
          <cell r="D2853" t="str">
            <v>GI1</v>
          </cell>
          <cell r="E2853" t="str">
            <v>ROI Oil</v>
          </cell>
          <cell r="F2853" t="str">
            <v>Net Profit</v>
          </cell>
        </row>
        <row r="2854">
          <cell r="A2854" t="str">
            <v>ROI</v>
          </cell>
          <cell r="D2854" t="str">
            <v>GI1</v>
          </cell>
          <cell r="E2854" t="str">
            <v>ROI Oil</v>
          </cell>
          <cell r="F2854" t="str">
            <v>Installed Capacity</v>
          </cell>
        </row>
        <row r="2855">
          <cell r="A2855" t="str">
            <v>ROI</v>
          </cell>
          <cell r="D2855" t="str">
            <v>GI1</v>
          </cell>
          <cell r="E2855" t="str">
            <v>ROI Oil</v>
          </cell>
          <cell r="F2855" t="str">
            <v>Rated Capacity</v>
          </cell>
        </row>
        <row r="2856">
          <cell r="A2856" t="str">
            <v>ROI</v>
          </cell>
          <cell r="D2856" t="str">
            <v>GI1</v>
          </cell>
          <cell r="E2856" t="str">
            <v>ROI Oil</v>
          </cell>
          <cell r="F2856" t="str">
            <v>Maintenance</v>
          </cell>
        </row>
        <row r="2857">
          <cell r="A2857" t="str">
            <v>ROI</v>
          </cell>
          <cell r="D2857" t="str">
            <v>GI1</v>
          </cell>
          <cell r="E2857" t="str">
            <v>ROI Oil</v>
          </cell>
          <cell r="F2857" t="str">
            <v>Forced Outage</v>
          </cell>
        </row>
        <row r="2858">
          <cell r="A2858" t="str">
            <v>ROI</v>
          </cell>
          <cell r="D2858" t="str">
            <v>GI1</v>
          </cell>
          <cell r="E2858" t="str">
            <v>ROI Oil</v>
          </cell>
          <cell r="F2858" t="str">
            <v>Available Energy</v>
          </cell>
        </row>
        <row r="2859">
          <cell r="A2859" t="str">
            <v>ROI</v>
          </cell>
          <cell r="D2859" t="str">
            <v>GI2</v>
          </cell>
          <cell r="E2859" t="str">
            <v>ROI Oil</v>
          </cell>
          <cell r="F2859" t="str">
            <v>Generation</v>
          </cell>
        </row>
        <row r="2860">
          <cell r="A2860" t="str">
            <v>ROI</v>
          </cell>
          <cell r="D2860" t="str">
            <v>GI2</v>
          </cell>
          <cell r="E2860" t="str">
            <v>ROI Oil</v>
          </cell>
          <cell r="F2860" t="str">
            <v>Units Started</v>
          </cell>
        </row>
        <row r="2861">
          <cell r="A2861" t="str">
            <v>ROI</v>
          </cell>
          <cell r="D2861" t="str">
            <v>GI2</v>
          </cell>
          <cell r="E2861" t="str">
            <v>ROI Oil</v>
          </cell>
          <cell r="F2861" t="str">
            <v>Hours of Operation</v>
          </cell>
        </row>
        <row r="2862">
          <cell r="A2862" t="str">
            <v>ROI</v>
          </cell>
          <cell r="D2862" t="str">
            <v>GI2</v>
          </cell>
          <cell r="E2862" t="str">
            <v>ROI Oil</v>
          </cell>
          <cell r="F2862" t="str">
            <v>Capacity Factor</v>
          </cell>
        </row>
        <row r="2863">
          <cell r="A2863" t="str">
            <v>ROI</v>
          </cell>
          <cell r="D2863" t="str">
            <v>GI2</v>
          </cell>
          <cell r="E2863" t="str">
            <v>ROI Oil</v>
          </cell>
          <cell r="F2863" t="str">
            <v>Energy Curtailed</v>
          </cell>
        </row>
        <row r="2864">
          <cell r="A2864" t="str">
            <v>ROI</v>
          </cell>
          <cell r="D2864" t="str">
            <v>GI2</v>
          </cell>
          <cell r="E2864" t="str">
            <v>ROI Oil</v>
          </cell>
          <cell r="F2864" t="str">
            <v>Fixed Load Generation</v>
          </cell>
        </row>
        <row r="2865">
          <cell r="A2865" t="str">
            <v>ROI</v>
          </cell>
          <cell r="D2865" t="str">
            <v>GI2</v>
          </cell>
          <cell r="E2865" t="str">
            <v>ROI Oil</v>
          </cell>
          <cell r="F2865" t="str">
            <v>Pump Load</v>
          </cell>
        </row>
        <row r="2866">
          <cell r="A2866" t="str">
            <v>ROI</v>
          </cell>
          <cell r="D2866" t="str">
            <v>GI2</v>
          </cell>
          <cell r="E2866" t="str">
            <v>ROI Oil</v>
          </cell>
          <cell r="F2866" t="str">
            <v>VO&amp;M Cost</v>
          </cell>
        </row>
        <row r="2867">
          <cell r="A2867" t="str">
            <v>ROI</v>
          </cell>
          <cell r="D2867" t="str">
            <v>GI2</v>
          </cell>
          <cell r="E2867" t="str">
            <v>ROI Oil</v>
          </cell>
          <cell r="F2867" t="str">
            <v>Generation Cost</v>
          </cell>
        </row>
        <row r="2868">
          <cell r="A2868" t="str">
            <v>ROI</v>
          </cell>
          <cell r="D2868" t="str">
            <v>GI2</v>
          </cell>
          <cell r="E2868" t="str">
            <v>ROI Oil</v>
          </cell>
          <cell r="F2868" t="str">
            <v>Start &amp; Shutdown Cost</v>
          </cell>
        </row>
        <row r="2869">
          <cell r="A2869" t="str">
            <v>ROI</v>
          </cell>
          <cell r="D2869" t="str">
            <v>GI2</v>
          </cell>
          <cell r="E2869" t="str">
            <v>ROI Oil</v>
          </cell>
          <cell r="F2869" t="str">
            <v>Start Fuel Cost</v>
          </cell>
        </row>
        <row r="2870">
          <cell r="A2870" t="str">
            <v>ROI</v>
          </cell>
          <cell r="D2870" t="str">
            <v>GI2</v>
          </cell>
          <cell r="E2870" t="str">
            <v>ROI Oil</v>
          </cell>
          <cell r="F2870" t="str">
            <v>Emissions Cost</v>
          </cell>
        </row>
        <row r="2871">
          <cell r="A2871" t="str">
            <v>ROI</v>
          </cell>
          <cell r="D2871" t="str">
            <v>GI2</v>
          </cell>
          <cell r="E2871" t="str">
            <v>ROI Oil</v>
          </cell>
          <cell r="F2871" t="str">
            <v>Total Generation Cost</v>
          </cell>
        </row>
        <row r="2872">
          <cell r="A2872" t="str">
            <v>ROI</v>
          </cell>
          <cell r="D2872" t="str">
            <v>GI2</v>
          </cell>
          <cell r="E2872" t="str">
            <v>ROI Oil</v>
          </cell>
          <cell r="F2872" t="str">
            <v>SRMC</v>
          </cell>
        </row>
        <row r="2873">
          <cell r="A2873" t="str">
            <v>ROI</v>
          </cell>
          <cell r="D2873" t="str">
            <v>GI2</v>
          </cell>
          <cell r="E2873" t="str">
            <v>ROI Oil</v>
          </cell>
          <cell r="F2873" t="str">
            <v>Mark-up</v>
          </cell>
        </row>
        <row r="2874">
          <cell r="A2874" t="str">
            <v>ROI</v>
          </cell>
          <cell r="D2874" t="str">
            <v>GI2</v>
          </cell>
          <cell r="E2874" t="str">
            <v>ROI Oil</v>
          </cell>
          <cell r="F2874" t="str">
            <v>Mark-up</v>
          </cell>
        </row>
        <row r="2875">
          <cell r="A2875" t="str">
            <v>ROI</v>
          </cell>
          <cell r="D2875" t="str">
            <v>GI2</v>
          </cell>
          <cell r="E2875" t="str">
            <v>ROI Oil</v>
          </cell>
          <cell r="F2875" t="str">
            <v>Mark-up</v>
          </cell>
        </row>
        <row r="2876">
          <cell r="A2876" t="str">
            <v>ROI</v>
          </cell>
          <cell r="D2876" t="str">
            <v>GI2</v>
          </cell>
          <cell r="E2876" t="str">
            <v>ROI Oil</v>
          </cell>
          <cell r="F2876" t="str">
            <v>Price Received</v>
          </cell>
        </row>
        <row r="2877">
          <cell r="A2877" t="str">
            <v>ROI</v>
          </cell>
          <cell r="D2877" t="str">
            <v>GI2</v>
          </cell>
          <cell r="E2877" t="str">
            <v>ROI Oil</v>
          </cell>
          <cell r="F2877" t="str">
            <v>Pool Revenue</v>
          </cell>
        </row>
        <row r="2878">
          <cell r="A2878" t="str">
            <v>ROI</v>
          </cell>
          <cell r="D2878" t="str">
            <v>GI2</v>
          </cell>
          <cell r="E2878" t="str">
            <v>ROI Oil</v>
          </cell>
          <cell r="F2878" t="str">
            <v>Net Revenue</v>
          </cell>
        </row>
        <row r="2879">
          <cell r="A2879" t="str">
            <v>ROI</v>
          </cell>
          <cell r="D2879" t="str">
            <v>GI2</v>
          </cell>
          <cell r="E2879" t="str">
            <v>ROI Oil</v>
          </cell>
          <cell r="F2879" t="str">
            <v>Net Profit</v>
          </cell>
        </row>
        <row r="2880">
          <cell r="A2880" t="str">
            <v>ROI</v>
          </cell>
          <cell r="D2880" t="str">
            <v>GI2</v>
          </cell>
          <cell r="E2880" t="str">
            <v>ROI Oil</v>
          </cell>
          <cell r="F2880" t="str">
            <v>Installed Capacity</v>
          </cell>
        </row>
        <row r="2881">
          <cell r="A2881" t="str">
            <v>ROI</v>
          </cell>
          <cell r="D2881" t="str">
            <v>GI2</v>
          </cell>
          <cell r="E2881" t="str">
            <v>ROI Oil</v>
          </cell>
          <cell r="F2881" t="str">
            <v>Rated Capacity</v>
          </cell>
        </row>
        <row r="2882">
          <cell r="A2882" t="str">
            <v>ROI</v>
          </cell>
          <cell r="D2882" t="str">
            <v>GI2</v>
          </cell>
          <cell r="E2882" t="str">
            <v>ROI Oil</v>
          </cell>
          <cell r="F2882" t="str">
            <v>Maintenance</v>
          </cell>
        </row>
        <row r="2883">
          <cell r="A2883" t="str">
            <v>ROI</v>
          </cell>
          <cell r="D2883" t="str">
            <v>GI2</v>
          </cell>
          <cell r="E2883" t="str">
            <v>ROI Oil</v>
          </cell>
          <cell r="F2883" t="str">
            <v>Forced Outage</v>
          </cell>
        </row>
        <row r="2884">
          <cell r="A2884" t="str">
            <v>ROI</v>
          </cell>
          <cell r="D2884" t="str">
            <v>GI2</v>
          </cell>
          <cell r="E2884" t="str">
            <v>ROI Oil</v>
          </cell>
          <cell r="F2884" t="str">
            <v>Available Energy</v>
          </cell>
        </row>
        <row r="2885">
          <cell r="A2885" t="str">
            <v>ROI</v>
          </cell>
          <cell r="D2885" t="str">
            <v>GI3</v>
          </cell>
          <cell r="E2885" t="str">
            <v>ROI Oil</v>
          </cell>
          <cell r="F2885" t="str">
            <v>Generation</v>
          </cell>
        </row>
        <row r="2886">
          <cell r="A2886" t="str">
            <v>ROI</v>
          </cell>
          <cell r="D2886" t="str">
            <v>GI3</v>
          </cell>
          <cell r="E2886" t="str">
            <v>ROI Oil</v>
          </cell>
          <cell r="F2886" t="str">
            <v>Units Started</v>
          </cell>
        </row>
        <row r="2887">
          <cell r="A2887" t="str">
            <v>ROI</v>
          </cell>
          <cell r="D2887" t="str">
            <v>GI3</v>
          </cell>
          <cell r="E2887" t="str">
            <v>ROI Oil</v>
          </cell>
          <cell r="F2887" t="str">
            <v>Hours of Operation</v>
          </cell>
        </row>
        <row r="2888">
          <cell r="A2888" t="str">
            <v>ROI</v>
          </cell>
          <cell r="D2888" t="str">
            <v>GI3</v>
          </cell>
          <cell r="E2888" t="str">
            <v>ROI Oil</v>
          </cell>
          <cell r="F2888" t="str">
            <v>Capacity Factor</v>
          </cell>
        </row>
        <row r="2889">
          <cell r="A2889" t="str">
            <v>ROI</v>
          </cell>
          <cell r="D2889" t="str">
            <v>GI3</v>
          </cell>
          <cell r="E2889" t="str">
            <v>ROI Oil</v>
          </cell>
          <cell r="F2889" t="str">
            <v>Energy Curtailed</v>
          </cell>
        </row>
        <row r="2890">
          <cell r="A2890" t="str">
            <v>ROI</v>
          </cell>
          <cell r="D2890" t="str">
            <v>GI3</v>
          </cell>
          <cell r="E2890" t="str">
            <v>ROI Oil</v>
          </cell>
          <cell r="F2890" t="str">
            <v>Fixed Load Generation</v>
          </cell>
        </row>
        <row r="2891">
          <cell r="A2891" t="str">
            <v>ROI</v>
          </cell>
          <cell r="D2891" t="str">
            <v>GI3</v>
          </cell>
          <cell r="E2891" t="str">
            <v>ROI Oil</v>
          </cell>
          <cell r="F2891" t="str">
            <v>Pump Load</v>
          </cell>
        </row>
        <row r="2892">
          <cell r="A2892" t="str">
            <v>ROI</v>
          </cell>
          <cell r="D2892" t="str">
            <v>GI3</v>
          </cell>
          <cell r="E2892" t="str">
            <v>ROI Oil</v>
          </cell>
          <cell r="F2892" t="str">
            <v>VO&amp;M Cost</v>
          </cell>
        </row>
        <row r="2893">
          <cell r="A2893" t="str">
            <v>ROI</v>
          </cell>
          <cell r="D2893" t="str">
            <v>GI3</v>
          </cell>
          <cell r="E2893" t="str">
            <v>ROI Oil</v>
          </cell>
          <cell r="F2893" t="str">
            <v>Generation Cost</v>
          </cell>
        </row>
        <row r="2894">
          <cell r="A2894" t="str">
            <v>ROI</v>
          </cell>
          <cell r="D2894" t="str">
            <v>GI3</v>
          </cell>
          <cell r="E2894" t="str">
            <v>ROI Oil</v>
          </cell>
          <cell r="F2894" t="str">
            <v>Start &amp; Shutdown Cost</v>
          </cell>
        </row>
        <row r="2895">
          <cell r="A2895" t="str">
            <v>ROI</v>
          </cell>
          <cell r="D2895" t="str">
            <v>GI3</v>
          </cell>
          <cell r="E2895" t="str">
            <v>ROI Oil</v>
          </cell>
          <cell r="F2895" t="str">
            <v>Start Fuel Cost</v>
          </cell>
        </row>
        <row r="2896">
          <cell r="A2896" t="str">
            <v>ROI</v>
          </cell>
          <cell r="D2896" t="str">
            <v>GI3</v>
          </cell>
          <cell r="E2896" t="str">
            <v>ROI Oil</v>
          </cell>
          <cell r="F2896" t="str">
            <v>Emissions Cost</v>
          </cell>
        </row>
        <row r="2897">
          <cell r="A2897" t="str">
            <v>ROI</v>
          </cell>
          <cell r="D2897" t="str">
            <v>GI3</v>
          </cell>
          <cell r="E2897" t="str">
            <v>ROI Oil</v>
          </cell>
          <cell r="F2897" t="str">
            <v>Total Generation Cost</v>
          </cell>
        </row>
        <row r="2898">
          <cell r="A2898" t="str">
            <v>ROI</v>
          </cell>
          <cell r="D2898" t="str">
            <v>GI3</v>
          </cell>
          <cell r="E2898" t="str">
            <v>ROI Oil</v>
          </cell>
          <cell r="F2898" t="str">
            <v>SRMC</v>
          </cell>
        </row>
        <row r="2899">
          <cell r="A2899" t="str">
            <v>ROI</v>
          </cell>
          <cell r="D2899" t="str">
            <v>GI3</v>
          </cell>
          <cell r="E2899" t="str">
            <v>ROI Oil</v>
          </cell>
          <cell r="F2899" t="str">
            <v>Mark-up</v>
          </cell>
        </row>
        <row r="2900">
          <cell r="A2900" t="str">
            <v>ROI</v>
          </cell>
          <cell r="D2900" t="str">
            <v>GI3</v>
          </cell>
          <cell r="E2900" t="str">
            <v>ROI Oil</v>
          </cell>
          <cell r="F2900" t="str">
            <v>Mark-up</v>
          </cell>
        </row>
        <row r="2901">
          <cell r="A2901" t="str">
            <v>ROI</v>
          </cell>
          <cell r="D2901" t="str">
            <v>GI3</v>
          </cell>
          <cell r="E2901" t="str">
            <v>ROI Oil</v>
          </cell>
          <cell r="F2901" t="str">
            <v>Mark-up</v>
          </cell>
        </row>
        <row r="2902">
          <cell r="A2902" t="str">
            <v>ROI</v>
          </cell>
          <cell r="D2902" t="str">
            <v>GI3</v>
          </cell>
          <cell r="E2902" t="str">
            <v>ROI Oil</v>
          </cell>
          <cell r="F2902" t="str">
            <v>Price Received</v>
          </cell>
        </row>
        <row r="2903">
          <cell r="A2903" t="str">
            <v>ROI</v>
          </cell>
          <cell r="D2903" t="str">
            <v>GI3</v>
          </cell>
          <cell r="E2903" t="str">
            <v>ROI Oil</v>
          </cell>
          <cell r="F2903" t="str">
            <v>Pool Revenue</v>
          </cell>
        </row>
        <row r="2904">
          <cell r="A2904" t="str">
            <v>ROI</v>
          </cell>
          <cell r="D2904" t="str">
            <v>GI3</v>
          </cell>
          <cell r="E2904" t="str">
            <v>ROI Oil</v>
          </cell>
          <cell r="F2904" t="str">
            <v>Net Revenue</v>
          </cell>
        </row>
        <row r="2905">
          <cell r="A2905" t="str">
            <v>ROI</v>
          </cell>
          <cell r="D2905" t="str">
            <v>GI3</v>
          </cell>
          <cell r="E2905" t="str">
            <v>ROI Oil</v>
          </cell>
          <cell r="F2905" t="str">
            <v>Net Profit</v>
          </cell>
        </row>
        <row r="2906">
          <cell r="A2906" t="str">
            <v>ROI</v>
          </cell>
          <cell r="D2906" t="str">
            <v>GI3</v>
          </cell>
          <cell r="E2906" t="str">
            <v>ROI Oil</v>
          </cell>
          <cell r="F2906" t="str">
            <v>Installed Capacity</v>
          </cell>
        </row>
        <row r="2907">
          <cell r="A2907" t="str">
            <v>ROI</v>
          </cell>
          <cell r="D2907" t="str">
            <v>GI3</v>
          </cell>
          <cell r="E2907" t="str">
            <v>ROI Oil</v>
          </cell>
          <cell r="F2907" t="str">
            <v>Rated Capacity</v>
          </cell>
        </row>
        <row r="2908">
          <cell r="A2908" t="str">
            <v>ROI</v>
          </cell>
          <cell r="D2908" t="str">
            <v>GI3</v>
          </cell>
          <cell r="E2908" t="str">
            <v>ROI Oil</v>
          </cell>
          <cell r="F2908" t="str">
            <v>Maintenance</v>
          </cell>
        </row>
        <row r="2909">
          <cell r="A2909" t="str">
            <v>ROI</v>
          </cell>
          <cell r="D2909" t="str">
            <v>GI3</v>
          </cell>
          <cell r="E2909" t="str">
            <v>ROI Oil</v>
          </cell>
          <cell r="F2909" t="str">
            <v>Forced Outage</v>
          </cell>
        </row>
        <row r="2910">
          <cell r="A2910" t="str">
            <v>ROI</v>
          </cell>
          <cell r="D2910" t="str">
            <v>GI3</v>
          </cell>
          <cell r="E2910" t="str">
            <v>ROI Oil</v>
          </cell>
          <cell r="F2910" t="str">
            <v>Available Energy</v>
          </cell>
        </row>
        <row r="2911">
          <cell r="A2911" t="str">
            <v>ROI</v>
          </cell>
          <cell r="D2911" t="str">
            <v>TB1</v>
          </cell>
          <cell r="E2911" t="str">
            <v>ROI Oil</v>
          </cell>
          <cell r="F2911" t="str">
            <v>Generation</v>
          </cell>
        </row>
        <row r="2912">
          <cell r="A2912" t="str">
            <v>ROI</v>
          </cell>
          <cell r="D2912" t="str">
            <v>TB1</v>
          </cell>
          <cell r="E2912" t="str">
            <v>ROI Oil</v>
          </cell>
          <cell r="F2912" t="str">
            <v>Units Started</v>
          </cell>
        </row>
        <row r="2913">
          <cell r="A2913" t="str">
            <v>ROI</v>
          </cell>
          <cell r="D2913" t="str">
            <v>TB1</v>
          </cell>
          <cell r="E2913" t="str">
            <v>ROI Oil</v>
          </cell>
          <cell r="F2913" t="str">
            <v>Hours of Operation</v>
          </cell>
        </row>
        <row r="2914">
          <cell r="A2914" t="str">
            <v>ROI</v>
          </cell>
          <cell r="D2914" t="str">
            <v>TB1</v>
          </cell>
          <cell r="E2914" t="str">
            <v>ROI Oil</v>
          </cell>
          <cell r="F2914" t="str">
            <v>Capacity Factor</v>
          </cell>
        </row>
        <row r="2915">
          <cell r="A2915" t="str">
            <v>ROI</v>
          </cell>
          <cell r="D2915" t="str">
            <v>TB1</v>
          </cell>
          <cell r="E2915" t="str">
            <v>ROI Oil</v>
          </cell>
          <cell r="F2915" t="str">
            <v>Energy Curtailed</v>
          </cell>
        </row>
        <row r="2916">
          <cell r="A2916" t="str">
            <v>ROI</v>
          </cell>
          <cell r="D2916" t="str">
            <v>TB1</v>
          </cell>
          <cell r="E2916" t="str">
            <v>ROI Oil</v>
          </cell>
          <cell r="F2916" t="str">
            <v>Fixed Load Generation</v>
          </cell>
        </row>
        <row r="2917">
          <cell r="A2917" t="str">
            <v>ROI</v>
          </cell>
          <cell r="D2917" t="str">
            <v>TB1</v>
          </cell>
          <cell r="E2917" t="str">
            <v>ROI Oil</v>
          </cell>
          <cell r="F2917" t="str">
            <v>Pump Load</v>
          </cell>
        </row>
        <row r="2918">
          <cell r="A2918" t="str">
            <v>ROI</v>
          </cell>
          <cell r="D2918" t="str">
            <v>TB1</v>
          </cell>
          <cell r="E2918" t="str">
            <v>ROI Oil</v>
          </cell>
          <cell r="F2918" t="str">
            <v>VO&amp;M Cost</v>
          </cell>
        </row>
        <row r="2919">
          <cell r="A2919" t="str">
            <v>ROI</v>
          </cell>
          <cell r="D2919" t="str">
            <v>TB1</v>
          </cell>
          <cell r="E2919" t="str">
            <v>ROI Oil</v>
          </cell>
          <cell r="F2919" t="str">
            <v>Generation Cost</v>
          </cell>
        </row>
        <row r="2920">
          <cell r="A2920" t="str">
            <v>ROI</v>
          </cell>
          <cell r="D2920" t="str">
            <v>TB1</v>
          </cell>
          <cell r="E2920" t="str">
            <v>ROI Oil</v>
          </cell>
          <cell r="F2920" t="str">
            <v>Start &amp; Shutdown Cost</v>
          </cell>
        </row>
        <row r="2921">
          <cell r="A2921" t="str">
            <v>ROI</v>
          </cell>
          <cell r="D2921" t="str">
            <v>TB1</v>
          </cell>
          <cell r="E2921" t="str">
            <v>ROI Oil</v>
          </cell>
          <cell r="F2921" t="str">
            <v>Start Fuel Cost</v>
          </cell>
        </row>
        <row r="2922">
          <cell r="A2922" t="str">
            <v>ROI</v>
          </cell>
          <cell r="D2922" t="str">
            <v>TB1</v>
          </cell>
          <cell r="E2922" t="str">
            <v>ROI Oil</v>
          </cell>
          <cell r="F2922" t="str">
            <v>Emissions Cost</v>
          </cell>
        </row>
        <row r="2923">
          <cell r="A2923" t="str">
            <v>ROI</v>
          </cell>
          <cell r="D2923" t="str">
            <v>TB1</v>
          </cell>
          <cell r="E2923" t="str">
            <v>ROI Oil</v>
          </cell>
          <cell r="F2923" t="str">
            <v>Total Generation Cost</v>
          </cell>
        </row>
        <row r="2924">
          <cell r="A2924" t="str">
            <v>ROI</v>
          </cell>
          <cell r="D2924" t="str">
            <v>TB1</v>
          </cell>
          <cell r="E2924" t="str">
            <v>ROI Oil</v>
          </cell>
          <cell r="F2924" t="str">
            <v>SRMC</v>
          </cell>
        </row>
        <row r="2925">
          <cell r="A2925" t="str">
            <v>ROI</v>
          </cell>
          <cell r="D2925" t="str">
            <v>TB1</v>
          </cell>
          <cell r="E2925" t="str">
            <v>ROI Oil</v>
          </cell>
          <cell r="F2925" t="str">
            <v>Mark-up</v>
          </cell>
        </row>
        <row r="2926">
          <cell r="A2926" t="str">
            <v>ROI</v>
          </cell>
          <cell r="D2926" t="str">
            <v>TB1</v>
          </cell>
          <cell r="E2926" t="str">
            <v>ROI Oil</v>
          </cell>
          <cell r="F2926" t="str">
            <v>Mark-up</v>
          </cell>
        </row>
        <row r="2927">
          <cell r="A2927" t="str">
            <v>ROI</v>
          </cell>
          <cell r="D2927" t="str">
            <v>TB1</v>
          </cell>
          <cell r="E2927" t="str">
            <v>ROI Oil</v>
          </cell>
          <cell r="F2927" t="str">
            <v>Mark-up</v>
          </cell>
        </row>
        <row r="2928">
          <cell r="A2928" t="str">
            <v>ROI</v>
          </cell>
          <cell r="D2928" t="str">
            <v>TB1</v>
          </cell>
          <cell r="E2928" t="str">
            <v>ROI Oil</v>
          </cell>
          <cell r="F2928" t="str">
            <v>Price Received</v>
          </cell>
        </row>
        <row r="2929">
          <cell r="A2929" t="str">
            <v>ROI</v>
          </cell>
          <cell r="D2929" t="str">
            <v>TB1</v>
          </cell>
          <cell r="E2929" t="str">
            <v>ROI Oil</v>
          </cell>
          <cell r="F2929" t="str">
            <v>Pool Revenue</v>
          </cell>
        </row>
        <row r="2930">
          <cell r="A2930" t="str">
            <v>ROI</v>
          </cell>
          <cell r="D2930" t="str">
            <v>TB1</v>
          </cell>
          <cell r="E2930" t="str">
            <v>ROI Oil</v>
          </cell>
          <cell r="F2930" t="str">
            <v>Net Revenue</v>
          </cell>
        </row>
        <row r="2931">
          <cell r="A2931" t="str">
            <v>ROI</v>
          </cell>
          <cell r="D2931" t="str">
            <v>TB1</v>
          </cell>
          <cell r="E2931" t="str">
            <v>ROI Oil</v>
          </cell>
          <cell r="F2931" t="str">
            <v>Net Profit</v>
          </cell>
        </row>
        <row r="2932">
          <cell r="A2932" t="str">
            <v>ROI</v>
          </cell>
          <cell r="D2932" t="str">
            <v>TB1</v>
          </cell>
          <cell r="E2932" t="str">
            <v>ROI Oil</v>
          </cell>
          <cell r="F2932" t="str">
            <v>Installed Capacity</v>
          </cell>
        </row>
        <row r="2933">
          <cell r="A2933" t="str">
            <v>ROI</v>
          </cell>
          <cell r="D2933" t="str">
            <v>TB1</v>
          </cell>
          <cell r="E2933" t="str">
            <v>ROI Oil</v>
          </cell>
          <cell r="F2933" t="str">
            <v>Rated Capacity</v>
          </cell>
        </row>
        <row r="2934">
          <cell r="A2934" t="str">
            <v>ROI</v>
          </cell>
          <cell r="D2934" t="str">
            <v>TB1</v>
          </cell>
          <cell r="E2934" t="str">
            <v>ROI Oil</v>
          </cell>
          <cell r="F2934" t="str">
            <v>Maintenance</v>
          </cell>
        </row>
        <row r="2935">
          <cell r="A2935" t="str">
            <v>ROI</v>
          </cell>
          <cell r="D2935" t="str">
            <v>TB1</v>
          </cell>
          <cell r="E2935" t="str">
            <v>ROI Oil</v>
          </cell>
          <cell r="F2935" t="str">
            <v>Forced Outage</v>
          </cell>
        </row>
        <row r="2936">
          <cell r="A2936" t="str">
            <v>ROI</v>
          </cell>
          <cell r="D2936" t="str">
            <v>TB1</v>
          </cell>
          <cell r="E2936" t="str">
            <v>ROI Oil</v>
          </cell>
          <cell r="F2936" t="str">
            <v>Available Energy</v>
          </cell>
        </row>
        <row r="2937">
          <cell r="A2937" t="str">
            <v>ROI</v>
          </cell>
          <cell r="D2937" t="str">
            <v>TB2</v>
          </cell>
          <cell r="E2937" t="str">
            <v>ROI Oil</v>
          </cell>
          <cell r="F2937" t="str">
            <v>Generation</v>
          </cell>
        </row>
        <row r="2938">
          <cell r="A2938" t="str">
            <v>ROI</v>
          </cell>
          <cell r="D2938" t="str">
            <v>TB2</v>
          </cell>
          <cell r="E2938" t="str">
            <v>ROI Oil</v>
          </cell>
          <cell r="F2938" t="str">
            <v>Units Started</v>
          </cell>
        </row>
        <row r="2939">
          <cell r="A2939" t="str">
            <v>ROI</v>
          </cell>
          <cell r="D2939" t="str">
            <v>TB2</v>
          </cell>
          <cell r="E2939" t="str">
            <v>ROI Oil</v>
          </cell>
          <cell r="F2939" t="str">
            <v>Hours of Operation</v>
          </cell>
        </row>
        <row r="2940">
          <cell r="A2940" t="str">
            <v>ROI</v>
          </cell>
          <cell r="D2940" t="str">
            <v>TB2</v>
          </cell>
          <cell r="E2940" t="str">
            <v>ROI Oil</v>
          </cell>
          <cell r="F2940" t="str">
            <v>Capacity Factor</v>
          </cell>
        </row>
        <row r="2941">
          <cell r="A2941" t="str">
            <v>ROI</v>
          </cell>
          <cell r="D2941" t="str">
            <v>TB2</v>
          </cell>
          <cell r="E2941" t="str">
            <v>ROI Oil</v>
          </cell>
          <cell r="F2941" t="str">
            <v>Energy Curtailed</v>
          </cell>
        </row>
        <row r="2942">
          <cell r="A2942" t="str">
            <v>ROI</v>
          </cell>
          <cell r="D2942" t="str">
            <v>TB2</v>
          </cell>
          <cell r="E2942" t="str">
            <v>ROI Oil</v>
          </cell>
          <cell r="F2942" t="str">
            <v>Fixed Load Generation</v>
          </cell>
        </row>
        <row r="2943">
          <cell r="A2943" t="str">
            <v>ROI</v>
          </cell>
          <cell r="D2943" t="str">
            <v>TB2</v>
          </cell>
          <cell r="E2943" t="str">
            <v>ROI Oil</v>
          </cell>
          <cell r="F2943" t="str">
            <v>Pump Load</v>
          </cell>
        </row>
        <row r="2944">
          <cell r="A2944" t="str">
            <v>ROI</v>
          </cell>
          <cell r="D2944" t="str">
            <v>TB2</v>
          </cell>
          <cell r="E2944" t="str">
            <v>ROI Oil</v>
          </cell>
          <cell r="F2944" t="str">
            <v>VO&amp;M Cost</v>
          </cell>
        </row>
        <row r="2945">
          <cell r="A2945" t="str">
            <v>ROI</v>
          </cell>
          <cell r="D2945" t="str">
            <v>TB2</v>
          </cell>
          <cell r="E2945" t="str">
            <v>ROI Oil</v>
          </cell>
          <cell r="F2945" t="str">
            <v>Generation Cost</v>
          </cell>
        </row>
        <row r="2946">
          <cell r="A2946" t="str">
            <v>ROI</v>
          </cell>
          <cell r="D2946" t="str">
            <v>TB2</v>
          </cell>
          <cell r="E2946" t="str">
            <v>ROI Oil</v>
          </cell>
          <cell r="F2946" t="str">
            <v>Start &amp; Shutdown Cost</v>
          </cell>
        </row>
        <row r="2947">
          <cell r="A2947" t="str">
            <v>ROI</v>
          </cell>
          <cell r="D2947" t="str">
            <v>TB2</v>
          </cell>
          <cell r="E2947" t="str">
            <v>ROI Oil</v>
          </cell>
          <cell r="F2947" t="str">
            <v>Start Fuel Cost</v>
          </cell>
        </row>
        <row r="2948">
          <cell r="A2948" t="str">
            <v>ROI</v>
          </cell>
          <cell r="D2948" t="str">
            <v>TB2</v>
          </cell>
          <cell r="E2948" t="str">
            <v>ROI Oil</v>
          </cell>
          <cell r="F2948" t="str">
            <v>Emissions Cost</v>
          </cell>
        </row>
        <row r="2949">
          <cell r="A2949" t="str">
            <v>ROI</v>
          </cell>
          <cell r="D2949" t="str">
            <v>TB2</v>
          </cell>
          <cell r="E2949" t="str">
            <v>ROI Oil</v>
          </cell>
          <cell r="F2949" t="str">
            <v>Total Generation Cost</v>
          </cell>
        </row>
        <row r="2950">
          <cell r="A2950" t="str">
            <v>ROI</v>
          </cell>
          <cell r="D2950" t="str">
            <v>TB2</v>
          </cell>
          <cell r="E2950" t="str">
            <v>ROI Oil</v>
          </cell>
          <cell r="F2950" t="str">
            <v>SRMC</v>
          </cell>
        </row>
        <row r="2951">
          <cell r="A2951" t="str">
            <v>ROI</v>
          </cell>
          <cell r="D2951" t="str">
            <v>TB2</v>
          </cell>
          <cell r="E2951" t="str">
            <v>ROI Oil</v>
          </cell>
          <cell r="F2951" t="str">
            <v>Mark-up</v>
          </cell>
        </row>
        <row r="2952">
          <cell r="A2952" t="str">
            <v>ROI</v>
          </cell>
          <cell r="D2952" t="str">
            <v>TB2</v>
          </cell>
          <cell r="E2952" t="str">
            <v>ROI Oil</v>
          </cell>
          <cell r="F2952" t="str">
            <v>Mark-up</v>
          </cell>
        </row>
        <row r="2953">
          <cell r="A2953" t="str">
            <v>ROI</v>
          </cell>
          <cell r="D2953" t="str">
            <v>TB2</v>
          </cell>
          <cell r="E2953" t="str">
            <v>ROI Oil</v>
          </cell>
          <cell r="F2953" t="str">
            <v>Mark-up</v>
          </cell>
        </row>
        <row r="2954">
          <cell r="A2954" t="str">
            <v>ROI</v>
          </cell>
          <cell r="D2954" t="str">
            <v>TB2</v>
          </cell>
          <cell r="E2954" t="str">
            <v>ROI Oil</v>
          </cell>
          <cell r="F2954" t="str">
            <v>Price Received</v>
          </cell>
        </row>
        <row r="2955">
          <cell r="A2955" t="str">
            <v>ROI</v>
          </cell>
          <cell r="D2955" t="str">
            <v>TB2</v>
          </cell>
          <cell r="E2955" t="str">
            <v>ROI Oil</v>
          </cell>
          <cell r="F2955" t="str">
            <v>Pool Revenue</v>
          </cell>
        </row>
        <row r="2956">
          <cell r="A2956" t="str">
            <v>ROI</v>
          </cell>
          <cell r="D2956" t="str">
            <v>TB2</v>
          </cell>
          <cell r="E2956" t="str">
            <v>ROI Oil</v>
          </cell>
          <cell r="F2956" t="str">
            <v>Net Revenue</v>
          </cell>
        </row>
        <row r="2957">
          <cell r="A2957" t="str">
            <v>ROI</v>
          </cell>
          <cell r="D2957" t="str">
            <v>TB2</v>
          </cell>
          <cell r="E2957" t="str">
            <v>ROI Oil</v>
          </cell>
          <cell r="F2957" t="str">
            <v>Net Profit</v>
          </cell>
        </row>
        <row r="2958">
          <cell r="A2958" t="str">
            <v>ROI</v>
          </cell>
          <cell r="D2958" t="str">
            <v>TB2</v>
          </cell>
          <cell r="E2958" t="str">
            <v>ROI Oil</v>
          </cell>
          <cell r="F2958" t="str">
            <v>Installed Capacity</v>
          </cell>
        </row>
        <row r="2959">
          <cell r="A2959" t="str">
            <v>ROI</v>
          </cell>
          <cell r="D2959" t="str">
            <v>TB2</v>
          </cell>
          <cell r="E2959" t="str">
            <v>ROI Oil</v>
          </cell>
          <cell r="F2959" t="str">
            <v>Rated Capacity</v>
          </cell>
        </row>
        <row r="2960">
          <cell r="A2960" t="str">
            <v>ROI</v>
          </cell>
          <cell r="D2960" t="str">
            <v>TB2</v>
          </cell>
          <cell r="E2960" t="str">
            <v>ROI Oil</v>
          </cell>
          <cell r="F2960" t="str">
            <v>Maintenance</v>
          </cell>
        </row>
        <row r="2961">
          <cell r="A2961" t="str">
            <v>ROI</v>
          </cell>
          <cell r="D2961" t="str">
            <v>TB2</v>
          </cell>
          <cell r="E2961" t="str">
            <v>ROI Oil</v>
          </cell>
          <cell r="F2961" t="str">
            <v>Forced Outage</v>
          </cell>
        </row>
        <row r="2962">
          <cell r="A2962" t="str">
            <v>ROI</v>
          </cell>
          <cell r="D2962" t="str">
            <v>TB2</v>
          </cell>
          <cell r="E2962" t="str">
            <v>ROI Oil</v>
          </cell>
          <cell r="F2962" t="str">
            <v>Available Energy</v>
          </cell>
        </row>
        <row r="2963">
          <cell r="A2963" t="str">
            <v>ROI</v>
          </cell>
          <cell r="D2963" t="str">
            <v>TB3</v>
          </cell>
          <cell r="E2963" t="str">
            <v>ROI Oil</v>
          </cell>
          <cell r="F2963" t="str">
            <v>Generation</v>
          </cell>
        </row>
        <row r="2964">
          <cell r="A2964" t="str">
            <v>ROI</v>
          </cell>
          <cell r="D2964" t="str">
            <v>TB3</v>
          </cell>
          <cell r="E2964" t="str">
            <v>ROI Oil</v>
          </cell>
          <cell r="F2964" t="str">
            <v>Units Started</v>
          </cell>
        </row>
        <row r="2965">
          <cell r="A2965" t="str">
            <v>ROI</v>
          </cell>
          <cell r="D2965" t="str">
            <v>TB3</v>
          </cell>
          <cell r="E2965" t="str">
            <v>ROI Oil</v>
          </cell>
          <cell r="F2965" t="str">
            <v>Hours of Operation</v>
          </cell>
        </row>
        <row r="2966">
          <cell r="A2966" t="str">
            <v>ROI</v>
          </cell>
          <cell r="D2966" t="str">
            <v>TB3</v>
          </cell>
          <cell r="E2966" t="str">
            <v>ROI Oil</v>
          </cell>
          <cell r="F2966" t="str">
            <v>Capacity Factor</v>
          </cell>
        </row>
        <row r="2967">
          <cell r="A2967" t="str">
            <v>ROI</v>
          </cell>
          <cell r="D2967" t="str">
            <v>TB3</v>
          </cell>
          <cell r="E2967" t="str">
            <v>ROI Oil</v>
          </cell>
          <cell r="F2967" t="str">
            <v>Energy Curtailed</v>
          </cell>
        </row>
        <row r="2968">
          <cell r="A2968" t="str">
            <v>ROI</v>
          </cell>
          <cell r="D2968" t="str">
            <v>TB3</v>
          </cell>
          <cell r="E2968" t="str">
            <v>ROI Oil</v>
          </cell>
          <cell r="F2968" t="str">
            <v>Fixed Load Generation</v>
          </cell>
        </row>
        <row r="2969">
          <cell r="A2969" t="str">
            <v>ROI</v>
          </cell>
          <cell r="D2969" t="str">
            <v>TB3</v>
          </cell>
          <cell r="E2969" t="str">
            <v>ROI Oil</v>
          </cell>
          <cell r="F2969" t="str">
            <v>Pump Load</v>
          </cell>
        </row>
        <row r="2970">
          <cell r="A2970" t="str">
            <v>ROI</v>
          </cell>
          <cell r="D2970" t="str">
            <v>TB3</v>
          </cell>
          <cell r="E2970" t="str">
            <v>ROI Oil</v>
          </cell>
          <cell r="F2970" t="str">
            <v>VO&amp;M Cost</v>
          </cell>
        </row>
        <row r="2971">
          <cell r="A2971" t="str">
            <v>ROI</v>
          </cell>
          <cell r="D2971" t="str">
            <v>TB3</v>
          </cell>
          <cell r="E2971" t="str">
            <v>ROI Oil</v>
          </cell>
          <cell r="F2971" t="str">
            <v>Generation Cost</v>
          </cell>
        </row>
        <row r="2972">
          <cell r="A2972" t="str">
            <v>ROI</v>
          </cell>
          <cell r="D2972" t="str">
            <v>TB3</v>
          </cell>
          <cell r="E2972" t="str">
            <v>ROI Oil</v>
          </cell>
          <cell r="F2972" t="str">
            <v>Start &amp; Shutdown Cost</v>
          </cell>
        </row>
        <row r="2973">
          <cell r="A2973" t="str">
            <v>ROI</v>
          </cell>
          <cell r="D2973" t="str">
            <v>TB3</v>
          </cell>
          <cell r="E2973" t="str">
            <v>ROI Oil</v>
          </cell>
          <cell r="F2973" t="str">
            <v>Start Fuel Cost</v>
          </cell>
        </row>
        <row r="2974">
          <cell r="A2974" t="str">
            <v>ROI</v>
          </cell>
          <cell r="D2974" t="str">
            <v>TB3</v>
          </cell>
          <cell r="E2974" t="str">
            <v>ROI Oil</v>
          </cell>
          <cell r="F2974" t="str">
            <v>Emissions Cost</v>
          </cell>
        </row>
        <row r="2975">
          <cell r="A2975" t="str">
            <v>ROI</v>
          </cell>
          <cell r="D2975" t="str">
            <v>TB3</v>
          </cell>
          <cell r="E2975" t="str">
            <v>ROI Oil</v>
          </cell>
          <cell r="F2975" t="str">
            <v>Total Generation Cost</v>
          </cell>
        </row>
        <row r="2976">
          <cell r="A2976" t="str">
            <v>ROI</v>
          </cell>
          <cell r="D2976" t="str">
            <v>TB3</v>
          </cell>
          <cell r="E2976" t="str">
            <v>ROI Oil</v>
          </cell>
          <cell r="F2976" t="str">
            <v>SRMC</v>
          </cell>
        </row>
        <row r="2977">
          <cell r="A2977" t="str">
            <v>ROI</v>
          </cell>
          <cell r="D2977" t="str">
            <v>TB3</v>
          </cell>
          <cell r="E2977" t="str">
            <v>ROI Oil</v>
          </cell>
          <cell r="F2977" t="str">
            <v>Mark-up</v>
          </cell>
        </row>
        <row r="2978">
          <cell r="A2978" t="str">
            <v>ROI</v>
          </cell>
          <cell r="D2978" t="str">
            <v>TB3</v>
          </cell>
          <cell r="E2978" t="str">
            <v>ROI Oil</v>
          </cell>
          <cell r="F2978" t="str">
            <v>Mark-up</v>
          </cell>
        </row>
        <row r="2979">
          <cell r="A2979" t="str">
            <v>ROI</v>
          </cell>
          <cell r="D2979" t="str">
            <v>TB3</v>
          </cell>
          <cell r="E2979" t="str">
            <v>ROI Oil</v>
          </cell>
          <cell r="F2979" t="str">
            <v>Mark-up</v>
          </cell>
        </row>
        <row r="2980">
          <cell r="A2980" t="str">
            <v>ROI</v>
          </cell>
          <cell r="D2980" t="str">
            <v>TB3</v>
          </cell>
          <cell r="E2980" t="str">
            <v>ROI Oil</v>
          </cell>
          <cell r="F2980" t="str">
            <v>Mark-up</v>
          </cell>
        </row>
        <row r="2981">
          <cell r="A2981" t="str">
            <v>ROI</v>
          </cell>
          <cell r="D2981" t="str">
            <v>TB3</v>
          </cell>
          <cell r="E2981" t="str">
            <v>ROI Oil</v>
          </cell>
          <cell r="F2981" t="str">
            <v>Price Received</v>
          </cell>
        </row>
        <row r="2982">
          <cell r="A2982" t="str">
            <v>ROI</v>
          </cell>
          <cell r="D2982" t="str">
            <v>TB3</v>
          </cell>
          <cell r="E2982" t="str">
            <v>ROI Oil</v>
          </cell>
          <cell r="F2982" t="str">
            <v>Pool Revenue</v>
          </cell>
        </row>
        <row r="2983">
          <cell r="A2983" t="str">
            <v>ROI</v>
          </cell>
          <cell r="D2983" t="str">
            <v>TB3</v>
          </cell>
          <cell r="E2983" t="str">
            <v>ROI Oil</v>
          </cell>
          <cell r="F2983" t="str">
            <v>Net Revenue</v>
          </cell>
        </row>
        <row r="2984">
          <cell r="A2984" t="str">
            <v>ROI</v>
          </cell>
          <cell r="D2984" t="str">
            <v>TB3</v>
          </cell>
          <cell r="E2984" t="str">
            <v>ROI Oil</v>
          </cell>
          <cell r="F2984" t="str">
            <v>Net Profit</v>
          </cell>
        </row>
        <row r="2985">
          <cell r="A2985" t="str">
            <v>ROI</v>
          </cell>
          <cell r="D2985" t="str">
            <v>TB3</v>
          </cell>
          <cell r="E2985" t="str">
            <v>ROI Oil</v>
          </cell>
          <cell r="F2985" t="str">
            <v>Installed Capacity</v>
          </cell>
        </row>
        <row r="2986">
          <cell r="A2986" t="str">
            <v>ROI</v>
          </cell>
          <cell r="D2986" t="str">
            <v>TB3</v>
          </cell>
          <cell r="E2986" t="str">
            <v>ROI Oil</v>
          </cell>
          <cell r="F2986" t="str">
            <v>Rated Capacity</v>
          </cell>
        </row>
        <row r="2987">
          <cell r="A2987" t="str">
            <v>ROI</v>
          </cell>
          <cell r="D2987" t="str">
            <v>TB3</v>
          </cell>
          <cell r="E2987" t="str">
            <v>ROI Oil</v>
          </cell>
          <cell r="F2987" t="str">
            <v>Maintenance</v>
          </cell>
        </row>
        <row r="2988">
          <cell r="A2988" t="str">
            <v>ROI</v>
          </cell>
          <cell r="D2988" t="str">
            <v>TB3</v>
          </cell>
          <cell r="E2988" t="str">
            <v>ROI Oil</v>
          </cell>
          <cell r="F2988" t="str">
            <v>Forced Outage</v>
          </cell>
        </row>
        <row r="2989">
          <cell r="A2989" t="str">
            <v>ROI</v>
          </cell>
          <cell r="D2989" t="str">
            <v>TB3</v>
          </cell>
          <cell r="E2989" t="str">
            <v>ROI Oil</v>
          </cell>
          <cell r="F2989" t="str">
            <v>Available Energy</v>
          </cell>
        </row>
        <row r="2990">
          <cell r="A2990" t="str">
            <v>ROI</v>
          </cell>
          <cell r="D2990" t="str">
            <v>TB4</v>
          </cell>
          <cell r="E2990" t="str">
            <v>ROI Oil</v>
          </cell>
          <cell r="F2990" t="str">
            <v>Generation</v>
          </cell>
        </row>
        <row r="2991">
          <cell r="A2991" t="str">
            <v>ROI</v>
          </cell>
          <cell r="D2991" t="str">
            <v>TB4</v>
          </cell>
          <cell r="E2991" t="str">
            <v>ROI Oil</v>
          </cell>
          <cell r="F2991" t="str">
            <v>Units Started</v>
          </cell>
        </row>
        <row r="2992">
          <cell r="A2992" t="str">
            <v>ROI</v>
          </cell>
          <cell r="D2992" t="str">
            <v>TB4</v>
          </cell>
          <cell r="E2992" t="str">
            <v>ROI Oil</v>
          </cell>
          <cell r="F2992" t="str">
            <v>Hours of Operation</v>
          </cell>
        </row>
        <row r="2993">
          <cell r="A2993" t="str">
            <v>ROI</v>
          </cell>
          <cell r="D2993" t="str">
            <v>TB4</v>
          </cell>
          <cell r="E2993" t="str">
            <v>ROI Oil</v>
          </cell>
          <cell r="F2993" t="str">
            <v>Capacity Factor</v>
          </cell>
        </row>
        <row r="2994">
          <cell r="A2994" t="str">
            <v>ROI</v>
          </cell>
          <cell r="D2994" t="str">
            <v>TB4</v>
          </cell>
          <cell r="E2994" t="str">
            <v>ROI Oil</v>
          </cell>
          <cell r="F2994" t="str">
            <v>Energy Curtailed</v>
          </cell>
        </row>
        <row r="2995">
          <cell r="A2995" t="str">
            <v>ROI</v>
          </cell>
          <cell r="D2995" t="str">
            <v>TB4</v>
          </cell>
          <cell r="E2995" t="str">
            <v>ROI Oil</v>
          </cell>
          <cell r="F2995" t="str">
            <v>Fixed Load Generation</v>
          </cell>
        </row>
        <row r="2996">
          <cell r="A2996" t="str">
            <v>ROI</v>
          </cell>
          <cell r="D2996" t="str">
            <v>TB4</v>
          </cell>
          <cell r="E2996" t="str">
            <v>ROI Oil</v>
          </cell>
          <cell r="F2996" t="str">
            <v>Pump Load</v>
          </cell>
        </row>
        <row r="2997">
          <cell r="A2997" t="str">
            <v>ROI</v>
          </cell>
          <cell r="D2997" t="str">
            <v>TB4</v>
          </cell>
          <cell r="E2997" t="str">
            <v>ROI Oil</v>
          </cell>
          <cell r="F2997" t="str">
            <v>VO&amp;M Cost</v>
          </cell>
        </row>
        <row r="2998">
          <cell r="A2998" t="str">
            <v>ROI</v>
          </cell>
          <cell r="D2998" t="str">
            <v>TB4</v>
          </cell>
          <cell r="E2998" t="str">
            <v>ROI Oil</v>
          </cell>
          <cell r="F2998" t="str">
            <v>Generation Cost</v>
          </cell>
        </row>
        <row r="2999">
          <cell r="A2999" t="str">
            <v>ROI</v>
          </cell>
          <cell r="D2999" t="str">
            <v>TB4</v>
          </cell>
          <cell r="E2999" t="str">
            <v>ROI Oil</v>
          </cell>
          <cell r="F2999" t="str">
            <v>Start &amp; Shutdown Cost</v>
          </cell>
        </row>
        <row r="3000">
          <cell r="A3000" t="str">
            <v>ROI</v>
          </cell>
          <cell r="D3000" t="str">
            <v>TB4</v>
          </cell>
          <cell r="E3000" t="str">
            <v>ROI Oil</v>
          </cell>
          <cell r="F3000" t="str">
            <v>Start Fuel Cost</v>
          </cell>
        </row>
        <row r="3001">
          <cell r="A3001" t="str">
            <v>ROI</v>
          </cell>
          <cell r="D3001" t="str">
            <v>TB4</v>
          </cell>
          <cell r="E3001" t="str">
            <v>ROI Oil</v>
          </cell>
          <cell r="F3001" t="str">
            <v>Emissions Cost</v>
          </cell>
        </row>
        <row r="3002">
          <cell r="A3002" t="str">
            <v>ROI</v>
          </cell>
          <cell r="D3002" t="str">
            <v>TB4</v>
          </cell>
          <cell r="E3002" t="str">
            <v>ROI Oil</v>
          </cell>
          <cell r="F3002" t="str">
            <v>Total Generation Cost</v>
          </cell>
        </row>
        <row r="3003">
          <cell r="A3003" t="str">
            <v>ROI</v>
          </cell>
          <cell r="D3003" t="str">
            <v>TB4</v>
          </cell>
          <cell r="E3003" t="str">
            <v>ROI Oil</v>
          </cell>
          <cell r="F3003" t="str">
            <v>SRMC</v>
          </cell>
        </row>
        <row r="3004">
          <cell r="A3004" t="str">
            <v>ROI</v>
          </cell>
          <cell r="D3004" t="str">
            <v>TB4</v>
          </cell>
          <cell r="E3004" t="str">
            <v>ROI Oil</v>
          </cell>
          <cell r="F3004" t="str">
            <v>Mark-up</v>
          </cell>
        </row>
        <row r="3005">
          <cell r="A3005" t="str">
            <v>ROI</v>
          </cell>
          <cell r="D3005" t="str">
            <v>TB4</v>
          </cell>
          <cell r="E3005" t="str">
            <v>ROI Oil</v>
          </cell>
          <cell r="F3005" t="str">
            <v>Mark-up</v>
          </cell>
        </row>
        <row r="3006">
          <cell r="A3006" t="str">
            <v>ROI</v>
          </cell>
          <cell r="D3006" t="str">
            <v>TB4</v>
          </cell>
          <cell r="E3006" t="str">
            <v>ROI Oil</v>
          </cell>
          <cell r="F3006" t="str">
            <v>Mark-up</v>
          </cell>
        </row>
        <row r="3007">
          <cell r="A3007" t="str">
            <v>ROI</v>
          </cell>
          <cell r="D3007" t="str">
            <v>TB4</v>
          </cell>
          <cell r="E3007" t="str">
            <v>ROI Oil</v>
          </cell>
          <cell r="F3007" t="str">
            <v>Mark-up</v>
          </cell>
        </row>
        <row r="3008">
          <cell r="A3008" t="str">
            <v>ROI</v>
          </cell>
          <cell r="D3008" t="str">
            <v>TB4</v>
          </cell>
          <cell r="E3008" t="str">
            <v>ROI Oil</v>
          </cell>
          <cell r="F3008" t="str">
            <v>Price Received</v>
          </cell>
        </row>
        <row r="3009">
          <cell r="A3009" t="str">
            <v>ROI</v>
          </cell>
          <cell r="D3009" t="str">
            <v>TB4</v>
          </cell>
          <cell r="E3009" t="str">
            <v>ROI Oil</v>
          </cell>
          <cell r="F3009" t="str">
            <v>Pool Revenue</v>
          </cell>
        </row>
        <row r="3010">
          <cell r="A3010" t="str">
            <v>ROI</v>
          </cell>
          <cell r="D3010" t="str">
            <v>TB4</v>
          </cell>
          <cell r="E3010" t="str">
            <v>ROI Oil</v>
          </cell>
          <cell r="F3010" t="str">
            <v>Net Revenue</v>
          </cell>
        </row>
        <row r="3011">
          <cell r="A3011" t="str">
            <v>ROI</v>
          </cell>
          <cell r="D3011" t="str">
            <v>TB4</v>
          </cell>
          <cell r="E3011" t="str">
            <v>ROI Oil</v>
          </cell>
          <cell r="F3011" t="str">
            <v>Net Profit</v>
          </cell>
        </row>
        <row r="3012">
          <cell r="A3012" t="str">
            <v>ROI</v>
          </cell>
          <cell r="D3012" t="str">
            <v>TB4</v>
          </cell>
          <cell r="E3012" t="str">
            <v>ROI Oil</v>
          </cell>
          <cell r="F3012" t="str">
            <v>Installed Capacity</v>
          </cell>
        </row>
        <row r="3013">
          <cell r="A3013" t="str">
            <v>ROI</v>
          </cell>
          <cell r="D3013" t="str">
            <v>TB4</v>
          </cell>
          <cell r="E3013" t="str">
            <v>ROI Oil</v>
          </cell>
          <cell r="F3013" t="str">
            <v>Rated Capacity</v>
          </cell>
        </row>
        <row r="3014">
          <cell r="A3014" t="str">
            <v>ROI</v>
          </cell>
          <cell r="D3014" t="str">
            <v>TB4</v>
          </cell>
          <cell r="E3014" t="str">
            <v>ROI Oil</v>
          </cell>
          <cell r="F3014" t="str">
            <v>Maintenance</v>
          </cell>
        </row>
        <row r="3015">
          <cell r="A3015" t="str">
            <v>ROI</v>
          </cell>
          <cell r="D3015" t="str">
            <v>TB4</v>
          </cell>
          <cell r="E3015" t="str">
            <v>ROI Oil</v>
          </cell>
          <cell r="F3015" t="str">
            <v>Forced Outage</v>
          </cell>
        </row>
        <row r="3016">
          <cell r="A3016" t="str">
            <v>ROI</v>
          </cell>
          <cell r="D3016" t="str">
            <v>TB4</v>
          </cell>
          <cell r="E3016" t="str">
            <v>ROI Oil</v>
          </cell>
          <cell r="F3016" t="str">
            <v>Available Energy</v>
          </cell>
        </row>
        <row r="3017">
          <cell r="A3017" t="str">
            <v>ROI</v>
          </cell>
          <cell r="D3017" t="str">
            <v>ED3</v>
          </cell>
          <cell r="E3017" t="str">
            <v>ROI Distillate</v>
          </cell>
          <cell r="F3017" t="str">
            <v>Generation</v>
          </cell>
        </row>
        <row r="3018">
          <cell r="A3018" t="str">
            <v>ROI</v>
          </cell>
          <cell r="D3018" t="str">
            <v>ED3</v>
          </cell>
          <cell r="E3018" t="str">
            <v>ROI Distillate</v>
          </cell>
          <cell r="F3018" t="str">
            <v>Units Started</v>
          </cell>
        </row>
        <row r="3019">
          <cell r="A3019" t="str">
            <v>ROI</v>
          </cell>
          <cell r="D3019" t="str">
            <v>ED3</v>
          </cell>
          <cell r="E3019" t="str">
            <v>ROI Distillate</v>
          </cell>
          <cell r="F3019" t="str">
            <v>Hours of Operation</v>
          </cell>
        </row>
        <row r="3020">
          <cell r="A3020" t="str">
            <v>ROI</v>
          </cell>
          <cell r="D3020" t="str">
            <v>ED3</v>
          </cell>
          <cell r="E3020" t="str">
            <v>ROI Distillate</v>
          </cell>
          <cell r="F3020" t="str">
            <v>Capacity Factor</v>
          </cell>
        </row>
        <row r="3021">
          <cell r="A3021" t="str">
            <v>ROI</v>
          </cell>
          <cell r="D3021" t="str">
            <v>ED3</v>
          </cell>
          <cell r="E3021" t="str">
            <v>ROI Distillate</v>
          </cell>
          <cell r="F3021" t="str">
            <v>Energy Curtailed</v>
          </cell>
        </row>
        <row r="3022">
          <cell r="A3022" t="str">
            <v>ROI</v>
          </cell>
          <cell r="D3022" t="str">
            <v>ED3</v>
          </cell>
          <cell r="E3022" t="str">
            <v>ROI Distillate</v>
          </cell>
          <cell r="F3022" t="str">
            <v>Fixed Load Generation</v>
          </cell>
        </row>
        <row r="3023">
          <cell r="A3023" t="str">
            <v>ROI</v>
          </cell>
          <cell r="D3023" t="str">
            <v>ED3</v>
          </cell>
          <cell r="E3023" t="str">
            <v>ROI Distillate</v>
          </cell>
          <cell r="F3023" t="str">
            <v>Pump Load</v>
          </cell>
        </row>
        <row r="3024">
          <cell r="A3024" t="str">
            <v>ROI</v>
          </cell>
          <cell r="D3024" t="str">
            <v>ED3</v>
          </cell>
          <cell r="E3024" t="str">
            <v>ROI Distillate</v>
          </cell>
          <cell r="F3024" t="str">
            <v>VO&amp;M Cost</v>
          </cell>
        </row>
        <row r="3025">
          <cell r="A3025" t="str">
            <v>ROI</v>
          </cell>
          <cell r="D3025" t="str">
            <v>ED3</v>
          </cell>
          <cell r="E3025" t="str">
            <v>ROI Distillate</v>
          </cell>
          <cell r="F3025" t="str">
            <v>Generation Cost</v>
          </cell>
        </row>
        <row r="3026">
          <cell r="A3026" t="str">
            <v>ROI</v>
          </cell>
          <cell r="D3026" t="str">
            <v>ED3</v>
          </cell>
          <cell r="E3026" t="str">
            <v>ROI Distillate</v>
          </cell>
          <cell r="F3026" t="str">
            <v>Start &amp; Shutdown Cost</v>
          </cell>
        </row>
        <row r="3027">
          <cell r="A3027" t="str">
            <v>ROI</v>
          </cell>
          <cell r="D3027" t="str">
            <v>ED3</v>
          </cell>
          <cell r="E3027" t="str">
            <v>ROI Distillate</v>
          </cell>
          <cell r="F3027" t="str">
            <v>Start Fuel Cost</v>
          </cell>
        </row>
        <row r="3028">
          <cell r="A3028" t="str">
            <v>ROI</v>
          </cell>
          <cell r="D3028" t="str">
            <v>ED3</v>
          </cell>
          <cell r="E3028" t="str">
            <v>ROI Distillate</v>
          </cell>
          <cell r="F3028" t="str">
            <v>Emissions Cost</v>
          </cell>
        </row>
        <row r="3029">
          <cell r="A3029" t="str">
            <v>ROI</v>
          </cell>
          <cell r="D3029" t="str">
            <v>ED3</v>
          </cell>
          <cell r="E3029" t="str">
            <v>ROI Distillate</v>
          </cell>
          <cell r="F3029" t="str">
            <v>Total Generation Cost</v>
          </cell>
        </row>
        <row r="3030">
          <cell r="A3030" t="str">
            <v>ROI</v>
          </cell>
          <cell r="D3030" t="str">
            <v>ED3</v>
          </cell>
          <cell r="E3030" t="str">
            <v>ROI Distillate</v>
          </cell>
          <cell r="F3030" t="str">
            <v>SRMC</v>
          </cell>
        </row>
        <row r="3031">
          <cell r="A3031" t="str">
            <v>ROI</v>
          </cell>
          <cell r="D3031" t="str">
            <v>ED3</v>
          </cell>
          <cell r="E3031" t="str">
            <v>ROI Distillate</v>
          </cell>
          <cell r="F3031" t="str">
            <v>Mark-up</v>
          </cell>
        </row>
        <row r="3032">
          <cell r="A3032" t="str">
            <v>ROI</v>
          </cell>
          <cell r="D3032" t="str">
            <v>ED3</v>
          </cell>
          <cell r="E3032" t="str">
            <v>ROI Distillate</v>
          </cell>
          <cell r="F3032" t="str">
            <v>Price Received</v>
          </cell>
        </row>
        <row r="3033">
          <cell r="A3033" t="str">
            <v>ROI</v>
          </cell>
          <cell r="D3033" t="str">
            <v>ED3</v>
          </cell>
          <cell r="E3033" t="str">
            <v>ROI Distillate</v>
          </cell>
          <cell r="F3033" t="str">
            <v>Pool Revenue</v>
          </cell>
        </row>
        <row r="3034">
          <cell r="A3034" t="str">
            <v>ROI</v>
          </cell>
          <cell r="D3034" t="str">
            <v>ED3</v>
          </cell>
          <cell r="E3034" t="str">
            <v>ROI Distillate</v>
          </cell>
          <cell r="F3034" t="str">
            <v>Net Revenue</v>
          </cell>
        </row>
        <row r="3035">
          <cell r="A3035" t="str">
            <v>ROI</v>
          </cell>
          <cell r="D3035" t="str">
            <v>ED3</v>
          </cell>
          <cell r="E3035" t="str">
            <v>ROI Distillate</v>
          </cell>
          <cell r="F3035" t="str">
            <v>Net Profit</v>
          </cell>
        </row>
        <row r="3036">
          <cell r="A3036" t="str">
            <v>ROI</v>
          </cell>
          <cell r="D3036" t="str">
            <v>ED3</v>
          </cell>
          <cell r="E3036" t="str">
            <v>ROI Distillate</v>
          </cell>
          <cell r="F3036" t="str">
            <v>Installed Capacity</v>
          </cell>
        </row>
        <row r="3037">
          <cell r="A3037" t="str">
            <v>ROI</v>
          </cell>
          <cell r="D3037" t="str">
            <v>ED3</v>
          </cell>
          <cell r="E3037" t="str">
            <v>ROI Distillate</v>
          </cell>
          <cell r="F3037" t="str">
            <v>Rated Capacity</v>
          </cell>
        </row>
        <row r="3038">
          <cell r="A3038" t="str">
            <v>ROI</v>
          </cell>
          <cell r="D3038" t="str">
            <v>ED3</v>
          </cell>
          <cell r="E3038" t="str">
            <v>ROI Distillate</v>
          </cell>
          <cell r="F3038" t="str">
            <v>Maintenance</v>
          </cell>
        </row>
        <row r="3039">
          <cell r="A3039" t="str">
            <v>ROI</v>
          </cell>
          <cell r="D3039" t="str">
            <v>ED3</v>
          </cell>
          <cell r="E3039" t="str">
            <v>ROI Distillate</v>
          </cell>
          <cell r="F3039" t="str">
            <v>Forced Outage</v>
          </cell>
        </row>
        <row r="3040">
          <cell r="A3040" t="str">
            <v>ROI</v>
          </cell>
          <cell r="D3040" t="str">
            <v>ED3</v>
          </cell>
          <cell r="E3040" t="str">
            <v>ROI Distillate</v>
          </cell>
          <cell r="F3040" t="str">
            <v>Available Energy</v>
          </cell>
        </row>
        <row r="3041">
          <cell r="A3041" t="str">
            <v>ROI</v>
          </cell>
          <cell r="D3041" t="str">
            <v>ED5</v>
          </cell>
          <cell r="E3041" t="str">
            <v>ROI Distillate</v>
          </cell>
          <cell r="F3041" t="str">
            <v>Generation</v>
          </cell>
        </row>
        <row r="3042">
          <cell r="A3042" t="str">
            <v>ROI</v>
          </cell>
          <cell r="D3042" t="str">
            <v>ED5</v>
          </cell>
          <cell r="E3042" t="str">
            <v>ROI Distillate</v>
          </cell>
          <cell r="F3042" t="str">
            <v>Units Started</v>
          </cell>
        </row>
        <row r="3043">
          <cell r="A3043" t="str">
            <v>ROI</v>
          </cell>
          <cell r="D3043" t="str">
            <v>ED5</v>
          </cell>
          <cell r="E3043" t="str">
            <v>ROI Distillate</v>
          </cell>
          <cell r="F3043" t="str">
            <v>Hours of Operation</v>
          </cell>
        </row>
        <row r="3044">
          <cell r="A3044" t="str">
            <v>ROI</v>
          </cell>
          <cell r="D3044" t="str">
            <v>ED5</v>
          </cell>
          <cell r="E3044" t="str">
            <v>ROI Distillate</v>
          </cell>
          <cell r="F3044" t="str">
            <v>Capacity Factor</v>
          </cell>
        </row>
        <row r="3045">
          <cell r="A3045" t="str">
            <v>ROI</v>
          </cell>
          <cell r="D3045" t="str">
            <v>ED5</v>
          </cell>
          <cell r="E3045" t="str">
            <v>ROI Distillate</v>
          </cell>
          <cell r="F3045" t="str">
            <v>Energy Curtailed</v>
          </cell>
        </row>
        <row r="3046">
          <cell r="A3046" t="str">
            <v>ROI</v>
          </cell>
          <cell r="D3046" t="str">
            <v>ED5</v>
          </cell>
          <cell r="E3046" t="str">
            <v>ROI Distillate</v>
          </cell>
          <cell r="F3046" t="str">
            <v>Fixed Load Generation</v>
          </cell>
        </row>
        <row r="3047">
          <cell r="A3047" t="str">
            <v>ROI</v>
          </cell>
          <cell r="D3047" t="str">
            <v>ED5</v>
          </cell>
          <cell r="E3047" t="str">
            <v>ROI Distillate</v>
          </cell>
          <cell r="F3047" t="str">
            <v>Pump Load</v>
          </cell>
        </row>
        <row r="3048">
          <cell r="A3048" t="str">
            <v>ROI</v>
          </cell>
          <cell r="D3048" t="str">
            <v>ED5</v>
          </cell>
          <cell r="E3048" t="str">
            <v>ROI Distillate</v>
          </cell>
          <cell r="F3048" t="str">
            <v>VO&amp;M Cost</v>
          </cell>
        </row>
        <row r="3049">
          <cell r="A3049" t="str">
            <v>ROI</v>
          </cell>
          <cell r="D3049" t="str">
            <v>ED5</v>
          </cell>
          <cell r="E3049" t="str">
            <v>ROI Distillate</v>
          </cell>
          <cell r="F3049" t="str">
            <v>Generation Cost</v>
          </cell>
        </row>
        <row r="3050">
          <cell r="A3050" t="str">
            <v>ROI</v>
          </cell>
          <cell r="D3050" t="str">
            <v>ED5</v>
          </cell>
          <cell r="E3050" t="str">
            <v>ROI Distillate</v>
          </cell>
          <cell r="F3050" t="str">
            <v>Start &amp; Shutdown Cost</v>
          </cell>
        </row>
        <row r="3051">
          <cell r="A3051" t="str">
            <v>ROI</v>
          </cell>
          <cell r="D3051" t="str">
            <v>ED5</v>
          </cell>
          <cell r="E3051" t="str">
            <v>ROI Distillate</v>
          </cell>
          <cell r="F3051" t="str">
            <v>Start Fuel Cost</v>
          </cell>
        </row>
        <row r="3052">
          <cell r="A3052" t="str">
            <v>ROI</v>
          </cell>
          <cell r="D3052" t="str">
            <v>ED5</v>
          </cell>
          <cell r="E3052" t="str">
            <v>ROI Distillate</v>
          </cell>
          <cell r="F3052" t="str">
            <v>Emissions Cost</v>
          </cell>
        </row>
        <row r="3053">
          <cell r="A3053" t="str">
            <v>ROI</v>
          </cell>
          <cell r="D3053" t="str">
            <v>ED5</v>
          </cell>
          <cell r="E3053" t="str">
            <v>ROI Distillate</v>
          </cell>
          <cell r="F3053" t="str">
            <v>Total Generation Cost</v>
          </cell>
        </row>
        <row r="3054">
          <cell r="A3054" t="str">
            <v>ROI</v>
          </cell>
          <cell r="D3054" t="str">
            <v>ED5</v>
          </cell>
          <cell r="E3054" t="str">
            <v>ROI Distillate</v>
          </cell>
          <cell r="F3054" t="str">
            <v>SRMC</v>
          </cell>
        </row>
        <row r="3055">
          <cell r="A3055" t="str">
            <v>ROI</v>
          </cell>
          <cell r="D3055" t="str">
            <v>ED5</v>
          </cell>
          <cell r="E3055" t="str">
            <v>ROI Distillate</v>
          </cell>
          <cell r="F3055" t="str">
            <v>Mark-up</v>
          </cell>
        </row>
        <row r="3056">
          <cell r="A3056" t="str">
            <v>ROI</v>
          </cell>
          <cell r="D3056" t="str">
            <v>ED5</v>
          </cell>
          <cell r="E3056" t="str">
            <v>ROI Distillate</v>
          </cell>
          <cell r="F3056" t="str">
            <v>Price Received</v>
          </cell>
        </row>
        <row r="3057">
          <cell r="A3057" t="str">
            <v>ROI</v>
          </cell>
          <cell r="D3057" t="str">
            <v>ED5</v>
          </cell>
          <cell r="E3057" t="str">
            <v>ROI Distillate</v>
          </cell>
          <cell r="F3057" t="str">
            <v>Pool Revenue</v>
          </cell>
        </row>
        <row r="3058">
          <cell r="A3058" t="str">
            <v>ROI</v>
          </cell>
          <cell r="D3058" t="str">
            <v>ED5</v>
          </cell>
          <cell r="E3058" t="str">
            <v>ROI Distillate</v>
          </cell>
          <cell r="F3058" t="str">
            <v>Net Revenue</v>
          </cell>
        </row>
        <row r="3059">
          <cell r="A3059" t="str">
            <v>ROI</v>
          </cell>
          <cell r="D3059" t="str">
            <v>ED5</v>
          </cell>
          <cell r="E3059" t="str">
            <v>ROI Distillate</v>
          </cell>
          <cell r="F3059" t="str">
            <v>Net Profit</v>
          </cell>
        </row>
        <row r="3060">
          <cell r="A3060" t="str">
            <v>ROI</v>
          </cell>
          <cell r="D3060" t="str">
            <v>ED5</v>
          </cell>
          <cell r="E3060" t="str">
            <v>ROI Distillate</v>
          </cell>
          <cell r="F3060" t="str">
            <v>Installed Capacity</v>
          </cell>
        </row>
        <row r="3061">
          <cell r="A3061" t="str">
            <v>ROI</v>
          </cell>
          <cell r="D3061" t="str">
            <v>ED5</v>
          </cell>
          <cell r="E3061" t="str">
            <v>ROI Distillate</v>
          </cell>
          <cell r="F3061" t="str">
            <v>Rated Capacity</v>
          </cell>
        </row>
        <row r="3062">
          <cell r="A3062" t="str">
            <v>ROI</v>
          </cell>
          <cell r="D3062" t="str">
            <v>ED5</v>
          </cell>
          <cell r="E3062" t="str">
            <v>ROI Distillate</v>
          </cell>
          <cell r="F3062" t="str">
            <v>Maintenance</v>
          </cell>
        </row>
        <row r="3063">
          <cell r="A3063" t="str">
            <v>ROI</v>
          </cell>
          <cell r="D3063" t="str">
            <v>ED5</v>
          </cell>
          <cell r="E3063" t="str">
            <v>ROI Distillate</v>
          </cell>
          <cell r="F3063" t="str">
            <v>Forced Outage</v>
          </cell>
        </row>
        <row r="3064">
          <cell r="A3064" t="str">
            <v>ROI</v>
          </cell>
          <cell r="D3064" t="str">
            <v>ED5</v>
          </cell>
          <cell r="E3064" t="str">
            <v>ROI Distillate</v>
          </cell>
          <cell r="F3064" t="str">
            <v>Available Energy</v>
          </cell>
        </row>
        <row r="3065">
          <cell r="A3065" t="str">
            <v>ROI</v>
          </cell>
          <cell r="D3065" t="str">
            <v>RP1</v>
          </cell>
          <cell r="E3065" t="str">
            <v>ROI Distillate</v>
          </cell>
          <cell r="F3065" t="str">
            <v>Generation</v>
          </cell>
        </row>
        <row r="3066">
          <cell r="A3066" t="str">
            <v>ROI</v>
          </cell>
          <cell r="D3066" t="str">
            <v>RP1</v>
          </cell>
          <cell r="E3066" t="str">
            <v>ROI Distillate</v>
          </cell>
          <cell r="F3066" t="str">
            <v>Units Started</v>
          </cell>
        </row>
        <row r="3067">
          <cell r="A3067" t="str">
            <v>ROI</v>
          </cell>
          <cell r="D3067" t="str">
            <v>RP1</v>
          </cell>
          <cell r="E3067" t="str">
            <v>ROI Distillate</v>
          </cell>
          <cell r="F3067" t="str">
            <v>Hours of Operation</v>
          </cell>
        </row>
        <row r="3068">
          <cell r="A3068" t="str">
            <v>ROI</v>
          </cell>
          <cell r="D3068" t="str">
            <v>RP1</v>
          </cell>
          <cell r="E3068" t="str">
            <v>ROI Distillate</v>
          </cell>
          <cell r="F3068" t="str">
            <v>Capacity Factor</v>
          </cell>
        </row>
        <row r="3069">
          <cell r="A3069" t="str">
            <v>ROI</v>
          </cell>
          <cell r="D3069" t="str">
            <v>RP1</v>
          </cell>
          <cell r="E3069" t="str">
            <v>ROI Distillate</v>
          </cell>
          <cell r="F3069" t="str">
            <v>Energy Curtailed</v>
          </cell>
        </row>
        <row r="3070">
          <cell r="A3070" t="str">
            <v>ROI</v>
          </cell>
          <cell r="D3070" t="str">
            <v>RP1</v>
          </cell>
          <cell r="E3070" t="str">
            <v>ROI Distillate</v>
          </cell>
          <cell r="F3070" t="str">
            <v>Fixed Load Generation</v>
          </cell>
        </row>
        <row r="3071">
          <cell r="A3071" t="str">
            <v>ROI</v>
          </cell>
          <cell r="D3071" t="str">
            <v>RP1</v>
          </cell>
          <cell r="E3071" t="str">
            <v>ROI Distillate</v>
          </cell>
          <cell r="F3071" t="str">
            <v>Pump Load</v>
          </cell>
        </row>
        <row r="3072">
          <cell r="A3072" t="str">
            <v>ROI</v>
          </cell>
          <cell r="D3072" t="str">
            <v>RP1</v>
          </cell>
          <cell r="E3072" t="str">
            <v>ROI Distillate</v>
          </cell>
          <cell r="F3072" t="str">
            <v>VO&amp;M Cost</v>
          </cell>
        </row>
        <row r="3073">
          <cell r="A3073" t="str">
            <v>ROI</v>
          </cell>
          <cell r="D3073" t="str">
            <v>RP1</v>
          </cell>
          <cell r="E3073" t="str">
            <v>ROI Distillate</v>
          </cell>
          <cell r="F3073" t="str">
            <v>Generation Cost</v>
          </cell>
        </row>
        <row r="3074">
          <cell r="A3074" t="str">
            <v>ROI</v>
          </cell>
          <cell r="D3074" t="str">
            <v>RP1</v>
          </cell>
          <cell r="E3074" t="str">
            <v>ROI Distillate</v>
          </cell>
          <cell r="F3074" t="str">
            <v>Start &amp; Shutdown Cost</v>
          </cell>
        </row>
        <row r="3075">
          <cell r="A3075" t="str">
            <v>ROI</v>
          </cell>
          <cell r="D3075" t="str">
            <v>RP1</v>
          </cell>
          <cell r="E3075" t="str">
            <v>ROI Distillate</v>
          </cell>
          <cell r="F3075" t="str">
            <v>Start Fuel Cost</v>
          </cell>
        </row>
        <row r="3076">
          <cell r="A3076" t="str">
            <v>ROI</v>
          </cell>
          <cell r="D3076" t="str">
            <v>RP1</v>
          </cell>
          <cell r="E3076" t="str">
            <v>ROI Distillate</v>
          </cell>
          <cell r="F3076" t="str">
            <v>Emissions Cost</v>
          </cell>
        </row>
        <row r="3077">
          <cell r="A3077" t="str">
            <v>ROI</v>
          </cell>
          <cell r="D3077" t="str">
            <v>RP1</v>
          </cell>
          <cell r="E3077" t="str">
            <v>ROI Distillate</v>
          </cell>
          <cell r="F3077" t="str">
            <v>Total Generation Cost</v>
          </cell>
        </row>
        <row r="3078">
          <cell r="A3078" t="str">
            <v>ROI</v>
          </cell>
          <cell r="D3078" t="str">
            <v>RP1</v>
          </cell>
          <cell r="E3078" t="str">
            <v>ROI Distillate</v>
          </cell>
          <cell r="F3078" t="str">
            <v>SRMC</v>
          </cell>
        </row>
        <row r="3079">
          <cell r="A3079" t="str">
            <v>ROI</v>
          </cell>
          <cell r="D3079" t="str">
            <v>RP1</v>
          </cell>
          <cell r="E3079" t="str">
            <v>ROI Distillate</v>
          </cell>
          <cell r="F3079" t="str">
            <v>Mark-up</v>
          </cell>
        </row>
        <row r="3080">
          <cell r="A3080" t="str">
            <v>ROI</v>
          </cell>
          <cell r="D3080" t="str">
            <v>RP1</v>
          </cell>
          <cell r="E3080" t="str">
            <v>ROI Distillate</v>
          </cell>
          <cell r="F3080" t="str">
            <v>Price Received</v>
          </cell>
        </row>
        <row r="3081">
          <cell r="A3081" t="str">
            <v>ROI</v>
          </cell>
          <cell r="D3081" t="str">
            <v>RP1</v>
          </cell>
          <cell r="E3081" t="str">
            <v>ROI Distillate</v>
          </cell>
          <cell r="F3081" t="str">
            <v>Pool Revenue</v>
          </cell>
        </row>
        <row r="3082">
          <cell r="A3082" t="str">
            <v>ROI</v>
          </cell>
          <cell r="D3082" t="str">
            <v>RP1</v>
          </cell>
          <cell r="E3082" t="str">
            <v>ROI Distillate</v>
          </cell>
          <cell r="F3082" t="str">
            <v>Net Revenue</v>
          </cell>
        </row>
        <row r="3083">
          <cell r="A3083" t="str">
            <v>ROI</v>
          </cell>
          <cell r="D3083" t="str">
            <v>RP1</v>
          </cell>
          <cell r="E3083" t="str">
            <v>ROI Distillate</v>
          </cell>
          <cell r="F3083" t="str">
            <v>Net Profit</v>
          </cell>
        </row>
        <row r="3084">
          <cell r="A3084" t="str">
            <v>ROI</v>
          </cell>
          <cell r="D3084" t="str">
            <v>RP1</v>
          </cell>
          <cell r="E3084" t="str">
            <v>ROI Distillate</v>
          </cell>
          <cell r="F3084" t="str">
            <v>Installed Capacity</v>
          </cell>
        </row>
        <row r="3085">
          <cell r="A3085" t="str">
            <v>ROI</v>
          </cell>
          <cell r="D3085" t="str">
            <v>RP1</v>
          </cell>
          <cell r="E3085" t="str">
            <v>ROI Distillate</v>
          </cell>
          <cell r="F3085" t="str">
            <v>Rated Capacity</v>
          </cell>
        </row>
        <row r="3086">
          <cell r="A3086" t="str">
            <v>ROI</v>
          </cell>
          <cell r="D3086" t="str">
            <v>RP1</v>
          </cell>
          <cell r="E3086" t="str">
            <v>ROI Distillate</v>
          </cell>
          <cell r="F3086" t="str">
            <v>Maintenance</v>
          </cell>
        </row>
        <row r="3087">
          <cell r="A3087" t="str">
            <v>ROI</v>
          </cell>
          <cell r="D3087" t="str">
            <v>RP1</v>
          </cell>
          <cell r="E3087" t="str">
            <v>ROI Distillate</v>
          </cell>
          <cell r="F3087" t="str">
            <v>Forced Outage</v>
          </cell>
        </row>
        <row r="3088">
          <cell r="A3088" t="str">
            <v>ROI</v>
          </cell>
          <cell r="D3088" t="str">
            <v>RP1</v>
          </cell>
          <cell r="E3088" t="str">
            <v>ROI Distillate</v>
          </cell>
          <cell r="F3088" t="str">
            <v>Available Energy</v>
          </cell>
        </row>
        <row r="3089">
          <cell r="A3089" t="str">
            <v>ROI</v>
          </cell>
          <cell r="D3089" t="str">
            <v>RP2</v>
          </cell>
          <cell r="E3089" t="str">
            <v>ROI Distillate</v>
          </cell>
          <cell r="F3089" t="str">
            <v>Generation</v>
          </cell>
        </row>
        <row r="3090">
          <cell r="A3090" t="str">
            <v>ROI</v>
          </cell>
          <cell r="D3090" t="str">
            <v>RP2</v>
          </cell>
          <cell r="E3090" t="str">
            <v>ROI Distillate</v>
          </cell>
          <cell r="F3090" t="str">
            <v>Units Started</v>
          </cell>
        </row>
        <row r="3091">
          <cell r="A3091" t="str">
            <v>ROI</v>
          </cell>
          <cell r="D3091" t="str">
            <v>RP2</v>
          </cell>
          <cell r="E3091" t="str">
            <v>ROI Distillate</v>
          </cell>
          <cell r="F3091" t="str">
            <v>Hours of Operation</v>
          </cell>
        </row>
        <row r="3092">
          <cell r="A3092" t="str">
            <v>ROI</v>
          </cell>
          <cell r="D3092" t="str">
            <v>RP2</v>
          </cell>
          <cell r="E3092" t="str">
            <v>ROI Distillate</v>
          </cell>
          <cell r="F3092" t="str">
            <v>Capacity Factor</v>
          </cell>
        </row>
        <row r="3093">
          <cell r="A3093" t="str">
            <v>ROI</v>
          </cell>
          <cell r="D3093" t="str">
            <v>RP2</v>
          </cell>
          <cell r="E3093" t="str">
            <v>ROI Distillate</v>
          </cell>
          <cell r="F3093" t="str">
            <v>Energy Curtailed</v>
          </cell>
        </row>
        <row r="3094">
          <cell r="A3094" t="str">
            <v>ROI</v>
          </cell>
          <cell r="D3094" t="str">
            <v>RP2</v>
          </cell>
          <cell r="E3094" t="str">
            <v>ROI Distillate</v>
          </cell>
          <cell r="F3094" t="str">
            <v>Fixed Load Generation</v>
          </cell>
        </row>
        <row r="3095">
          <cell r="A3095" t="str">
            <v>ROI</v>
          </cell>
          <cell r="D3095" t="str">
            <v>RP2</v>
          </cell>
          <cell r="E3095" t="str">
            <v>ROI Distillate</v>
          </cell>
          <cell r="F3095" t="str">
            <v>Pump Load</v>
          </cell>
        </row>
        <row r="3096">
          <cell r="A3096" t="str">
            <v>ROI</v>
          </cell>
          <cell r="D3096" t="str">
            <v>RP2</v>
          </cell>
          <cell r="E3096" t="str">
            <v>ROI Distillate</v>
          </cell>
          <cell r="F3096" t="str">
            <v>VO&amp;M Cost</v>
          </cell>
        </row>
        <row r="3097">
          <cell r="A3097" t="str">
            <v>ROI</v>
          </cell>
          <cell r="D3097" t="str">
            <v>RP2</v>
          </cell>
          <cell r="E3097" t="str">
            <v>ROI Distillate</v>
          </cell>
          <cell r="F3097" t="str">
            <v>Generation Cost</v>
          </cell>
        </row>
        <row r="3098">
          <cell r="A3098" t="str">
            <v>ROI</v>
          </cell>
          <cell r="D3098" t="str">
            <v>RP2</v>
          </cell>
          <cell r="E3098" t="str">
            <v>ROI Distillate</v>
          </cell>
          <cell r="F3098" t="str">
            <v>Start &amp; Shutdown Cost</v>
          </cell>
        </row>
        <row r="3099">
          <cell r="A3099" t="str">
            <v>ROI</v>
          </cell>
          <cell r="D3099" t="str">
            <v>RP2</v>
          </cell>
          <cell r="E3099" t="str">
            <v>ROI Distillate</v>
          </cell>
          <cell r="F3099" t="str">
            <v>Start Fuel Cost</v>
          </cell>
        </row>
        <row r="3100">
          <cell r="A3100" t="str">
            <v>ROI</v>
          </cell>
          <cell r="D3100" t="str">
            <v>RP2</v>
          </cell>
          <cell r="E3100" t="str">
            <v>ROI Distillate</v>
          </cell>
          <cell r="F3100" t="str">
            <v>Emissions Cost</v>
          </cell>
        </row>
        <row r="3101">
          <cell r="A3101" t="str">
            <v>ROI</v>
          </cell>
          <cell r="D3101" t="str">
            <v>RP2</v>
          </cell>
          <cell r="E3101" t="str">
            <v>ROI Distillate</v>
          </cell>
          <cell r="F3101" t="str">
            <v>Total Generation Cost</v>
          </cell>
        </row>
        <row r="3102">
          <cell r="A3102" t="str">
            <v>ROI</v>
          </cell>
          <cell r="D3102" t="str">
            <v>RP2</v>
          </cell>
          <cell r="E3102" t="str">
            <v>ROI Distillate</v>
          </cell>
          <cell r="F3102" t="str">
            <v>SRMC</v>
          </cell>
        </row>
        <row r="3103">
          <cell r="A3103" t="str">
            <v>ROI</v>
          </cell>
          <cell r="D3103" t="str">
            <v>RP2</v>
          </cell>
          <cell r="E3103" t="str">
            <v>ROI Distillate</v>
          </cell>
          <cell r="F3103" t="str">
            <v>Mark-up</v>
          </cell>
        </row>
        <row r="3104">
          <cell r="A3104" t="str">
            <v>ROI</v>
          </cell>
          <cell r="D3104" t="str">
            <v>RP2</v>
          </cell>
          <cell r="E3104" t="str">
            <v>ROI Distillate</v>
          </cell>
          <cell r="F3104" t="str">
            <v>Price Received</v>
          </cell>
        </row>
        <row r="3105">
          <cell r="A3105" t="str">
            <v>ROI</v>
          </cell>
          <cell r="D3105" t="str">
            <v>RP2</v>
          </cell>
          <cell r="E3105" t="str">
            <v>ROI Distillate</v>
          </cell>
          <cell r="F3105" t="str">
            <v>Pool Revenue</v>
          </cell>
        </row>
        <row r="3106">
          <cell r="A3106" t="str">
            <v>ROI</v>
          </cell>
          <cell r="D3106" t="str">
            <v>RP2</v>
          </cell>
          <cell r="E3106" t="str">
            <v>ROI Distillate</v>
          </cell>
          <cell r="F3106" t="str">
            <v>Net Revenue</v>
          </cell>
        </row>
        <row r="3107">
          <cell r="A3107" t="str">
            <v>ROI</v>
          </cell>
          <cell r="D3107" t="str">
            <v>RP2</v>
          </cell>
          <cell r="E3107" t="str">
            <v>ROI Distillate</v>
          </cell>
          <cell r="F3107" t="str">
            <v>Net Profit</v>
          </cell>
        </row>
        <row r="3108">
          <cell r="A3108" t="str">
            <v>ROI</v>
          </cell>
          <cell r="D3108" t="str">
            <v>RP2</v>
          </cell>
          <cell r="E3108" t="str">
            <v>ROI Distillate</v>
          </cell>
          <cell r="F3108" t="str">
            <v>Installed Capacity</v>
          </cell>
        </row>
        <row r="3109">
          <cell r="A3109" t="str">
            <v>ROI</v>
          </cell>
          <cell r="D3109" t="str">
            <v>RP2</v>
          </cell>
          <cell r="E3109" t="str">
            <v>ROI Distillate</v>
          </cell>
          <cell r="F3109" t="str">
            <v>Rated Capacity</v>
          </cell>
        </row>
        <row r="3110">
          <cell r="A3110" t="str">
            <v>ROI</v>
          </cell>
          <cell r="D3110" t="str">
            <v>RP2</v>
          </cell>
          <cell r="E3110" t="str">
            <v>ROI Distillate</v>
          </cell>
          <cell r="F3110" t="str">
            <v>Maintenance</v>
          </cell>
        </row>
        <row r="3111">
          <cell r="A3111" t="str">
            <v>ROI</v>
          </cell>
          <cell r="D3111" t="str">
            <v>RP2</v>
          </cell>
          <cell r="E3111" t="str">
            <v>ROI Distillate</v>
          </cell>
          <cell r="F3111" t="str">
            <v>Forced Outage</v>
          </cell>
        </row>
        <row r="3112">
          <cell r="A3112" t="str">
            <v>ROI</v>
          </cell>
          <cell r="D3112" t="str">
            <v>RP2</v>
          </cell>
          <cell r="E3112" t="str">
            <v>ROI Distillate</v>
          </cell>
          <cell r="F3112" t="str">
            <v>Available Energy</v>
          </cell>
        </row>
        <row r="3113">
          <cell r="A3113" t="str">
            <v>ROI</v>
          </cell>
          <cell r="D3113" t="str">
            <v>TP1</v>
          </cell>
          <cell r="E3113" t="str">
            <v>ROI Distillate</v>
          </cell>
          <cell r="F3113" t="str">
            <v>Generation</v>
          </cell>
        </row>
        <row r="3114">
          <cell r="A3114" t="str">
            <v>ROI</v>
          </cell>
          <cell r="D3114" t="str">
            <v>TP1</v>
          </cell>
          <cell r="E3114" t="str">
            <v>ROI Distillate</v>
          </cell>
          <cell r="F3114" t="str">
            <v>Units Started</v>
          </cell>
        </row>
        <row r="3115">
          <cell r="A3115" t="str">
            <v>ROI</v>
          </cell>
          <cell r="D3115" t="str">
            <v>TP1</v>
          </cell>
          <cell r="E3115" t="str">
            <v>ROI Distillate</v>
          </cell>
          <cell r="F3115" t="str">
            <v>Hours of Operation</v>
          </cell>
        </row>
        <row r="3116">
          <cell r="A3116" t="str">
            <v>ROI</v>
          </cell>
          <cell r="D3116" t="str">
            <v>TP1</v>
          </cell>
          <cell r="E3116" t="str">
            <v>ROI Distillate</v>
          </cell>
          <cell r="F3116" t="str">
            <v>Capacity Factor</v>
          </cell>
        </row>
        <row r="3117">
          <cell r="A3117" t="str">
            <v>ROI</v>
          </cell>
          <cell r="D3117" t="str">
            <v>TP1</v>
          </cell>
          <cell r="E3117" t="str">
            <v>ROI Distillate</v>
          </cell>
          <cell r="F3117" t="str">
            <v>Energy Curtailed</v>
          </cell>
        </row>
        <row r="3118">
          <cell r="A3118" t="str">
            <v>ROI</v>
          </cell>
          <cell r="D3118" t="str">
            <v>TP1</v>
          </cell>
          <cell r="E3118" t="str">
            <v>ROI Distillate</v>
          </cell>
          <cell r="F3118" t="str">
            <v>Fixed Load Generation</v>
          </cell>
        </row>
        <row r="3119">
          <cell r="A3119" t="str">
            <v>ROI</v>
          </cell>
          <cell r="D3119" t="str">
            <v>TP1</v>
          </cell>
          <cell r="E3119" t="str">
            <v>ROI Distillate</v>
          </cell>
          <cell r="F3119" t="str">
            <v>Pump Load</v>
          </cell>
        </row>
        <row r="3120">
          <cell r="A3120" t="str">
            <v>ROI</v>
          </cell>
          <cell r="D3120" t="str">
            <v>TP1</v>
          </cell>
          <cell r="E3120" t="str">
            <v>ROI Distillate</v>
          </cell>
          <cell r="F3120" t="str">
            <v>VO&amp;M Cost</v>
          </cell>
        </row>
        <row r="3121">
          <cell r="A3121" t="str">
            <v>ROI</v>
          </cell>
          <cell r="D3121" t="str">
            <v>TP1</v>
          </cell>
          <cell r="E3121" t="str">
            <v>ROI Distillate</v>
          </cell>
          <cell r="F3121" t="str">
            <v>Generation Cost</v>
          </cell>
        </row>
        <row r="3122">
          <cell r="A3122" t="str">
            <v>ROI</v>
          </cell>
          <cell r="D3122" t="str">
            <v>TP1</v>
          </cell>
          <cell r="E3122" t="str">
            <v>ROI Distillate</v>
          </cell>
          <cell r="F3122" t="str">
            <v>Start &amp; Shutdown Cost</v>
          </cell>
        </row>
        <row r="3123">
          <cell r="A3123" t="str">
            <v>ROI</v>
          </cell>
          <cell r="D3123" t="str">
            <v>TP1</v>
          </cell>
          <cell r="E3123" t="str">
            <v>ROI Distillate</v>
          </cell>
          <cell r="F3123" t="str">
            <v>Start Fuel Cost</v>
          </cell>
        </row>
        <row r="3124">
          <cell r="A3124" t="str">
            <v>ROI</v>
          </cell>
          <cell r="D3124" t="str">
            <v>TP1</v>
          </cell>
          <cell r="E3124" t="str">
            <v>ROI Distillate</v>
          </cell>
          <cell r="F3124" t="str">
            <v>Emissions Cost</v>
          </cell>
        </row>
        <row r="3125">
          <cell r="A3125" t="str">
            <v>ROI</v>
          </cell>
          <cell r="D3125" t="str">
            <v>TP1</v>
          </cell>
          <cell r="E3125" t="str">
            <v>ROI Distillate</v>
          </cell>
          <cell r="F3125" t="str">
            <v>Total Generation Cost</v>
          </cell>
        </row>
        <row r="3126">
          <cell r="A3126" t="str">
            <v>ROI</v>
          </cell>
          <cell r="D3126" t="str">
            <v>TP1</v>
          </cell>
          <cell r="E3126" t="str">
            <v>ROI Distillate</v>
          </cell>
          <cell r="F3126" t="str">
            <v>SRMC</v>
          </cell>
        </row>
        <row r="3127">
          <cell r="A3127" t="str">
            <v>ROI</v>
          </cell>
          <cell r="D3127" t="str">
            <v>TP1</v>
          </cell>
          <cell r="E3127" t="str">
            <v>ROI Distillate</v>
          </cell>
          <cell r="F3127" t="str">
            <v>Mark-up</v>
          </cell>
        </row>
        <row r="3128">
          <cell r="A3128" t="str">
            <v>ROI</v>
          </cell>
          <cell r="D3128" t="str">
            <v>TP1</v>
          </cell>
          <cell r="E3128" t="str">
            <v>ROI Distillate</v>
          </cell>
          <cell r="F3128" t="str">
            <v>Price Received</v>
          </cell>
        </row>
        <row r="3129">
          <cell r="A3129" t="str">
            <v>ROI</v>
          </cell>
          <cell r="D3129" t="str">
            <v>TP1</v>
          </cell>
          <cell r="E3129" t="str">
            <v>ROI Distillate</v>
          </cell>
          <cell r="F3129" t="str">
            <v>Pool Revenue</v>
          </cell>
        </row>
        <row r="3130">
          <cell r="A3130" t="str">
            <v>ROI</v>
          </cell>
          <cell r="D3130" t="str">
            <v>TP1</v>
          </cell>
          <cell r="E3130" t="str">
            <v>ROI Distillate</v>
          </cell>
          <cell r="F3130" t="str">
            <v>Net Revenue</v>
          </cell>
        </row>
        <row r="3131">
          <cell r="A3131" t="str">
            <v>ROI</v>
          </cell>
          <cell r="D3131" t="str">
            <v>TP1</v>
          </cell>
          <cell r="E3131" t="str">
            <v>ROI Distillate</v>
          </cell>
          <cell r="F3131" t="str">
            <v>Net Profit</v>
          </cell>
        </row>
        <row r="3132">
          <cell r="A3132" t="str">
            <v>ROI</v>
          </cell>
          <cell r="D3132" t="str">
            <v>TP1</v>
          </cell>
          <cell r="E3132" t="str">
            <v>ROI Distillate</v>
          </cell>
          <cell r="F3132" t="str">
            <v>Installed Capacity</v>
          </cell>
        </row>
        <row r="3133">
          <cell r="A3133" t="str">
            <v>ROI</v>
          </cell>
          <cell r="D3133" t="str">
            <v>TP1</v>
          </cell>
          <cell r="E3133" t="str">
            <v>ROI Distillate</v>
          </cell>
          <cell r="F3133" t="str">
            <v>Rated Capacity</v>
          </cell>
        </row>
        <row r="3134">
          <cell r="A3134" t="str">
            <v>ROI</v>
          </cell>
          <cell r="D3134" t="str">
            <v>TP1</v>
          </cell>
          <cell r="E3134" t="str">
            <v>ROI Distillate</v>
          </cell>
          <cell r="F3134" t="str">
            <v>Maintenance</v>
          </cell>
        </row>
        <row r="3135">
          <cell r="A3135" t="str">
            <v>ROI</v>
          </cell>
          <cell r="D3135" t="str">
            <v>TP1</v>
          </cell>
          <cell r="E3135" t="str">
            <v>ROI Distillate</v>
          </cell>
          <cell r="F3135" t="str">
            <v>Forced Outage</v>
          </cell>
        </row>
        <row r="3136">
          <cell r="A3136" t="str">
            <v>ROI</v>
          </cell>
          <cell r="D3136" t="str">
            <v>TP1</v>
          </cell>
          <cell r="E3136" t="str">
            <v>ROI Distillate</v>
          </cell>
          <cell r="F3136" t="str">
            <v>Available Energy</v>
          </cell>
        </row>
        <row r="3137">
          <cell r="A3137" t="str">
            <v>ROI</v>
          </cell>
          <cell r="D3137" t="str">
            <v>TP3</v>
          </cell>
          <cell r="E3137" t="str">
            <v>ROI Distillate</v>
          </cell>
          <cell r="F3137" t="str">
            <v>Generation</v>
          </cell>
        </row>
        <row r="3138">
          <cell r="A3138" t="str">
            <v>ROI</v>
          </cell>
          <cell r="D3138" t="str">
            <v>TP3</v>
          </cell>
          <cell r="E3138" t="str">
            <v>ROI Distillate</v>
          </cell>
          <cell r="F3138" t="str">
            <v>Units Started</v>
          </cell>
        </row>
        <row r="3139">
          <cell r="A3139" t="str">
            <v>ROI</v>
          </cell>
          <cell r="D3139" t="str">
            <v>TP3</v>
          </cell>
          <cell r="E3139" t="str">
            <v>ROI Distillate</v>
          </cell>
          <cell r="F3139" t="str">
            <v>Hours of Operation</v>
          </cell>
        </row>
        <row r="3140">
          <cell r="A3140" t="str">
            <v>ROI</v>
          </cell>
          <cell r="D3140" t="str">
            <v>TP3</v>
          </cell>
          <cell r="E3140" t="str">
            <v>ROI Distillate</v>
          </cell>
          <cell r="F3140" t="str">
            <v>Capacity Factor</v>
          </cell>
        </row>
        <row r="3141">
          <cell r="A3141" t="str">
            <v>ROI</v>
          </cell>
          <cell r="D3141" t="str">
            <v>TP3</v>
          </cell>
          <cell r="E3141" t="str">
            <v>ROI Distillate</v>
          </cell>
          <cell r="F3141" t="str">
            <v>Energy Curtailed</v>
          </cell>
        </row>
        <row r="3142">
          <cell r="A3142" t="str">
            <v>ROI</v>
          </cell>
          <cell r="D3142" t="str">
            <v>TP3</v>
          </cell>
          <cell r="E3142" t="str">
            <v>ROI Distillate</v>
          </cell>
          <cell r="F3142" t="str">
            <v>Fixed Load Generation</v>
          </cell>
        </row>
        <row r="3143">
          <cell r="A3143" t="str">
            <v>ROI</v>
          </cell>
          <cell r="D3143" t="str">
            <v>TP3</v>
          </cell>
          <cell r="E3143" t="str">
            <v>ROI Distillate</v>
          </cell>
          <cell r="F3143" t="str">
            <v>Pump Load</v>
          </cell>
        </row>
        <row r="3144">
          <cell r="A3144" t="str">
            <v>ROI</v>
          </cell>
          <cell r="D3144" t="str">
            <v>TP3</v>
          </cell>
          <cell r="E3144" t="str">
            <v>ROI Distillate</v>
          </cell>
          <cell r="F3144" t="str">
            <v>VO&amp;M Cost</v>
          </cell>
        </row>
        <row r="3145">
          <cell r="A3145" t="str">
            <v>ROI</v>
          </cell>
          <cell r="D3145" t="str">
            <v>TP3</v>
          </cell>
          <cell r="E3145" t="str">
            <v>ROI Distillate</v>
          </cell>
          <cell r="F3145" t="str">
            <v>Generation Cost</v>
          </cell>
        </row>
        <row r="3146">
          <cell r="A3146" t="str">
            <v>ROI</v>
          </cell>
          <cell r="D3146" t="str">
            <v>TP3</v>
          </cell>
          <cell r="E3146" t="str">
            <v>ROI Distillate</v>
          </cell>
          <cell r="F3146" t="str">
            <v>Start &amp; Shutdown Cost</v>
          </cell>
        </row>
        <row r="3147">
          <cell r="A3147" t="str">
            <v>ROI</v>
          </cell>
          <cell r="D3147" t="str">
            <v>TP3</v>
          </cell>
          <cell r="E3147" t="str">
            <v>ROI Distillate</v>
          </cell>
          <cell r="F3147" t="str">
            <v>Start Fuel Cost</v>
          </cell>
        </row>
        <row r="3148">
          <cell r="A3148" t="str">
            <v>ROI</v>
          </cell>
          <cell r="D3148" t="str">
            <v>TP3</v>
          </cell>
          <cell r="E3148" t="str">
            <v>ROI Distillate</v>
          </cell>
          <cell r="F3148" t="str">
            <v>Emissions Cost</v>
          </cell>
        </row>
        <row r="3149">
          <cell r="A3149" t="str">
            <v>ROI</v>
          </cell>
          <cell r="D3149" t="str">
            <v>TP3</v>
          </cell>
          <cell r="E3149" t="str">
            <v>ROI Distillate</v>
          </cell>
          <cell r="F3149" t="str">
            <v>Total Generation Cost</v>
          </cell>
        </row>
        <row r="3150">
          <cell r="A3150" t="str">
            <v>ROI</v>
          </cell>
          <cell r="D3150" t="str">
            <v>TP3</v>
          </cell>
          <cell r="E3150" t="str">
            <v>ROI Distillate</v>
          </cell>
          <cell r="F3150" t="str">
            <v>SRMC</v>
          </cell>
        </row>
        <row r="3151">
          <cell r="A3151" t="str">
            <v>ROI</v>
          </cell>
          <cell r="D3151" t="str">
            <v>TP3</v>
          </cell>
          <cell r="E3151" t="str">
            <v>ROI Distillate</v>
          </cell>
          <cell r="F3151" t="str">
            <v>Mark-up</v>
          </cell>
        </row>
        <row r="3152">
          <cell r="A3152" t="str">
            <v>ROI</v>
          </cell>
          <cell r="D3152" t="str">
            <v>TP3</v>
          </cell>
          <cell r="E3152" t="str">
            <v>ROI Distillate</v>
          </cell>
          <cell r="F3152" t="str">
            <v>Price Received</v>
          </cell>
        </row>
        <row r="3153">
          <cell r="A3153" t="str">
            <v>ROI</v>
          </cell>
          <cell r="D3153" t="str">
            <v>TP3</v>
          </cell>
          <cell r="E3153" t="str">
            <v>ROI Distillate</v>
          </cell>
          <cell r="F3153" t="str">
            <v>Pool Revenue</v>
          </cell>
        </row>
        <row r="3154">
          <cell r="A3154" t="str">
            <v>ROI</v>
          </cell>
          <cell r="D3154" t="str">
            <v>TP3</v>
          </cell>
          <cell r="E3154" t="str">
            <v>ROI Distillate</v>
          </cell>
          <cell r="F3154" t="str">
            <v>Net Revenue</v>
          </cell>
        </row>
        <row r="3155">
          <cell r="A3155" t="str">
            <v>ROI</v>
          </cell>
          <cell r="D3155" t="str">
            <v>TP3</v>
          </cell>
          <cell r="E3155" t="str">
            <v>ROI Distillate</v>
          </cell>
          <cell r="F3155" t="str">
            <v>Net Profit</v>
          </cell>
        </row>
        <row r="3156">
          <cell r="A3156" t="str">
            <v>ROI</v>
          </cell>
          <cell r="D3156" t="str">
            <v>TP3</v>
          </cell>
          <cell r="E3156" t="str">
            <v>ROI Distillate</v>
          </cell>
          <cell r="F3156" t="str">
            <v>Installed Capacity</v>
          </cell>
        </row>
        <row r="3157">
          <cell r="A3157" t="str">
            <v>ROI</v>
          </cell>
          <cell r="D3157" t="str">
            <v>TP3</v>
          </cell>
          <cell r="E3157" t="str">
            <v>ROI Distillate</v>
          </cell>
          <cell r="F3157" t="str">
            <v>Rated Capacity</v>
          </cell>
        </row>
        <row r="3158">
          <cell r="A3158" t="str">
            <v>ROI</v>
          </cell>
          <cell r="D3158" t="str">
            <v>TP3</v>
          </cell>
          <cell r="E3158" t="str">
            <v>ROI Distillate</v>
          </cell>
          <cell r="F3158" t="str">
            <v>Maintenance</v>
          </cell>
        </row>
        <row r="3159">
          <cell r="A3159" t="str">
            <v>ROI</v>
          </cell>
          <cell r="D3159" t="str">
            <v>TP3</v>
          </cell>
          <cell r="E3159" t="str">
            <v>ROI Distillate</v>
          </cell>
          <cell r="F3159" t="str">
            <v>Forced Outage</v>
          </cell>
        </row>
        <row r="3160">
          <cell r="A3160" t="str">
            <v>ROI</v>
          </cell>
          <cell r="D3160" t="str">
            <v>TP3</v>
          </cell>
          <cell r="E3160" t="str">
            <v>ROI Distillate</v>
          </cell>
          <cell r="F3160" t="str">
            <v>Available Energy</v>
          </cell>
        </row>
        <row r="3161">
          <cell r="A3161" t="str">
            <v>ROI</v>
          </cell>
          <cell r="D3161" t="str">
            <v>ED1</v>
          </cell>
          <cell r="E3161" t="str">
            <v>ROI Peat</v>
          </cell>
          <cell r="F3161" t="str">
            <v>Generation</v>
          </cell>
        </row>
        <row r="3162">
          <cell r="A3162" t="str">
            <v>ROI</v>
          </cell>
          <cell r="D3162" t="str">
            <v>ED1</v>
          </cell>
          <cell r="E3162" t="str">
            <v>ROI Peat</v>
          </cell>
          <cell r="F3162" t="str">
            <v>Units Started</v>
          </cell>
        </row>
        <row r="3163">
          <cell r="A3163" t="str">
            <v>ROI</v>
          </cell>
          <cell r="D3163" t="str">
            <v>ED1</v>
          </cell>
          <cell r="E3163" t="str">
            <v>ROI Peat</v>
          </cell>
          <cell r="F3163" t="str">
            <v>Hours of Operation</v>
          </cell>
        </row>
        <row r="3164">
          <cell r="A3164" t="str">
            <v>ROI</v>
          </cell>
          <cell r="D3164" t="str">
            <v>ED1</v>
          </cell>
          <cell r="E3164" t="str">
            <v>ROI Peat</v>
          </cell>
          <cell r="F3164" t="str">
            <v>Capacity Factor</v>
          </cell>
        </row>
        <row r="3165">
          <cell r="A3165" t="str">
            <v>ROI</v>
          </cell>
          <cell r="D3165" t="str">
            <v>ED1</v>
          </cell>
          <cell r="E3165" t="str">
            <v>ROI Peat</v>
          </cell>
          <cell r="F3165" t="str">
            <v>Energy Curtailed</v>
          </cell>
        </row>
        <row r="3166">
          <cell r="A3166" t="str">
            <v>ROI</v>
          </cell>
          <cell r="D3166" t="str">
            <v>ED1</v>
          </cell>
          <cell r="E3166" t="str">
            <v>ROI Peat</v>
          </cell>
          <cell r="F3166" t="str">
            <v>Fixed Load Generation</v>
          </cell>
        </row>
        <row r="3167">
          <cell r="A3167" t="str">
            <v>ROI</v>
          </cell>
          <cell r="D3167" t="str">
            <v>ED1</v>
          </cell>
          <cell r="E3167" t="str">
            <v>ROI Peat</v>
          </cell>
          <cell r="F3167" t="str">
            <v>Pump Load</v>
          </cell>
        </row>
        <row r="3168">
          <cell r="A3168" t="str">
            <v>ROI</v>
          </cell>
          <cell r="D3168" t="str">
            <v>ED1</v>
          </cell>
          <cell r="E3168" t="str">
            <v>ROI Peat</v>
          </cell>
          <cell r="F3168" t="str">
            <v>VO&amp;M Cost</v>
          </cell>
        </row>
        <row r="3169">
          <cell r="A3169" t="str">
            <v>ROI</v>
          </cell>
          <cell r="D3169" t="str">
            <v>ED1</v>
          </cell>
          <cell r="E3169" t="str">
            <v>ROI Peat</v>
          </cell>
          <cell r="F3169" t="str">
            <v>Generation Cost</v>
          </cell>
        </row>
        <row r="3170">
          <cell r="A3170" t="str">
            <v>ROI</v>
          </cell>
          <cell r="D3170" t="str">
            <v>ED1</v>
          </cell>
          <cell r="E3170" t="str">
            <v>ROI Peat</v>
          </cell>
          <cell r="F3170" t="str">
            <v>Start &amp; Shutdown Cost</v>
          </cell>
        </row>
        <row r="3171">
          <cell r="A3171" t="str">
            <v>ROI</v>
          </cell>
          <cell r="D3171" t="str">
            <v>ED1</v>
          </cell>
          <cell r="E3171" t="str">
            <v>ROI Peat</v>
          </cell>
          <cell r="F3171" t="str">
            <v>Start Fuel Cost</v>
          </cell>
        </row>
        <row r="3172">
          <cell r="A3172" t="str">
            <v>ROI</v>
          </cell>
          <cell r="D3172" t="str">
            <v>ED1</v>
          </cell>
          <cell r="E3172" t="str">
            <v>ROI Peat</v>
          </cell>
          <cell r="F3172" t="str">
            <v>Emissions Cost</v>
          </cell>
        </row>
        <row r="3173">
          <cell r="A3173" t="str">
            <v>ROI</v>
          </cell>
          <cell r="D3173" t="str">
            <v>ED1</v>
          </cell>
          <cell r="E3173" t="str">
            <v>ROI Peat</v>
          </cell>
          <cell r="F3173" t="str">
            <v>Total Generation Cost</v>
          </cell>
        </row>
        <row r="3174">
          <cell r="A3174" t="str">
            <v>ROI</v>
          </cell>
          <cell r="D3174" t="str">
            <v>ED1</v>
          </cell>
          <cell r="E3174" t="str">
            <v>ROI Peat</v>
          </cell>
          <cell r="F3174" t="str">
            <v>SRMC</v>
          </cell>
        </row>
        <row r="3175">
          <cell r="A3175" t="str">
            <v>ROI</v>
          </cell>
          <cell r="D3175" t="str">
            <v>ED1</v>
          </cell>
          <cell r="E3175" t="str">
            <v>ROI Peat</v>
          </cell>
          <cell r="F3175" t="str">
            <v>Mark-up</v>
          </cell>
        </row>
        <row r="3176">
          <cell r="A3176" t="str">
            <v>ROI</v>
          </cell>
          <cell r="D3176" t="str">
            <v>ED1</v>
          </cell>
          <cell r="E3176" t="str">
            <v>ROI Peat</v>
          </cell>
          <cell r="F3176" t="str">
            <v>Price Received</v>
          </cell>
        </row>
        <row r="3177">
          <cell r="A3177" t="str">
            <v>ROI</v>
          </cell>
          <cell r="D3177" t="str">
            <v>ED1</v>
          </cell>
          <cell r="E3177" t="str">
            <v>ROI Peat</v>
          </cell>
          <cell r="F3177" t="str">
            <v>Pool Revenue</v>
          </cell>
        </row>
        <row r="3178">
          <cell r="A3178" t="str">
            <v>ROI</v>
          </cell>
          <cell r="D3178" t="str">
            <v>ED1</v>
          </cell>
          <cell r="E3178" t="str">
            <v>ROI Peat</v>
          </cell>
          <cell r="F3178" t="str">
            <v>Net Revenue</v>
          </cell>
        </row>
        <row r="3179">
          <cell r="A3179" t="str">
            <v>ROI</v>
          </cell>
          <cell r="D3179" t="str">
            <v>ED1</v>
          </cell>
          <cell r="E3179" t="str">
            <v>ROI Peat</v>
          </cell>
          <cell r="F3179" t="str">
            <v>Net Profit</v>
          </cell>
        </row>
        <row r="3180">
          <cell r="A3180" t="str">
            <v>ROI</v>
          </cell>
          <cell r="D3180" t="str">
            <v>ED1</v>
          </cell>
          <cell r="E3180" t="str">
            <v>ROI Peat</v>
          </cell>
          <cell r="F3180" t="str">
            <v>Installed Capacity</v>
          </cell>
        </row>
        <row r="3181">
          <cell r="A3181" t="str">
            <v>ROI</v>
          </cell>
          <cell r="D3181" t="str">
            <v>ED1</v>
          </cell>
          <cell r="E3181" t="str">
            <v>ROI Peat</v>
          </cell>
          <cell r="F3181" t="str">
            <v>Rated Capacity</v>
          </cell>
        </row>
        <row r="3182">
          <cell r="A3182" t="str">
            <v>ROI</v>
          </cell>
          <cell r="D3182" t="str">
            <v>ED1</v>
          </cell>
          <cell r="E3182" t="str">
            <v>ROI Peat</v>
          </cell>
          <cell r="F3182" t="str">
            <v>Maintenance</v>
          </cell>
        </row>
        <row r="3183">
          <cell r="A3183" t="str">
            <v>ROI</v>
          </cell>
          <cell r="D3183" t="str">
            <v>ED1</v>
          </cell>
          <cell r="E3183" t="str">
            <v>ROI Peat</v>
          </cell>
          <cell r="F3183" t="str">
            <v>Forced Outage</v>
          </cell>
        </row>
        <row r="3184">
          <cell r="A3184" t="str">
            <v>ROI</v>
          </cell>
          <cell r="D3184" t="str">
            <v>ED1</v>
          </cell>
          <cell r="E3184" t="str">
            <v>ROI Peat</v>
          </cell>
          <cell r="F3184" t="str">
            <v>Available Energy</v>
          </cell>
        </row>
        <row r="3185">
          <cell r="A3185" t="str">
            <v>ROI</v>
          </cell>
          <cell r="D3185" t="str">
            <v>LR4</v>
          </cell>
          <cell r="E3185" t="str">
            <v>ROI Peat</v>
          </cell>
          <cell r="F3185" t="str">
            <v>Generation</v>
          </cell>
        </row>
        <row r="3186">
          <cell r="A3186" t="str">
            <v>ROI</v>
          </cell>
          <cell r="D3186" t="str">
            <v>LR4</v>
          </cell>
          <cell r="E3186" t="str">
            <v>ROI Peat</v>
          </cell>
          <cell r="F3186" t="str">
            <v>Units Started</v>
          </cell>
        </row>
        <row r="3187">
          <cell r="A3187" t="str">
            <v>ROI</v>
          </cell>
          <cell r="D3187" t="str">
            <v>LR4</v>
          </cell>
          <cell r="E3187" t="str">
            <v>ROI Peat</v>
          </cell>
          <cell r="F3187" t="str">
            <v>Hours of Operation</v>
          </cell>
        </row>
        <row r="3188">
          <cell r="A3188" t="str">
            <v>ROI</v>
          </cell>
          <cell r="D3188" t="str">
            <v>LR4</v>
          </cell>
          <cell r="E3188" t="str">
            <v>ROI Peat</v>
          </cell>
          <cell r="F3188" t="str">
            <v>Capacity Factor</v>
          </cell>
        </row>
        <row r="3189">
          <cell r="A3189" t="str">
            <v>ROI</v>
          </cell>
          <cell r="D3189" t="str">
            <v>LR4</v>
          </cell>
          <cell r="E3189" t="str">
            <v>ROI Peat</v>
          </cell>
          <cell r="F3189" t="str">
            <v>Energy Curtailed</v>
          </cell>
        </row>
        <row r="3190">
          <cell r="A3190" t="str">
            <v>ROI</v>
          </cell>
          <cell r="D3190" t="str">
            <v>LR4</v>
          </cell>
          <cell r="E3190" t="str">
            <v>ROI Peat</v>
          </cell>
          <cell r="F3190" t="str">
            <v>Fixed Load Generation</v>
          </cell>
        </row>
        <row r="3191">
          <cell r="A3191" t="str">
            <v>ROI</v>
          </cell>
          <cell r="D3191" t="str">
            <v>LR4</v>
          </cell>
          <cell r="E3191" t="str">
            <v>ROI Peat</v>
          </cell>
          <cell r="F3191" t="str">
            <v>Pump Load</v>
          </cell>
        </row>
        <row r="3192">
          <cell r="A3192" t="str">
            <v>ROI</v>
          </cell>
          <cell r="D3192" t="str">
            <v>LR4</v>
          </cell>
          <cell r="E3192" t="str">
            <v>ROI Peat</v>
          </cell>
          <cell r="F3192" t="str">
            <v>VO&amp;M Cost</v>
          </cell>
        </row>
        <row r="3193">
          <cell r="A3193" t="str">
            <v>ROI</v>
          </cell>
          <cell r="D3193" t="str">
            <v>LR4</v>
          </cell>
          <cell r="E3193" t="str">
            <v>ROI Peat</v>
          </cell>
          <cell r="F3193" t="str">
            <v>Generation Cost</v>
          </cell>
        </row>
        <row r="3194">
          <cell r="A3194" t="str">
            <v>ROI</v>
          </cell>
          <cell r="D3194" t="str">
            <v>LR4</v>
          </cell>
          <cell r="E3194" t="str">
            <v>ROI Peat</v>
          </cell>
          <cell r="F3194" t="str">
            <v>Start &amp; Shutdown Cost</v>
          </cell>
        </row>
        <row r="3195">
          <cell r="A3195" t="str">
            <v>ROI</v>
          </cell>
          <cell r="D3195" t="str">
            <v>LR4</v>
          </cell>
          <cell r="E3195" t="str">
            <v>ROI Peat</v>
          </cell>
          <cell r="F3195" t="str">
            <v>Start Fuel Cost</v>
          </cell>
        </row>
        <row r="3196">
          <cell r="A3196" t="str">
            <v>ROI</v>
          </cell>
          <cell r="D3196" t="str">
            <v>LR4</v>
          </cell>
          <cell r="E3196" t="str">
            <v>ROI Peat</v>
          </cell>
          <cell r="F3196" t="str">
            <v>Emissions Cost</v>
          </cell>
        </row>
        <row r="3197">
          <cell r="A3197" t="str">
            <v>ROI</v>
          </cell>
          <cell r="D3197" t="str">
            <v>LR4</v>
          </cell>
          <cell r="E3197" t="str">
            <v>ROI Peat</v>
          </cell>
          <cell r="F3197" t="str">
            <v>Total Generation Cost</v>
          </cell>
        </row>
        <row r="3198">
          <cell r="A3198" t="str">
            <v>ROI</v>
          </cell>
          <cell r="D3198" t="str">
            <v>LR4</v>
          </cell>
          <cell r="E3198" t="str">
            <v>ROI Peat</v>
          </cell>
          <cell r="F3198" t="str">
            <v>SRMC</v>
          </cell>
        </row>
        <row r="3199">
          <cell r="A3199" t="str">
            <v>ROI</v>
          </cell>
          <cell r="D3199" t="str">
            <v>LR4</v>
          </cell>
          <cell r="E3199" t="str">
            <v>ROI Peat</v>
          </cell>
          <cell r="F3199" t="str">
            <v>Mark-up</v>
          </cell>
        </row>
        <row r="3200">
          <cell r="A3200" t="str">
            <v>ROI</v>
          </cell>
          <cell r="D3200" t="str">
            <v>LR4</v>
          </cell>
          <cell r="E3200" t="str">
            <v>ROI Peat</v>
          </cell>
          <cell r="F3200" t="str">
            <v>Price Received</v>
          </cell>
        </row>
        <row r="3201">
          <cell r="A3201" t="str">
            <v>ROI</v>
          </cell>
          <cell r="D3201" t="str">
            <v>LR4</v>
          </cell>
          <cell r="E3201" t="str">
            <v>ROI Peat</v>
          </cell>
          <cell r="F3201" t="str">
            <v>Pool Revenue</v>
          </cell>
        </row>
        <row r="3202">
          <cell r="A3202" t="str">
            <v>ROI</v>
          </cell>
          <cell r="D3202" t="str">
            <v>LR4</v>
          </cell>
          <cell r="E3202" t="str">
            <v>ROI Peat</v>
          </cell>
          <cell r="F3202" t="str">
            <v>Net Revenue</v>
          </cell>
        </row>
        <row r="3203">
          <cell r="A3203" t="str">
            <v>ROI</v>
          </cell>
          <cell r="D3203" t="str">
            <v>LR4</v>
          </cell>
          <cell r="E3203" t="str">
            <v>ROI Peat</v>
          </cell>
          <cell r="F3203" t="str">
            <v>Net Profit</v>
          </cell>
        </row>
        <row r="3204">
          <cell r="A3204" t="str">
            <v>ROI</v>
          </cell>
          <cell r="D3204" t="str">
            <v>LR4</v>
          </cell>
          <cell r="E3204" t="str">
            <v>ROI Peat</v>
          </cell>
          <cell r="F3204" t="str">
            <v>Installed Capacity</v>
          </cell>
        </row>
        <row r="3205">
          <cell r="A3205" t="str">
            <v>ROI</v>
          </cell>
          <cell r="D3205" t="str">
            <v>LR4</v>
          </cell>
          <cell r="E3205" t="str">
            <v>ROI Peat</v>
          </cell>
          <cell r="F3205" t="str">
            <v>Rated Capacity</v>
          </cell>
        </row>
        <row r="3206">
          <cell r="A3206" t="str">
            <v>ROI</v>
          </cell>
          <cell r="D3206" t="str">
            <v>LR4</v>
          </cell>
          <cell r="E3206" t="str">
            <v>ROI Peat</v>
          </cell>
          <cell r="F3206" t="str">
            <v>Maintenance</v>
          </cell>
        </row>
        <row r="3207">
          <cell r="A3207" t="str">
            <v>ROI</v>
          </cell>
          <cell r="D3207" t="str">
            <v>LR4</v>
          </cell>
          <cell r="E3207" t="str">
            <v>ROI Peat</v>
          </cell>
          <cell r="F3207" t="str">
            <v>Forced Outage</v>
          </cell>
        </row>
        <row r="3208">
          <cell r="A3208" t="str">
            <v>ROI</v>
          </cell>
          <cell r="D3208" t="str">
            <v>LR4</v>
          </cell>
          <cell r="E3208" t="str">
            <v>ROI Peat</v>
          </cell>
          <cell r="F3208" t="str">
            <v>Available Energy</v>
          </cell>
        </row>
        <row r="3209">
          <cell r="A3209" t="str">
            <v>ROI</v>
          </cell>
          <cell r="D3209" t="str">
            <v>WO4</v>
          </cell>
          <cell r="E3209" t="str">
            <v>ROI Peat</v>
          </cell>
          <cell r="F3209" t="str">
            <v>Generation</v>
          </cell>
        </row>
        <row r="3210">
          <cell r="A3210" t="str">
            <v>ROI</v>
          </cell>
          <cell r="D3210" t="str">
            <v>WO4</v>
          </cell>
          <cell r="E3210" t="str">
            <v>ROI Peat</v>
          </cell>
          <cell r="F3210" t="str">
            <v>Units Started</v>
          </cell>
        </row>
        <row r="3211">
          <cell r="A3211" t="str">
            <v>ROI</v>
          </cell>
          <cell r="D3211" t="str">
            <v>WO4</v>
          </cell>
          <cell r="E3211" t="str">
            <v>ROI Peat</v>
          </cell>
          <cell r="F3211" t="str">
            <v>Hours of Operation</v>
          </cell>
        </row>
        <row r="3212">
          <cell r="A3212" t="str">
            <v>ROI</v>
          </cell>
          <cell r="D3212" t="str">
            <v>WO4</v>
          </cell>
          <cell r="E3212" t="str">
            <v>ROI Peat</v>
          </cell>
          <cell r="F3212" t="str">
            <v>Capacity Factor</v>
          </cell>
        </row>
        <row r="3213">
          <cell r="A3213" t="str">
            <v>ROI</v>
          </cell>
          <cell r="D3213" t="str">
            <v>WO4</v>
          </cell>
          <cell r="E3213" t="str">
            <v>ROI Peat</v>
          </cell>
          <cell r="F3213" t="str">
            <v>Energy Curtailed</v>
          </cell>
        </row>
        <row r="3214">
          <cell r="A3214" t="str">
            <v>ROI</v>
          </cell>
          <cell r="D3214" t="str">
            <v>WO4</v>
          </cell>
          <cell r="E3214" t="str">
            <v>ROI Peat</v>
          </cell>
          <cell r="F3214" t="str">
            <v>Fixed Load Generation</v>
          </cell>
        </row>
        <row r="3215">
          <cell r="A3215" t="str">
            <v>ROI</v>
          </cell>
          <cell r="D3215" t="str">
            <v>WO4</v>
          </cell>
          <cell r="E3215" t="str">
            <v>ROI Peat</v>
          </cell>
          <cell r="F3215" t="str">
            <v>Pump Load</v>
          </cell>
        </row>
        <row r="3216">
          <cell r="A3216" t="str">
            <v>ROI</v>
          </cell>
          <cell r="D3216" t="str">
            <v>WO4</v>
          </cell>
          <cell r="E3216" t="str">
            <v>ROI Peat</v>
          </cell>
          <cell r="F3216" t="str">
            <v>VO&amp;M Cost</v>
          </cell>
        </row>
        <row r="3217">
          <cell r="A3217" t="str">
            <v>ROI</v>
          </cell>
          <cell r="D3217" t="str">
            <v>WO4</v>
          </cell>
          <cell r="E3217" t="str">
            <v>ROI Peat</v>
          </cell>
          <cell r="F3217" t="str">
            <v>Generation Cost</v>
          </cell>
        </row>
        <row r="3218">
          <cell r="A3218" t="str">
            <v>ROI</v>
          </cell>
          <cell r="D3218" t="str">
            <v>WO4</v>
          </cell>
          <cell r="E3218" t="str">
            <v>ROI Peat</v>
          </cell>
          <cell r="F3218" t="str">
            <v>Start &amp; Shutdown Cost</v>
          </cell>
        </row>
        <row r="3219">
          <cell r="A3219" t="str">
            <v>ROI</v>
          </cell>
          <cell r="D3219" t="str">
            <v>WO4</v>
          </cell>
          <cell r="E3219" t="str">
            <v>ROI Peat</v>
          </cell>
          <cell r="F3219" t="str">
            <v>Start Fuel Cost</v>
          </cell>
        </row>
        <row r="3220">
          <cell r="A3220" t="str">
            <v>ROI</v>
          </cell>
          <cell r="D3220" t="str">
            <v>WO4</v>
          </cell>
          <cell r="E3220" t="str">
            <v>ROI Peat</v>
          </cell>
          <cell r="F3220" t="str">
            <v>Emissions Cost</v>
          </cell>
        </row>
        <row r="3221">
          <cell r="A3221" t="str">
            <v>ROI</v>
          </cell>
          <cell r="D3221" t="str">
            <v>WO4</v>
          </cell>
          <cell r="E3221" t="str">
            <v>ROI Peat</v>
          </cell>
          <cell r="F3221" t="str">
            <v>Total Generation Cost</v>
          </cell>
        </row>
        <row r="3222">
          <cell r="A3222" t="str">
            <v>ROI</v>
          </cell>
          <cell r="D3222" t="str">
            <v>WO4</v>
          </cell>
          <cell r="E3222" t="str">
            <v>ROI Peat</v>
          </cell>
          <cell r="F3222" t="str">
            <v>SRMC</v>
          </cell>
        </row>
        <row r="3223">
          <cell r="A3223" t="str">
            <v>ROI</v>
          </cell>
          <cell r="D3223" t="str">
            <v>WO4</v>
          </cell>
          <cell r="E3223" t="str">
            <v>ROI Peat</v>
          </cell>
          <cell r="F3223" t="str">
            <v>Mark-up</v>
          </cell>
        </row>
        <row r="3224">
          <cell r="A3224" t="str">
            <v>ROI</v>
          </cell>
          <cell r="D3224" t="str">
            <v>WO4</v>
          </cell>
          <cell r="E3224" t="str">
            <v>ROI Peat</v>
          </cell>
          <cell r="F3224" t="str">
            <v>Price Received</v>
          </cell>
        </row>
        <row r="3225">
          <cell r="A3225" t="str">
            <v>ROI</v>
          </cell>
          <cell r="D3225" t="str">
            <v>WO4</v>
          </cell>
          <cell r="E3225" t="str">
            <v>ROI Peat</v>
          </cell>
          <cell r="F3225" t="str">
            <v>Pool Revenue</v>
          </cell>
        </row>
        <row r="3226">
          <cell r="A3226" t="str">
            <v>ROI</v>
          </cell>
          <cell r="D3226" t="str">
            <v>WO4</v>
          </cell>
          <cell r="E3226" t="str">
            <v>ROI Peat</v>
          </cell>
          <cell r="F3226" t="str">
            <v>Net Revenue</v>
          </cell>
        </row>
        <row r="3227">
          <cell r="A3227" t="str">
            <v>ROI</v>
          </cell>
          <cell r="D3227" t="str">
            <v>WO4</v>
          </cell>
          <cell r="E3227" t="str">
            <v>ROI Peat</v>
          </cell>
          <cell r="F3227" t="str">
            <v>Net Profit</v>
          </cell>
        </row>
        <row r="3228">
          <cell r="A3228" t="str">
            <v>ROI</v>
          </cell>
          <cell r="D3228" t="str">
            <v>WO4</v>
          </cell>
          <cell r="E3228" t="str">
            <v>ROI Peat</v>
          </cell>
          <cell r="F3228" t="str">
            <v>Installed Capacity</v>
          </cell>
        </row>
        <row r="3229">
          <cell r="A3229" t="str">
            <v>ROI</v>
          </cell>
          <cell r="D3229" t="str">
            <v>WO4</v>
          </cell>
          <cell r="E3229" t="str">
            <v>ROI Peat</v>
          </cell>
          <cell r="F3229" t="str">
            <v>Rated Capacity</v>
          </cell>
        </row>
        <row r="3230">
          <cell r="A3230" t="str">
            <v>ROI</v>
          </cell>
          <cell r="D3230" t="str">
            <v>WO4</v>
          </cell>
          <cell r="E3230" t="str">
            <v>ROI Peat</v>
          </cell>
          <cell r="F3230" t="str">
            <v>Maintenance</v>
          </cell>
        </row>
        <row r="3231">
          <cell r="A3231" t="str">
            <v>ROI</v>
          </cell>
          <cell r="D3231" t="str">
            <v>WO4</v>
          </cell>
          <cell r="E3231" t="str">
            <v>ROI Peat</v>
          </cell>
          <cell r="F3231" t="str">
            <v>Forced Outage</v>
          </cell>
        </row>
        <row r="3232">
          <cell r="A3232" t="str">
            <v>ROI</v>
          </cell>
          <cell r="D3232" t="str">
            <v>WO4</v>
          </cell>
          <cell r="E3232" t="str">
            <v>ROI Peat</v>
          </cell>
          <cell r="F3232" t="str">
            <v>Available Energy</v>
          </cell>
        </row>
        <row r="3233">
          <cell r="A3233" t="str">
            <v>ROI</v>
          </cell>
          <cell r="D3233" t="str">
            <v>MP1</v>
          </cell>
          <cell r="E3233" t="str">
            <v>ROI Coal</v>
          </cell>
          <cell r="F3233" t="str">
            <v>Generation</v>
          </cell>
        </row>
        <row r="3234">
          <cell r="A3234" t="str">
            <v>ROI</v>
          </cell>
          <cell r="D3234" t="str">
            <v>MP1</v>
          </cell>
          <cell r="E3234" t="str">
            <v>ROI Coal</v>
          </cell>
          <cell r="F3234" t="str">
            <v>Units Started</v>
          </cell>
        </row>
        <row r="3235">
          <cell r="A3235" t="str">
            <v>ROI</v>
          </cell>
          <cell r="D3235" t="str">
            <v>MP1</v>
          </cell>
          <cell r="E3235" t="str">
            <v>ROI Coal</v>
          </cell>
          <cell r="F3235" t="str">
            <v>Hours of Operation</v>
          </cell>
        </row>
        <row r="3236">
          <cell r="A3236" t="str">
            <v>ROI</v>
          </cell>
          <cell r="D3236" t="str">
            <v>MP1</v>
          </cell>
          <cell r="E3236" t="str">
            <v>ROI Coal</v>
          </cell>
          <cell r="F3236" t="str">
            <v>Capacity Factor</v>
          </cell>
        </row>
        <row r="3237">
          <cell r="A3237" t="str">
            <v>ROI</v>
          </cell>
          <cell r="D3237" t="str">
            <v>MP1</v>
          </cell>
          <cell r="E3237" t="str">
            <v>ROI Coal</v>
          </cell>
          <cell r="F3237" t="str">
            <v>Energy Curtailed</v>
          </cell>
        </row>
        <row r="3238">
          <cell r="A3238" t="str">
            <v>ROI</v>
          </cell>
          <cell r="D3238" t="str">
            <v>MP1</v>
          </cell>
          <cell r="E3238" t="str">
            <v>ROI Coal</v>
          </cell>
          <cell r="F3238" t="str">
            <v>Fixed Load Generation</v>
          </cell>
        </row>
        <row r="3239">
          <cell r="A3239" t="str">
            <v>ROI</v>
          </cell>
          <cell r="D3239" t="str">
            <v>MP1</v>
          </cell>
          <cell r="E3239" t="str">
            <v>ROI Coal</v>
          </cell>
          <cell r="F3239" t="str">
            <v>Pump Load</v>
          </cell>
        </row>
        <row r="3240">
          <cell r="A3240" t="str">
            <v>ROI</v>
          </cell>
          <cell r="D3240" t="str">
            <v>MP1</v>
          </cell>
          <cell r="E3240" t="str">
            <v>ROI Coal</v>
          </cell>
          <cell r="F3240" t="str">
            <v>VO&amp;M Cost</v>
          </cell>
        </row>
        <row r="3241">
          <cell r="A3241" t="str">
            <v>ROI</v>
          </cell>
          <cell r="D3241" t="str">
            <v>MP1</v>
          </cell>
          <cell r="E3241" t="str">
            <v>ROI Coal</v>
          </cell>
          <cell r="F3241" t="str">
            <v>Generation Cost</v>
          </cell>
        </row>
        <row r="3242">
          <cell r="A3242" t="str">
            <v>ROI</v>
          </cell>
          <cell r="D3242" t="str">
            <v>MP1</v>
          </cell>
          <cell r="E3242" t="str">
            <v>ROI Coal</v>
          </cell>
          <cell r="F3242" t="str">
            <v>Start &amp; Shutdown Cost</v>
          </cell>
        </row>
        <row r="3243">
          <cell r="A3243" t="str">
            <v>ROI</v>
          </cell>
          <cell r="D3243" t="str">
            <v>MP1</v>
          </cell>
          <cell r="E3243" t="str">
            <v>ROI Coal</v>
          </cell>
          <cell r="F3243" t="str">
            <v>Start Fuel Cost</v>
          </cell>
        </row>
        <row r="3244">
          <cell r="A3244" t="str">
            <v>ROI</v>
          </cell>
          <cell r="D3244" t="str">
            <v>MP1</v>
          </cell>
          <cell r="E3244" t="str">
            <v>ROI Coal</v>
          </cell>
          <cell r="F3244" t="str">
            <v>Emissions Cost</v>
          </cell>
        </row>
        <row r="3245">
          <cell r="A3245" t="str">
            <v>ROI</v>
          </cell>
          <cell r="D3245" t="str">
            <v>MP1</v>
          </cell>
          <cell r="E3245" t="str">
            <v>ROI Coal</v>
          </cell>
          <cell r="F3245" t="str">
            <v>Total Generation Cost</v>
          </cell>
        </row>
        <row r="3246">
          <cell r="A3246" t="str">
            <v>ROI</v>
          </cell>
          <cell r="D3246" t="str">
            <v>MP1</v>
          </cell>
          <cell r="E3246" t="str">
            <v>ROI Coal</v>
          </cell>
          <cell r="F3246" t="str">
            <v>SRMC</v>
          </cell>
        </row>
        <row r="3247">
          <cell r="A3247" t="str">
            <v>ROI</v>
          </cell>
          <cell r="D3247" t="str">
            <v>MP1</v>
          </cell>
          <cell r="E3247" t="str">
            <v>ROI Coal</v>
          </cell>
          <cell r="F3247" t="str">
            <v>Mark-up</v>
          </cell>
        </row>
        <row r="3248">
          <cell r="A3248" t="str">
            <v>ROI</v>
          </cell>
          <cell r="D3248" t="str">
            <v>MP1</v>
          </cell>
          <cell r="E3248" t="str">
            <v>ROI Coal</v>
          </cell>
          <cell r="F3248" t="str">
            <v>Mark-up</v>
          </cell>
        </row>
        <row r="3249">
          <cell r="A3249" t="str">
            <v>ROI</v>
          </cell>
          <cell r="D3249" t="str">
            <v>MP1</v>
          </cell>
          <cell r="E3249" t="str">
            <v>ROI Coal</v>
          </cell>
          <cell r="F3249" t="str">
            <v>Mark-up</v>
          </cell>
        </row>
        <row r="3250">
          <cell r="A3250" t="str">
            <v>ROI</v>
          </cell>
          <cell r="D3250" t="str">
            <v>MP1</v>
          </cell>
          <cell r="E3250" t="str">
            <v>ROI Coal</v>
          </cell>
          <cell r="F3250" t="str">
            <v>Price Received</v>
          </cell>
        </row>
        <row r="3251">
          <cell r="A3251" t="str">
            <v>ROI</v>
          </cell>
          <cell r="D3251" t="str">
            <v>MP1</v>
          </cell>
          <cell r="E3251" t="str">
            <v>ROI Coal</v>
          </cell>
          <cell r="F3251" t="str">
            <v>Pool Revenue</v>
          </cell>
        </row>
        <row r="3252">
          <cell r="A3252" t="str">
            <v>ROI</v>
          </cell>
          <cell r="D3252" t="str">
            <v>MP1</v>
          </cell>
          <cell r="E3252" t="str">
            <v>ROI Coal</v>
          </cell>
          <cell r="F3252" t="str">
            <v>Net Revenue</v>
          </cell>
        </row>
        <row r="3253">
          <cell r="A3253" t="str">
            <v>ROI</v>
          </cell>
          <cell r="D3253" t="str">
            <v>MP1</v>
          </cell>
          <cell r="E3253" t="str">
            <v>ROI Coal</v>
          </cell>
          <cell r="F3253" t="str">
            <v>Net Profit</v>
          </cell>
        </row>
        <row r="3254">
          <cell r="A3254" t="str">
            <v>ROI</v>
          </cell>
          <cell r="D3254" t="str">
            <v>MP1</v>
          </cell>
          <cell r="E3254" t="str">
            <v>ROI Coal</v>
          </cell>
          <cell r="F3254" t="str">
            <v>Installed Capacity</v>
          </cell>
        </row>
        <row r="3255">
          <cell r="A3255" t="str">
            <v>ROI</v>
          </cell>
          <cell r="D3255" t="str">
            <v>MP1</v>
          </cell>
          <cell r="E3255" t="str">
            <v>ROI Coal</v>
          </cell>
          <cell r="F3255" t="str">
            <v>Rated Capacity</v>
          </cell>
        </row>
        <row r="3256">
          <cell r="A3256" t="str">
            <v>ROI</v>
          </cell>
          <cell r="D3256" t="str">
            <v>MP1</v>
          </cell>
          <cell r="E3256" t="str">
            <v>ROI Coal</v>
          </cell>
          <cell r="F3256" t="str">
            <v>Maintenance</v>
          </cell>
        </row>
        <row r="3257">
          <cell r="A3257" t="str">
            <v>ROI</v>
          </cell>
          <cell r="D3257" t="str">
            <v>MP1</v>
          </cell>
          <cell r="E3257" t="str">
            <v>ROI Coal</v>
          </cell>
          <cell r="F3257" t="str">
            <v>Forced Outage</v>
          </cell>
        </row>
        <row r="3258">
          <cell r="A3258" t="str">
            <v>ROI</v>
          </cell>
          <cell r="D3258" t="str">
            <v>MP1</v>
          </cell>
          <cell r="E3258" t="str">
            <v>ROI Coal</v>
          </cell>
          <cell r="F3258" t="str">
            <v>Available Energy</v>
          </cell>
        </row>
        <row r="3259">
          <cell r="A3259" t="str">
            <v>ROI</v>
          </cell>
          <cell r="D3259" t="str">
            <v>MP2</v>
          </cell>
          <cell r="E3259" t="str">
            <v>ROI Coal</v>
          </cell>
          <cell r="F3259" t="str">
            <v>Generation</v>
          </cell>
        </row>
        <row r="3260">
          <cell r="A3260" t="str">
            <v>ROI</v>
          </cell>
          <cell r="D3260" t="str">
            <v>MP2</v>
          </cell>
          <cell r="E3260" t="str">
            <v>ROI Coal</v>
          </cell>
          <cell r="F3260" t="str">
            <v>Units Started</v>
          </cell>
        </row>
        <row r="3261">
          <cell r="A3261" t="str">
            <v>ROI</v>
          </cell>
          <cell r="D3261" t="str">
            <v>MP2</v>
          </cell>
          <cell r="E3261" t="str">
            <v>ROI Coal</v>
          </cell>
          <cell r="F3261" t="str">
            <v>Hours of Operation</v>
          </cell>
        </row>
        <row r="3262">
          <cell r="A3262" t="str">
            <v>ROI</v>
          </cell>
          <cell r="D3262" t="str">
            <v>MP2</v>
          </cell>
          <cell r="E3262" t="str">
            <v>ROI Coal</v>
          </cell>
          <cell r="F3262" t="str">
            <v>Capacity Factor</v>
          </cell>
        </row>
        <row r="3263">
          <cell r="A3263" t="str">
            <v>ROI</v>
          </cell>
          <cell r="D3263" t="str">
            <v>MP2</v>
          </cell>
          <cell r="E3263" t="str">
            <v>ROI Coal</v>
          </cell>
          <cell r="F3263" t="str">
            <v>Energy Curtailed</v>
          </cell>
        </row>
        <row r="3264">
          <cell r="A3264" t="str">
            <v>ROI</v>
          </cell>
          <cell r="D3264" t="str">
            <v>MP2</v>
          </cell>
          <cell r="E3264" t="str">
            <v>ROI Coal</v>
          </cell>
          <cell r="F3264" t="str">
            <v>Fixed Load Generation</v>
          </cell>
        </row>
        <row r="3265">
          <cell r="A3265" t="str">
            <v>ROI</v>
          </cell>
          <cell r="D3265" t="str">
            <v>MP2</v>
          </cell>
          <cell r="E3265" t="str">
            <v>ROI Coal</v>
          </cell>
          <cell r="F3265" t="str">
            <v>Pump Load</v>
          </cell>
        </row>
        <row r="3266">
          <cell r="A3266" t="str">
            <v>ROI</v>
          </cell>
          <cell r="D3266" t="str">
            <v>MP2</v>
          </cell>
          <cell r="E3266" t="str">
            <v>ROI Coal</v>
          </cell>
          <cell r="F3266" t="str">
            <v>VO&amp;M Cost</v>
          </cell>
        </row>
        <row r="3267">
          <cell r="A3267" t="str">
            <v>ROI</v>
          </cell>
          <cell r="D3267" t="str">
            <v>MP2</v>
          </cell>
          <cell r="E3267" t="str">
            <v>ROI Coal</v>
          </cell>
          <cell r="F3267" t="str">
            <v>Generation Cost</v>
          </cell>
        </row>
        <row r="3268">
          <cell r="A3268" t="str">
            <v>ROI</v>
          </cell>
          <cell r="D3268" t="str">
            <v>MP2</v>
          </cell>
          <cell r="E3268" t="str">
            <v>ROI Coal</v>
          </cell>
          <cell r="F3268" t="str">
            <v>Start &amp; Shutdown Cost</v>
          </cell>
        </row>
        <row r="3269">
          <cell r="A3269" t="str">
            <v>ROI</v>
          </cell>
          <cell r="D3269" t="str">
            <v>MP2</v>
          </cell>
          <cell r="E3269" t="str">
            <v>ROI Coal</v>
          </cell>
          <cell r="F3269" t="str">
            <v>Start Fuel Cost</v>
          </cell>
        </row>
        <row r="3270">
          <cell r="A3270" t="str">
            <v>ROI</v>
          </cell>
          <cell r="D3270" t="str">
            <v>MP2</v>
          </cell>
          <cell r="E3270" t="str">
            <v>ROI Coal</v>
          </cell>
          <cell r="F3270" t="str">
            <v>Emissions Cost</v>
          </cell>
        </row>
        <row r="3271">
          <cell r="A3271" t="str">
            <v>ROI</v>
          </cell>
          <cell r="D3271" t="str">
            <v>MP2</v>
          </cell>
          <cell r="E3271" t="str">
            <v>ROI Coal</v>
          </cell>
          <cell r="F3271" t="str">
            <v>Total Generation Cost</v>
          </cell>
        </row>
        <row r="3272">
          <cell r="A3272" t="str">
            <v>ROI</v>
          </cell>
          <cell r="D3272" t="str">
            <v>MP2</v>
          </cell>
          <cell r="E3272" t="str">
            <v>ROI Coal</v>
          </cell>
          <cell r="F3272" t="str">
            <v>SRMC</v>
          </cell>
        </row>
        <row r="3273">
          <cell r="A3273" t="str">
            <v>ROI</v>
          </cell>
          <cell r="D3273" t="str">
            <v>MP2</v>
          </cell>
          <cell r="E3273" t="str">
            <v>ROI Coal</v>
          </cell>
          <cell r="F3273" t="str">
            <v>Mark-up</v>
          </cell>
        </row>
        <row r="3274">
          <cell r="A3274" t="str">
            <v>ROI</v>
          </cell>
          <cell r="D3274" t="str">
            <v>MP2</v>
          </cell>
          <cell r="E3274" t="str">
            <v>ROI Coal</v>
          </cell>
          <cell r="F3274" t="str">
            <v>Mark-up</v>
          </cell>
        </row>
        <row r="3275">
          <cell r="A3275" t="str">
            <v>ROI</v>
          </cell>
          <cell r="D3275" t="str">
            <v>MP2</v>
          </cell>
          <cell r="E3275" t="str">
            <v>ROI Coal</v>
          </cell>
          <cell r="F3275" t="str">
            <v>Mark-up</v>
          </cell>
        </row>
        <row r="3276">
          <cell r="A3276" t="str">
            <v>ROI</v>
          </cell>
          <cell r="D3276" t="str">
            <v>MP2</v>
          </cell>
          <cell r="E3276" t="str">
            <v>ROI Coal</v>
          </cell>
          <cell r="F3276" t="str">
            <v>Price Received</v>
          </cell>
        </row>
        <row r="3277">
          <cell r="A3277" t="str">
            <v>ROI</v>
          </cell>
          <cell r="D3277" t="str">
            <v>MP2</v>
          </cell>
          <cell r="E3277" t="str">
            <v>ROI Coal</v>
          </cell>
          <cell r="F3277" t="str">
            <v>Pool Revenue</v>
          </cell>
        </row>
        <row r="3278">
          <cell r="A3278" t="str">
            <v>ROI</v>
          </cell>
          <cell r="D3278" t="str">
            <v>MP2</v>
          </cell>
          <cell r="E3278" t="str">
            <v>ROI Coal</v>
          </cell>
          <cell r="F3278" t="str">
            <v>Net Revenue</v>
          </cell>
        </row>
        <row r="3279">
          <cell r="A3279" t="str">
            <v>ROI</v>
          </cell>
          <cell r="D3279" t="str">
            <v>MP2</v>
          </cell>
          <cell r="E3279" t="str">
            <v>ROI Coal</v>
          </cell>
          <cell r="F3279" t="str">
            <v>Net Profit</v>
          </cell>
        </row>
        <row r="3280">
          <cell r="A3280" t="str">
            <v>ROI</v>
          </cell>
          <cell r="D3280" t="str">
            <v>MP2</v>
          </cell>
          <cell r="E3280" t="str">
            <v>ROI Coal</v>
          </cell>
          <cell r="F3280" t="str">
            <v>Installed Capacity</v>
          </cell>
        </row>
        <row r="3281">
          <cell r="A3281" t="str">
            <v>ROI</v>
          </cell>
          <cell r="D3281" t="str">
            <v>MP2</v>
          </cell>
          <cell r="E3281" t="str">
            <v>ROI Coal</v>
          </cell>
          <cell r="F3281" t="str">
            <v>Rated Capacity</v>
          </cell>
        </row>
        <row r="3282">
          <cell r="A3282" t="str">
            <v>ROI</v>
          </cell>
          <cell r="D3282" t="str">
            <v>MP2</v>
          </cell>
          <cell r="E3282" t="str">
            <v>ROI Coal</v>
          </cell>
          <cell r="F3282" t="str">
            <v>Maintenance</v>
          </cell>
        </row>
        <row r="3283">
          <cell r="A3283" t="str">
            <v>ROI</v>
          </cell>
          <cell r="D3283" t="str">
            <v>MP2</v>
          </cell>
          <cell r="E3283" t="str">
            <v>ROI Coal</v>
          </cell>
          <cell r="F3283" t="str">
            <v>Forced Outage</v>
          </cell>
        </row>
        <row r="3284">
          <cell r="A3284" t="str">
            <v>ROI</v>
          </cell>
          <cell r="D3284" t="str">
            <v>MP2</v>
          </cell>
          <cell r="E3284" t="str">
            <v>ROI Coal</v>
          </cell>
          <cell r="F3284" t="str">
            <v>Available Energy</v>
          </cell>
        </row>
        <row r="3285">
          <cell r="A3285" t="str">
            <v>ROI</v>
          </cell>
          <cell r="D3285" t="str">
            <v>MP3</v>
          </cell>
          <cell r="E3285" t="str">
            <v>ROI Coal</v>
          </cell>
          <cell r="F3285" t="str">
            <v>Generation</v>
          </cell>
        </row>
        <row r="3286">
          <cell r="A3286" t="str">
            <v>ROI</v>
          </cell>
          <cell r="D3286" t="str">
            <v>MP3</v>
          </cell>
          <cell r="E3286" t="str">
            <v>ROI Coal</v>
          </cell>
          <cell r="F3286" t="str">
            <v>Units Started</v>
          </cell>
        </row>
        <row r="3287">
          <cell r="A3287" t="str">
            <v>ROI</v>
          </cell>
          <cell r="D3287" t="str">
            <v>MP3</v>
          </cell>
          <cell r="E3287" t="str">
            <v>ROI Coal</v>
          </cell>
          <cell r="F3287" t="str">
            <v>Hours of Operation</v>
          </cell>
        </row>
        <row r="3288">
          <cell r="A3288" t="str">
            <v>ROI</v>
          </cell>
          <cell r="D3288" t="str">
            <v>MP3</v>
          </cell>
          <cell r="E3288" t="str">
            <v>ROI Coal</v>
          </cell>
          <cell r="F3288" t="str">
            <v>Capacity Factor</v>
          </cell>
        </row>
        <row r="3289">
          <cell r="A3289" t="str">
            <v>ROI</v>
          </cell>
          <cell r="D3289" t="str">
            <v>MP3</v>
          </cell>
          <cell r="E3289" t="str">
            <v>ROI Coal</v>
          </cell>
          <cell r="F3289" t="str">
            <v>Energy Curtailed</v>
          </cell>
        </row>
        <row r="3290">
          <cell r="A3290" t="str">
            <v>ROI</v>
          </cell>
          <cell r="D3290" t="str">
            <v>MP3</v>
          </cell>
          <cell r="E3290" t="str">
            <v>ROI Coal</v>
          </cell>
          <cell r="F3290" t="str">
            <v>Fixed Load Generation</v>
          </cell>
        </row>
        <row r="3291">
          <cell r="A3291" t="str">
            <v>ROI</v>
          </cell>
          <cell r="D3291" t="str">
            <v>MP3</v>
          </cell>
          <cell r="E3291" t="str">
            <v>ROI Coal</v>
          </cell>
          <cell r="F3291" t="str">
            <v>Pump Load</v>
          </cell>
        </row>
        <row r="3292">
          <cell r="A3292" t="str">
            <v>ROI</v>
          </cell>
          <cell r="D3292" t="str">
            <v>MP3</v>
          </cell>
          <cell r="E3292" t="str">
            <v>ROI Coal</v>
          </cell>
          <cell r="F3292" t="str">
            <v>VO&amp;M Cost</v>
          </cell>
        </row>
        <row r="3293">
          <cell r="A3293" t="str">
            <v>ROI</v>
          </cell>
          <cell r="D3293" t="str">
            <v>MP3</v>
          </cell>
          <cell r="E3293" t="str">
            <v>ROI Coal</v>
          </cell>
          <cell r="F3293" t="str">
            <v>Generation Cost</v>
          </cell>
        </row>
        <row r="3294">
          <cell r="A3294" t="str">
            <v>ROI</v>
          </cell>
          <cell r="D3294" t="str">
            <v>MP3</v>
          </cell>
          <cell r="E3294" t="str">
            <v>ROI Coal</v>
          </cell>
          <cell r="F3294" t="str">
            <v>Start &amp; Shutdown Cost</v>
          </cell>
        </row>
        <row r="3295">
          <cell r="A3295" t="str">
            <v>ROI</v>
          </cell>
          <cell r="D3295" t="str">
            <v>MP3</v>
          </cell>
          <cell r="E3295" t="str">
            <v>ROI Coal</v>
          </cell>
          <cell r="F3295" t="str">
            <v>Start Fuel Cost</v>
          </cell>
        </row>
        <row r="3296">
          <cell r="A3296" t="str">
            <v>ROI</v>
          </cell>
          <cell r="D3296" t="str">
            <v>MP3</v>
          </cell>
          <cell r="E3296" t="str">
            <v>ROI Coal</v>
          </cell>
          <cell r="F3296" t="str">
            <v>Emissions Cost</v>
          </cell>
        </row>
        <row r="3297">
          <cell r="A3297" t="str">
            <v>ROI</v>
          </cell>
          <cell r="D3297" t="str">
            <v>MP3</v>
          </cell>
          <cell r="E3297" t="str">
            <v>ROI Coal</v>
          </cell>
          <cell r="F3297" t="str">
            <v>Total Generation Cost</v>
          </cell>
        </row>
        <row r="3298">
          <cell r="A3298" t="str">
            <v>ROI</v>
          </cell>
          <cell r="D3298" t="str">
            <v>MP3</v>
          </cell>
          <cell r="E3298" t="str">
            <v>ROI Coal</v>
          </cell>
          <cell r="F3298" t="str">
            <v>SRMC</v>
          </cell>
        </row>
        <row r="3299">
          <cell r="A3299" t="str">
            <v>ROI</v>
          </cell>
          <cell r="D3299" t="str">
            <v>MP3</v>
          </cell>
          <cell r="E3299" t="str">
            <v>ROI Coal</v>
          </cell>
          <cell r="F3299" t="str">
            <v>Mark-up</v>
          </cell>
        </row>
        <row r="3300">
          <cell r="A3300" t="str">
            <v>ROI</v>
          </cell>
          <cell r="D3300" t="str">
            <v>MP3</v>
          </cell>
          <cell r="E3300" t="str">
            <v>ROI Coal</v>
          </cell>
          <cell r="F3300" t="str">
            <v>Mark-up</v>
          </cell>
        </row>
        <row r="3301">
          <cell r="A3301" t="str">
            <v>ROI</v>
          </cell>
          <cell r="D3301" t="str">
            <v>MP3</v>
          </cell>
          <cell r="E3301" t="str">
            <v>ROI Coal</v>
          </cell>
          <cell r="F3301" t="str">
            <v>Mark-up</v>
          </cell>
        </row>
        <row r="3302">
          <cell r="A3302" t="str">
            <v>ROI</v>
          </cell>
          <cell r="D3302" t="str">
            <v>MP3</v>
          </cell>
          <cell r="E3302" t="str">
            <v>ROI Coal</v>
          </cell>
          <cell r="F3302" t="str">
            <v>Price Received</v>
          </cell>
        </row>
        <row r="3303">
          <cell r="A3303" t="str">
            <v>ROI</v>
          </cell>
          <cell r="D3303" t="str">
            <v>MP3</v>
          </cell>
          <cell r="E3303" t="str">
            <v>ROI Coal</v>
          </cell>
          <cell r="F3303" t="str">
            <v>Pool Revenue</v>
          </cell>
        </row>
        <row r="3304">
          <cell r="A3304" t="str">
            <v>ROI</v>
          </cell>
          <cell r="D3304" t="str">
            <v>MP3</v>
          </cell>
          <cell r="E3304" t="str">
            <v>ROI Coal</v>
          </cell>
          <cell r="F3304" t="str">
            <v>Net Revenue</v>
          </cell>
        </row>
        <row r="3305">
          <cell r="A3305" t="str">
            <v>ROI</v>
          </cell>
          <cell r="D3305" t="str">
            <v>MP3</v>
          </cell>
          <cell r="E3305" t="str">
            <v>ROI Coal</v>
          </cell>
          <cell r="F3305" t="str">
            <v>Net Profit</v>
          </cell>
        </row>
        <row r="3306">
          <cell r="A3306" t="str">
            <v>ROI</v>
          </cell>
          <cell r="D3306" t="str">
            <v>MP3</v>
          </cell>
          <cell r="E3306" t="str">
            <v>ROI Coal</v>
          </cell>
          <cell r="F3306" t="str">
            <v>Installed Capacity</v>
          </cell>
        </row>
        <row r="3307">
          <cell r="A3307" t="str">
            <v>ROI</v>
          </cell>
          <cell r="D3307" t="str">
            <v>MP3</v>
          </cell>
          <cell r="E3307" t="str">
            <v>ROI Coal</v>
          </cell>
          <cell r="F3307" t="str">
            <v>Rated Capacity</v>
          </cell>
        </row>
        <row r="3308">
          <cell r="A3308" t="str">
            <v>ROI</v>
          </cell>
          <cell r="D3308" t="str">
            <v>MP3</v>
          </cell>
          <cell r="E3308" t="str">
            <v>ROI Coal</v>
          </cell>
          <cell r="F3308" t="str">
            <v>Maintenance</v>
          </cell>
        </row>
        <row r="3309">
          <cell r="A3309" t="str">
            <v>ROI</v>
          </cell>
          <cell r="D3309" t="str">
            <v>MP3</v>
          </cell>
          <cell r="E3309" t="str">
            <v>ROI Coal</v>
          </cell>
          <cell r="F3309" t="str">
            <v>Forced Outage</v>
          </cell>
        </row>
        <row r="3310">
          <cell r="A3310" t="str">
            <v>ROI</v>
          </cell>
          <cell r="D3310" t="str">
            <v>MP3</v>
          </cell>
          <cell r="E3310" t="str">
            <v>ROI Coal</v>
          </cell>
          <cell r="F3310" t="str">
            <v>Available Energy</v>
          </cell>
        </row>
        <row r="3311">
          <cell r="A3311" t="str">
            <v>ROI</v>
          </cell>
          <cell r="D3311" t="str">
            <v>TH</v>
          </cell>
          <cell r="E3311" t="str">
            <v>ROI Storage</v>
          </cell>
          <cell r="F3311" t="str">
            <v>Generation</v>
          </cell>
        </row>
        <row r="3312">
          <cell r="A3312" t="str">
            <v>ROI</v>
          </cell>
          <cell r="D3312" t="str">
            <v>TH</v>
          </cell>
          <cell r="E3312" t="str">
            <v>ROI Storage</v>
          </cell>
          <cell r="F3312" t="str">
            <v>Units Started</v>
          </cell>
        </row>
        <row r="3313">
          <cell r="A3313" t="str">
            <v>ROI</v>
          </cell>
          <cell r="D3313" t="str">
            <v>TH</v>
          </cell>
          <cell r="E3313" t="str">
            <v>ROI Storage</v>
          </cell>
          <cell r="F3313" t="str">
            <v>Hours of Operation</v>
          </cell>
        </row>
        <row r="3314">
          <cell r="A3314" t="str">
            <v>ROI</v>
          </cell>
          <cell r="D3314" t="str">
            <v>TH</v>
          </cell>
          <cell r="E3314" t="str">
            <v>ROI Storage</v>
          </cell>
          <cell r="F3314" t="str">
            <v>Capacity Factor</v>
          </cell>
        </row>
        <row r="3315">
          <cell r="A3315" t="str">
            <v>ROI</v>
          </cell>
          <cell r="D3315" t="str">
            <v>TH</v>
          </cell>
          <cell r="E3315" t="str">
            <v>ROI Storage</v>
          </cell>
          <cell r="F3315" t="str">
            <v>Energy Curtailed</v>
          </cell>
        </row>
        <row r="3316">
          <cell r="A3316" t="str">
            <v>ROI</v>
          </cell>
          <cell r="D3316" t="str">
            <v>TH</v>
          </cell>
          <cell r="E3316" t="str">
            <v>ROI Storage</v>
          </cell>
          <cell r="F3316" t="str">
            <v>Fixed Load Generation</v>
          </cell>
        </row>
        <row r="3317">
          <cell r="A3317" t="str">
            <v>ROI</v>
          </cell>
          <cell r="D3317" t="str">
            <v>TH</v>
          </cell>
          <cell r="E3317" t="str">
            <v>ROI Storage</v>
          </cell>
          <cell r="F3317" t="str">
            <v>Pump Load</v>
          </cell>
        </row>
        <row r="3318">
          <cell r="A3318" t="str">
            <v>ROI</v>
          </cell>
          <cell r="D3318" t="str">
            <v>TH</v>
          </cell>
          <cell r="E3318" t="str">
            <v>ROI Storage</v>
          </cell>
          <cell r="F3318" t="str">
            <v>VO&amp;M Cost</v>
          </cell>
        </row>
        <row r="3319">
          <cell r="A3319" t="str">
            <v>ROI</v>
          </cell>
          <cell r="D3319" t="str">
            <v>TH</v>
          </cell>
          <cell r="E3319" t="str">
            <v>ROI Storage</v>
          </cell>
          <cell r="F3319" t="str">
            <v>Generation Cost</v>
          </cell>
        </row>
        <row r="3320">
          <cell r="A3320" t="str">
            <v>ROI</v>
          </cell>
          <cell r="D3320" t="str">
            <v>TH</v>
          </cell>
          <cell r="E3320" t="str">
            <v>ROI Storage</v>
          </cell>
          <cell r="F3320" t="str">
            <v>Start &amp; Shutdown Cost</v>
          </cell>
        </row>
        <row r="3321">
          <cell r="A3321" t="str">
            <v>ROI</v>
          </cell>
          <cell r="D3321" t="str">
            <v>TH</v>
          </cell>
          <cell r="E3321" t="str">
            <v>ROI Storage</v>
          </cell>
          <cell r="F3321" t="str">
            <v>Start Fuel Cost</v>
          </cell>
        </row>
        <row r="3322">
          <cell r="A3322" t="str">
            <v>ROI</v>
          </cell>
          <cell r="D3322" t="str">
            <v>TH</v>
          </cell>
          <cell r="E3322" t="str">
            <v>ROI Storage</v>
          </cell>
          <cell r="F3322" t="str">
            <v>Emissions Cost</v>
          </cell>
        </row>
        <row r="3323">
          <cell r="A3323" t="str">
            <v>ROI</v>
          </cell>
          <cell r="D3323" t="str">
            <v>TH</v>
          </cell>
          <cell r="E3323" t="str">
            <v>ROI Storage</v>
          </cell>
          <cell r="F3323" t="str">
            <v>Total Generation Cost</v>
          </cell>
        </row>
        <row r="3324">
          <cell r="A3324" t="str">
            <v>ROI</v>
          </cell>
          <cell r="D3324" t="str">
            <v>TH</v>
          </cell>
          <cell r="E3324" t="str">
            <v>ROI Storage</v>
          </cell>
          <cell r="F3324" t="str">
            <v>SRMC</v>
          </cell>
        </row>
        <row r="3325">
          <cell r="A3325" t="str">
            <v>ROI</v>
          </cell>
          <cell r="D3325" t="str">
            <v>TH</v>
          </cell>
          <cell r="E3325" t="str">
            <v>ROI Storage</v>
          </cell>
          <cell r="F3325" t="str">
            <v>Mark-up</v>
          </cell>
        </row>
        <row r="3326">
          <cell r="A3326" t="str">
            <v>ROI</v>
          </cell>
          <cell r="D3326" t="str">
            <v>TH</v>
          </cell>
          <cell r="E3326" t="str">
            <v>ROI Storage</v>
          </cell>
          <cell r="F3326" t="str">
            <v>Price Received</v>
          </cell>
        </row>
        <row r="3327">
          <cell r="A3327" t="str">
            <v>ROI</v>
          </cell>
          <cell r="D3327" t="str">
            <v>TH</v>
          </cell>
          <cell r="E3327" t="str">
            <v>ROI Storage</v>
          </cell>
          <cell r="F3327" t="str">
            <v>Pool Revenue</v>
          </cell>
        </row>
        <row r="3328">
          <cell r="A3328" t="str">
            <v>ROI</v>
          </cell>
          <cell r="D3328" t="str">
            <v>TH</v>
          </cell>
          <cell r="E3328" t="str">
            <v>ROI Storage</v>
          </cell>
          <cell r="F3328" t="str">
            <v>Net Revenue</v>
          </cell>
        </row>
        <row r="3329">
          <cell r="A3329" t="str">
            <v>ROI</v>
          </cell>
          <cell r="D3329" t="str">
            <v>TH</v>
          </cell>
          <cell r="E3329" t="str">
            <v>ROI Storage</v>
          </cell>
          <cell r="F3329" t="str">
            <v>Net Profit</v>
          </cell>
        </row>
        <row r="3330">
          <cell r="A3330" t="str">
            <v>ROI</v>
          </cell>
          <cell r="D3330" t="str">
            <v>TH</v>
          </cell>
          <cell r="E3330" t="str">
            <v>ROI Storage</v>
          </cell>
          <cell r="F3330" t="str">
            <v>Installed Capacity</v>
          </cell>
        </row>
        <row r="3331">
          <cell r="A3331" t="str">
            <v>ROI</v>
          </cell>
          <cell r="D3331" t="str">
            <v>TH</v>
          </cell>
          <cell r="E3331" t="str">
            <v>ROI Storage</v>
          </cell>
          <cell r="F3331" t="str">
            <v>Rated Capacity</v>
          </cell>
        </row>
        <row r="3332">
          <cell r="A3332" t="str">
            <v>ROI</v>
          </cell>
          <cell r="D3332" t="str">
            <v>TH</v>
          </cell>
          <cell r="E3332" t="str">
            <v>ROI Storage</v>
          </cell>
          <cell r="F3332" t="str">
            <v>Maintenance</v>
          </cell>
        </row>
        <row r="3333">
          <cell r="A3333" t="str">
            <v>ROI</v>
          </cell>
          <cell r="D3333" t="str">
            <v>TH</v>
          </cell>
          <cell r="E3333" t="str">
            <v>ROI Storage</v>
          </cell>
          <cell r="F3333" t="str">
            <v>Forced Outage</v>
          </cell>
        </row>
        <row r="3334">
          <cell r="A3334" t="str">
            <v>ROI</v>
          </cell>
          <cell r="D3334" t="str">
            <v>TH</v>
          </cell>
          <cell r="E3334" t="str">
            <v>ROI Storage</v>
          </cell>
          <cell r="F3334" t="str">
            <v>Available Energy</v>
          </cell>
        </row>
        <row r="3335">
          <cell r="A3335" t="str">
            <v>ROI</v>
          </cell>
          <cell r="D3335" t="str">
            <v>ROI Offshore</v>
          </cell>
          <cell r="E3335" t="str">
            <v>ROI Wind</v>
          </cell>
          <cell r="F3335" t="str">
            <v>Generation</v>
          </cell>
        </row>
        <row r="3336">
          <cell r="A3336" t="str">
            <v>ROI</v>
          </cell>
          <cell r="D3336" t="str">
            <v>ROI Offshore</v>
          </cell>
          <cell r="E3336" t="str">
            <v>ROI Wind</v>
          </cell>
          <cell r="F3336" t="str">
            <v>Units Started</v>
          </cell>
        </row>
        <row r="3337">
          <cell r="A3337" t="str">
            <v>ROI</v>
          </cell>
          <cell r="D3337" t="str">
            <v>ROI Offshore</v>
          </cell>
          <cell r="E3337" t="str">
            <v>ROI Wind</v>
          </cell>
          <cell r="F3337" t="str">
            <v>Hours of Operation</v>
          </cell>
        </row>
        <row r="3338">
          <cell r="A3338" t="str">
            <v>ROI</v>
          </cell>
          <cell r="D3338" t="str">
            <v>ROI Offshore</v>
          </cell>
          <cell r="E3338" t="str">
            <v>ROI Wind</v>
          </cell>
          <cell r="F3338" t="str">
            <v>Capacity Factor</v>
          </cell>
        </row>
        <row r="3339">
          <cell r="A3339" t="str">
            <v>ROI</v>
          </cell>
          <cell r="D3339" t="str">
            <v>ROI Offshore</v>
          </cell>
          <cell r="E3339" t="str">
            <v>ROI Wind</v>
          </cell>
          <cell r="F3339" t="str">
            <v>Energy Curtailed</v>
          </cell>
        </row>
        <row r="3340">
          <cell r="A3340" t="str">
            <v>ROI</v>
          </cell>
          <cell r="D3340" t="str">
            <v>ROI Offshore</v>
          </cell>
          <cell r="E3340" t="str">
            <v>ROI Wind</v>
          </cell>
          <cell r="F3340" t="str">
            <v>Fixed Load Generation</v>
          </cell>
        </row>
        <row r="3341">
          <cell r="A3341" t="str">
            <v>ROI</v>
          </cell>
          <cell r="D3341" t="str">
            <v>ROI Offshore</v>
          </cell>
          <cell r="E3341" t="str">
            <v>ROI Wind</v>
          </cell>
          <cell r="F3341" t="str">
            <v>Pump Load</v>
          </cell>
        </row>
        <row r="3342">
          <cell r="A3342" t="str">
            <v>ROI</v>
          </cell>
          <cell r="D3342" t="str">
            <v>ROI Offshore</v>
          </cell>
          <cell r="E3342" t="str">
            <v>ROI Wind</v>
          </cell>
          <cell r="F3342" t="str">
            <v>VO&amp;M Cost</v>
          </cell>
        </row>
        <row r="3343">
          <cell r="A3343" t="str">
            <v>ROI</v>
          </cell>
          <cell r="D3343" t="str">
            <v>ROI Offshore</v>
          </cell>
          <cell r="E3343" t="str">
            <v>ROI Wind</v>
          </cell>
          <cell r="F3343" t="str">
            <v>Generation Cost</v>
          </cell>
        </row>
        <row r="3344">
          <cell r="A3344" t="str">
            <v>ROI</v>
          </cell>
          <cell r="D3344" t="str">
            <v>ROI Offshore</v>
          </cell>
          <cell r="E3344" t="str">
            <v>ROI Wind</v>
          </cell>
          <cell r="F3344" t="str">
            <v>Start &amp; Shutdown Cost</v>
          </cell>
        </row>
        <row r="3345">
          <cell r="A3345" t="str">
            <v>ROI</v>
          </cell>
          <cell r="D3345" t="str">
            <v>ROI Offshore</v>
          </cell>
          <cell r="E3345" t="str">
            <v>ROI Wind</v>
          </cell>
          <cell r="F3345" t="str">
            <v>Start Fuel Cost</v>
          </cell>
        </row>
        <row r="3346">
          <cell r="A3346" t="str">
            <v>ROI</v>
          </cell>
          <cell r="D3346" t="str">
            <v>ROI Offshore</v>
          </cell>
          <cell r="E3346" t="str">
            <v>ROI Wind</v>
          </cell>
          <cell r="F3346" t="str">
            <v>Emissions Cost</v>
          </cell>
        </row>
        <row r="3347">
          <cell r="A3347" t="str">
            <v>ROI</v>
          </cell>
          <cell r="D3347" t="str">
            <v>ROI Offshore</v>
          </cell>
          <cell r="E3347" t="str">
            <v>ROI Wind</v>
          </cell>
          <cell r="F3347" t="str">
            <v>Total Generation Cost</v>
          </cell>
        </row>
        <row r="3348">
          <cell r="A3348" t="str">
            <v>ROI</v>
          </cell>
          <cell r="D3348" t="str">
            <v>ROI Offshore</v>
          </cell>
          <cell r="E3348" t="str">
            <v>ROI Wind</v>
          </cell>
          <cell r="F3348" t="str">
            <v>SRMC</v>
          </cell>
        </row>
        <row r="3349">
          <cell r="A3349" t="str">
            <v>ROI</v>
          </cell>
          <cell r="D3349" t="str">
            <v>ROI Offshore</v>
          </cell>
          <cell r="E3349" t="str">
            <v>ROI Wind</v>
          </cell>
          <cell r="F3349" t="str">
            <v>Mark-up</v>
          </cell>
        </row>
        <row r="3350">
          <cell r="A3350" t="str">
            <v>ROI</v>
          </cell>
          <cell r="D3350" t="str">
            <v>ROI Offshore</v>
          </cell>
          <cell r="E3350" t="str">
            <v>ROI Wind</v>
          </cell>
          <cell r="F3350" t="str">
            <v>Price Received</v>
          </cell>
        </row>
        <row r="3351">
          <cell r="A3351" t="str">
            <v>ROI</v>
          </cell>
          <cell r="D3351" t="str">
            <v>ROI Offshore</v>
          </cell>
          <cell r="E3351" t="str">
            <v>ROI Wind</v>
          </cell>
          <cell r="F3351" t="str">
            <v>Pool Revenue</v>
          </cell>
        </row>
        <row r="3352">
          <cell r="A3352" t="str">
            <v>ROI</v>
          </cell>
          <cell r="D3352" t="str">
            <v>ROI Offshore</v>
          </cell>
          <cell r="E3352" t="str">
            <v>ROI Wind</v>
          </cell>
          <cell r="F3352" t="str">
            <v>Net Revenue</v>
          </cell>
        </row>
        <row r="3353">
          <cell r="A3353" t="str">
            <v>ROI</v>
          </cell>
          <cell r="D3353" t="str">
            <v>ROI Offshore</v>
          </cell>
          <cell r="E3353" t="str">
            <v>ROI Wind</v>
          </cell>
          <cell r="F3353" t="str">
            <v>Net Profit</v>
          </cell>
        </row>
        <row r="3354">
          <cell r="A3354" t="str">
            <v>ROI</v>
          </cell>
          <cell r="D3354" t="str">
            <v>ROI Offshore</v>
          </cell>
          <cell r="E3354" t="str">
            <v>ROI Wind</v>
          </cell>
          <cell r="F3354" t="str">
            <v>Installed Capacity</v>
          </cell>
        </row>
        <row r="3355">
          <cell r="A3355" t="str">
            <v>ROI</v>
          </cell>
          <cell r="D3355" t="str">
            <v>ROI Offshore</v>
          </cell>
          <cell r="E3355" t="str">
            <v>ROI Wind</v>
          </cell>
          <cell r="F3355" t="str">
            <v>Rated Capacity</v>
          </cell>
        </row>
        <row r="3356">
          <cell r="A3356" t="str">
            <v>ROI</v>
          </cell>
          <cell r="D3356" t="str">
            <v>ROI Offshore</v>
          </cell>
          <cell r="E3356" t="str">
            <v>ROI Wind</v>
          </cell>
          <cell r="F3356" t="str">
            <v>Maintenance</v>
          </cell>
        </row>
        <row r="3357">
          <cell r="A3357" t="str">
            <v>ROI</v>
          </cell>
          <cell r="D3357" t="str">
            <v>ROI Offshore</v>
          </cell>
          <cell r="E3357" t="str">
            <v>ROI Wind</v>
          </cell>
          <cell r="F3357" t="str">
            <v>Forced Outage</v>
          </cell>
        </row>
        <row r="3358">
          <cell r="A3358" t="str">
            <v>ROI</v>
          </cell>
          <cell r="D3358" t="str">
            <v>ROI Offshore</v>
          </cell>
          <cell r="E3358" t="str">
            <v>ROI Wind</v>
          </cell>
          <cell r="F3358" t="str">
            <v>Available Energy</v>
          </cell>
        </row>
        <row r="3359">
          <cell r="A3359" t="str">
            <v>ROI</v>
          </cell>
          <cell r="D3359" t="str">
            <v>ROI Wind A</v>
          </cell>
          <cell r="E3359" t="str">
            <v>ROI Wind</v>
          </cell>
          <cell r="F3359" t="str">
            <v>Generation</v>
          </cell>
        </row>
        <row r="3360">
          <cell r="A3360" t="str">
            <v>ROI</v>
          </cell>
          <cell r="D3360" t="str">
            <v>ROI Wind A</v>
          </cell>
          <cell r="E3360" t="str">
            <v>ROI Wind</v>
          </cell>
          <cell r="F3360" t="str">
            <v>Units Started</v>
          </cell>
        </row>
        <row r="3361">
          <cell r="A3361" t="str">
            <v>ROI</v>
          </cell>
          <cell r="D3361" t="str">
            <v>ROI Wind A</v>
          </cell>
          <cell r="E3361" t="str">
            <v>ROI Wind</v>
          </cell>
          <cell r="F3361" t="str">
            <v>Hours of Operation</v>
          </cell>
        </row>
        <row r="3362">
          <cell r="A3362" t="str">
            <v>ROI</v>
          </cell>
          <cell r="D3362" t="str">
            <v>ROI Wind A</v>
          </cell>
          <cell r="E3362" t="str">
            <v>ROI Wind</v>
          </cell>
          <cell r="F3362" t="str">
            <v>Capacity Factor</v>
          </cell>
        </row>
        <row r="3363">
          <cell r="A3363" t="str">
            <v>ROI</v>
          </cell>
          <cell r="D3363" t="str">
            <v>ROI Wind A</v>
          </cell>
          <cell r="E3363" t="str">
            <v>ROI Wind</v>
          </cell>
          <cell r="F3363" t="str">
            <v>Energy Curtailed</v>
          </cell>
        </row>
        <row r="3364">
          <cell r="A3364" t="str">
            <v>ROI</v>
          </cell>
          <cell r="D3364" t="str">
            <v>ROI Wind A</v>
          </cell>
          <cell r="E3364" t="str">
            <v>ROI Wind</v>
          </cell>
          <cell r="F3364" t="str">
            <v>Fixed Load Generation</v>
          </cell>
        </row>
        <row r="3365">
          <cell r="A3365" t="str">
            <v>ROI</v>
          </cell>
          <cell r="D3365" t="str">
            <v>ROI Wind A</v>
          </cell>
          <cell r="E3365" t="str">
            <v>ROI Wind</v>
          </cell>
          <cell r="F3365" t="str">
            <v>Pump Load</v>
          </cell>
        </row>
        <row r="3366">
          <cell r="A3366" t="str">
            <v>ROI</v>
          </cell>
          <cell r="D3366" t="str">
            <v>ROI Wind A</v>
          </cell>
          <cell r="E3366" t="str">
            <v>ROI Wind</v>
          </cell>
          <cell r="F3366" t="str">
            <v>VO&amp;M Cost</v>
          </cell>
        </row>
        <row r="3367">
          <cell r="A3367" t="str">
            <v>ROI</v>
          </cell>
          <cell r="D3367" t="str">
            <v>ROI Wind A</v>
          </cell>
          <cell r="E3367" t="str">
            <v>ROI Wind</v>
          </cell>
          <cell r="F3367" t="str">
            <v>Generation Cost</v>
          </cell>
        </row>
        <row r="3368">
          <cell r="A3368" t="str">
            <v>ROI</v>
          </cell>
          <cell r="D3368" t="str">
            <v>ROI Wind A</v>
          </cell>
          <cell r="E3368" t="str">
            <v>ROI Wind</v>
          </cell>
          <cell r="F3368" t="str">
            <v>Start &amp; Shutdown Cost</v>
          </cell>
        </row>
        <row r="3369">
          <cell r="A3369" t="str">
            <v>ROI</v>
          </cell>
          <cell r="D3369" t="str">
            <v>ROI Wind A</v>
          </cell>
          <cell r="E3369" t="str">
            <v>ROI Wind</v>
          </cell>
          <cell r="F3369" t="str">
            <v>Start Fuel Cost</v>
          </cell>
        </row>
        <row r="3370">
          <cell r="A3370" t="str">
            <v>ROI</v>
          </cell>
          <cell r="D3370" t="str">
            <v>ROI Wind A</v>
          </cell>
          <cell r="E3370" t="str">
            <v>ROI Wind</v>
          </cell>
          <cell r="F3370" t="str">
            <v>Emissions Cost</v>
          </cell>
        </row>
        <row r="3371">
          <cell r="A3371" t="str">
            <v>ROI</v>
          </cell>
          <cell r="D3371" t="str">
            <v>ROI Wind A</v>
          </cell>
          <cell r="E3371" t="str">
            <v>ROI Wind</v>
          </cell>
          <cell r="F3371" t="str">
            <v>Total Generation Cost</v>
          </cell>
        </row>
        <row r="3372">
          <cell r="A3372" t="str">
            <v>ROI</v>
          </cell>
          <cell r="D3372" t="str">
            <v>ROI Wind A</v>
          </cell>
          <cell r="E3372" t="str">
            <v>ROI Wind</v>
          </cell>
          <cell r="F3372" t="str">
            <v>SRMC</v>
          </cell>
        </row>
        <row r="3373">
          <cell r="A3373" t="str">
            <v>ROI</v>
          </cell>
          <cell r="D3373" t="str">
            <v>ROI Wind A</v>
          </cell>
          <cell r="E3373" t="str">
            <v>ROI Wind</v>
          </cell>
          <cell r="F3373" t="str">
            <v>Mark-up</v>
          </cell>
        </row>
        <row r="3374">
          <cell r="A3374" t="str">
            <v>ROI</v>
          </cell>
          <cell r="D3374" t="str">
            <v>ROI Wind A</v>
          </cell>
          <cell r="E3374" t="str">
            <v>ROI Wind</v>
          </cell>
          <cell r="F3374" t="str">
            <v>Price Received</v>
          </cell>
        </row>
        <row r="3375">
          <cell r="A3375" t="str">
            <v>ROI</v>
          </cell>
          <cell r="D3375" t="str">
            <v>ROI Wind A</v>
          </cell>
          <cell r="E3375" t="str">
            <v>ROI Wind</v>
          </cell>
          <cell r="F3375" t="str">
            <v>Pool Revenue</v>
          </cell>
        </row>
        <row r="3376">
          <cell r="A3376" t="str">
            <v>ROI</v>
          </cell>
          <cell r="D3376" t="str">
            <v>ROI Wind A</v>
          </cell>
          <cell r="E3376" t="str">
            <v>ROI Wind</v>
          </cell>
          <cell r="F3376" t="str">
            <v>Net Revenue</v>
          </cell>
        </row>
        <row r="3377">
          <cell r="A3377" t="str">
            <v>ROI</v>
          </cell>
          <cell r="D3377" t="str">
            <v>ROI Wind A</v>
          </cell>
          <cell r="E3377" t="str">
            <v>ROI Wind</v>
          </cell>
          <cell r="F3377" t="str">
            <v>Net Profit</v>
          </cell>
        </row>
        <row r="3378">
          <cell r="A3378" t="str">
            <v>ROI</v>
          </cell>
          <cell r="D3378" t="str">
            <v>ROI Wind A</v>
          </cell>
          <cell r="E3378" t="str">
            <v>ROI Wind</v>
          </cell>
          <cell r="F3378" t="str">
            <v>Installed Capacity</v>
          </cell>
        </row>
        <row r="3379">
          <cell r="A3379" t="str">
            <v>ROI</v>
          </cell>
          <cell r="D3379" t="str">
            <v>ROI Wind A</v>
          </cell>
          <cell r="E3379" t="str">
            <v>ROI Wind</v>
          </cell>
          <cell r="F3379" t="str">
            <v>Rated Capacity</v>
          </cell>
        </row>
        <row r="3380">
          <cell r="A3380" t="str">
            <v>ROI</v>
          </cell>
          <cell r="D3380" t="str">
            <v>ROI Wind A</v>
          </cell>
          <cell r="E3380" t="str">
            <v>ROI Wind</v>
          </cell>
          <cell r="F3380" t="str">
            <v>Maintenance</v>
          </cell>
        </row>
        <row r="3381">
          <cell r="A3381" t="str">
            <v>ROI</v>
          </cell>
          <cell r="D3381" t="str">
            <v>ROI Wind A</v>
          </cell>
          <cell r="E3381" t="str">
            <v>ROI Wind</v>
          </cell>
          <cell r="F3381" t="str">
            <v>Forced Outage</v>
          </cell>
        </row>
        <row r="3382">
          <cell r="A3382" t="str">
            <v>ROI</v>
          </cell>
          <cell r="D3382" t="str">
            <v>ROI Wind A</v>
          </cell>
          <cell r="E3382" t="str">
            <v>ROI Wind</v>
          </cell>
          <cell r="F3382" t="str">
            <v>Available Energy</v>
          </cell>
        </row>
        <row r="3383">
          <cell r="A3383" t="str">
            <v>ROI</v>
          </cell>
          <cell r="D3383" t="str">
            <v>ROI Wind B</v>
          </cell>
          <cell r="E3383" t="str">
            <v>ROI Wind</v>
          </cell>
          <cell r="F3383" t="str">
            <v>Generation</v>
          </cell>
        </row>
        <row r="3384">
          <cell r="A3384" t="str">
            <v>ROI</v>
          </cell>
          <cell r="D3384" t="str">
            <v>ROI Wind B</v>
          </cell>
          <cell r="E3384" t="str">
            <v>ROI Wind</v>
          </cell>
          <cell r="F3384" t="str">
            <v>Units Started</v>
          </cell>
        </row>
        <row r="3385">
          <cell r="A3385" t="str">
            <v>ROI</v>
          </cell>
          <cell r="D3385" t="str">
            <v>ROI Wind B</v>
          </cell>
          <cell r="E3385" t="str">
            <v>ROI Wind</v>
          </cell>
          <cell r="F3385" t="str">
            <v>Hours of Operation</v>
          </cell>
        </row>
        <row r="3386">
          <cell r="A3386" t="str">
            <v>ROI</v>
          </cell>
          <cell r="D3386" t="str">
            <v>ROI Wind B</v>
          </cell>
          <cell r="E3386" t="str">
            <v>ROI Wind</v>
          </cell>
          <cell r="F3386" t="str">
            <v>Capacity Factor</v>
          </cell>
        </row>
        <row r="3387">
          <cell r="A3387" t="str">
            <v>ROI</v>
          </cell>
          <cell r="D3387" t="str">
            <v>ROI Wind B</v>
          </cell>
          <cell r="E3387" t="str">
            <v>ROI Wind</v>
          </cell>
          <cell r="F3387" t="str">
            <v>Energy Curtailed</v>
          </cell>
        </row>
        <row r="3388">
          <cell r="A3388" t="str">
            <v>ROI</v>
          </cell>
          <cell r="D3388" t="str">
            <v>ROI Wind B</v>
          </cell>
          <cell r="E3388" t="str">
            <v>ROI Wind</v>
          </cell>
          <cell r="F3388" t="str">
            <v>Fixed Load Generation</v>
          </cell>
        </row>
        <row r="3389">
          <cell r="A3389" t="str">
            <v>ROI</v>
          </cell>
          <cell r="D3389" t="str">
            <v>ROI Wind B</v>
          </cell>
          <cell r="E3389" t="str">
            <v>ROI Wind</v>
          </cell>
          <cell r="F3389" t="str">
            <v>Pump Load</v>
          </cell>
        </row>
        <row r="3390">
          <cell r="A3390" t="str">
            <v>ROI</v>
          </cell>
          <cell r="D3390" t="str">
            <v>ROI Wind B</v>
          </cell>
          <cell r="E3390" t="str">
            <v>ROI Wind</v>
          </cell>
          <cell r="F3390" t="str">
            <v>VO&amp;M Cost</v>
          </cell>
        </row>
        <row r="3391">
          <cell r="A3391" t="str">
            <v>ROI</v>
          </cell>
          <cell r="D3391" t="str">
            <v>ROI Wind B</v>
          </cell>
          <cell r="E3391" t="str">
            <v>ROI Wind</v>
          </cell>
          <cell r="F3391" t="str">
            <v>Generation Cost</v>
          </cell>
        </row>
        <row r="3392">
          <cell r="A3392" t="str">
            <v>ROI</v>
          </cell>
          <cell r="D3392" t="str">
            <v>ROI Wind B</v>
          </cell>
          <cell r="E3392" t="str">
            <v>ROI Wind</v>
          </cell>
          <cell r="F3392" t="str">
            <v>Start &amp; Shutdown Cost</v>
          </cell>
        </row>
        <row r="3393">
          <cell r="A3393" t="str">
            <v>ROI</v>
          </cell>
          <cell r="D3393" t="str">
            <v>ROI Wind B</v>
          </cell>
          <cell r="E3393" t="str">
            <v>ROI Wind</v>
          </cell>
          <cell r="F3393" t="str">
            <v>Start Fuel Cost</v>
          </cell>
        </row>
        <row r="3394">
          <cell r="A3394" t="str">
            <v>ROI</v>
          </cell>
          <cell r="D3394" t="str">
            <v>ROI Wind B</v>
          </cell>
          <cell r="E3394" t="str">
            <v>ROI Wind</v>
          </cell>
          <cell r="F3394" t="str">
            <v>Emissions Cost</v>
          </cell>
        </row>
        <row r="3395">
          <cell r="A3395" t="str">
            <v>ROI</v>
          </cell>
          <cell r="D3395" t="str">
            <v>ROI Wind B</v>
          </cell>
          <cell r="E3395" t="str">
            <v>ROI Wind</v>
          </cell>
          <cell r="F3395" t="str">
            <v>Total Generation Cost</v>
          </cell>
        </row>
        <row r="3396">
          <cell r="A3396" t="str">
            <v>ROI</v>
          </cell>
          <cell r="D3396" t="str">
            <v>ROI Wind B</v>
          </cell>
          <cell r="E3396" t="str">
            <v>ROI Wind</v>
          </cell>
          <cell r="F3396" t="str">
            <v>SRMC</v>
          </cell>
        </row>
        <row r="3397">
          <cell r="A3397" t="str">
            <v>ROI</v>
          </cell>
          <cell r="D3397" t="str">
            <v>ROI Wind B</v>
          </cell>
          <cell r="E3397" t="str">
            <v>ROI Wind</v>
          </cell>
          <cell r="F3397" t="str">
            <v>Mark-up</v>
          </cell>
        </row>
        <row r="3398">
          <cell r="A3398" t="str">
            <v>ROI</v>
          </cell>
          <cell r="D3398" t="str">
            <v>ROI Wind B</v>
          </cell>
          <cell r="E3398" t="str">
            <v>ROI Wind</v>
          </cell>
          <cell r="F3398" t="str">
            <v>Price Received</v>
          </cell>
        </row>
        <row r="3399">
          <cell r="A3399" t="str">
            <v>ROI</v>
          </cell>
          <cell r="D3399" t="str">
            <v>ROI Wind B</v>
          </cell>
          <cell r="E3399" t="str">
            <v>ROI Wind</v>
          </cell>
          <cell r="F3399" t="str">
            <v>Pool Revenue</v>
          </cell>
        </row>
        <row r="3400">
          <cell r="A3400" t="str">
            <v>ROI</v>
          </cell>
          <cell r="D3400" t="str">
            <v>ROI Wind B</v>
          </cell>
          <cell r="E3400" t="str">
            <v>ROI Wind</v>
          </cell>
          <cell r="F3400" t="str">
            <v>Net Revenue</v>
          </cell>
        </row>
        <row r="3401">
          <cell r="A3401" t="str">
            <v>ROI</v>
          </cell>
          <cell r="D3401" t="str">
            <v>ROI Wind B</v>
          </cell>
          <cell r="E3401" t="str">
            <v>ROI Wind</v>
          </cell>
          <cell r="F3401" t="str">
            <v>Net Profit</v>
          </cell>
        </row>
        <row r="3402">
          <cell r="A3402" t="str">
            <v>ROI</v>
          </cell>
          <cell r="D3402" t="str">
            <v>ROI Wind B</v>
          </cell>
          <cell r="E3402" t="str">
            <v>ROI Wind</v>
          </cell>
          <cell r="F3402" t="str">
            <v>Installed Capacity</v>
          </cell>
        </row>
        <row r="3403">
          <cell r="A3403" t="str">
            <v>ROI</v>
          </cell>
          <cell r="D3403" t="str">
            <v>ROI Wind B</v>
          </cell>
          <cell r="E3403" t="str">
            <v>ROI Wind</v>
          </cell>
          <cell r="F3403" t="str">
            <v>Rated Capacity</v>
          </cell>
        </row>
        <row r="3404">
          <cell r="A3404" t="str">
            <v>ROI</v>
          </cell>
          <cell r="D3404" t="str">
            <v>ROI Wind B</v>
          </cell>
          <cell r="E3404" t="str">
            <v>ROI Wind</v>
          </cell>
          <cell r="F3404" t="str">
            <v>Maintenance</v>
          </cell>
        </row>
        <row r="3405">
          <cell r="A3405" t="str">
            <v>ROI</v>
          </cell>
          <cell r="D3405" t="str">
            <v>ROI Wind B</v>
          </cell>
          <cell r="E3405" t="str">
            <v>ROI Wind</v>
          </cell>
          <cell r="F3405" t="str">
            <v>Forced Outage</v>
          </cell>
        </row>
        <row r="3406">
          <cell r="A3406" t="str">
            <v>ROI</v>
          </cell>
          <cell r="D3406" t="str">
            <v>ROI Wind B</v>
          </cell>
          <cell r="E3406" t="str">
            <v>ROI Wind</v>
          </cell>
          <cell r="F3406" t="str">
            <v>Available Energy</v>
          </cell>
        </row>
        <row r="3407">
          <cell r="A3407" t="str">
            <v>ROI</v>
          </cell>
          <cell r="D3407" t="str">
            <v>ROI Wind C</v>
          </cell>
          <cell r="E3407" t="str">
            <v>ROI Wind</v>
          </cell>
          <cell r="F3407" t="str">
            <v>Generation</v>
          </cell>
        </row>
        <row r="3408">
          <cell r="A3408" t="str">
            <v>ROI</v>
          </cell>
          <cell r="D3408" t="str">
            <v>ROI Wind C</v>
          </cell>
          <cell r="E3408" t="str">
            <v>ROI Wind</v>
          </cell>
          <cell r="F3408" t="str">
            <v>Units Started</v>
          </cell>
        </row>
        <row r="3409">
          <cell r="A3409" t="str">
            <v>ROI</v>
          </cell>
          <cell r="D3409" t="str">
            <v>ROI Wind C</v>
          </cell>
          <cell r="E3409" t="str">
            <v>ROI Wind</v>
          </cell>
          <cell r="F3409" t="str">
            <v>Hours of Operation</v>
          </cell>
        </row>
        <row r="3410">
          <cell r="A3410" t="str">
            <v>ROI</v>
          </cell>
          <cell r="D3410" t="str">
            <v>ROI Wind C</v>
          </cell>
          <cell r="E3410" t="str">
            <v>ROI Wind</v>
          </cell>
          <cell r="F3410" t="str">
            <v>Capacity Factor</v>
          </cell>
        </row>
        <row r="3411">
          <cell r="A3411" t="str">
            <v>ROI</v>
          </cell>
          <cell r="D3411" t="str">
            <v>ROI Wind C</v>
          </cell>
          <cell r="E3411" t="str">
            <v>ROI Wind</v>
          </cell>
          <cell r="F3411" t="str">
            <v>Energy Curtailed</v>
          </cell>
        </row>
        <row r="3412">
          <cell r="A3412" t="str">
            <v>ROI</v>
          </cell>
          <cell r="D3412" t="str">
            <v>ROI Wind C</v>
          </cell>
          <cell r="E3412" t="str">
            <v>ROI Wind</v>
          </cell>
          <cell r="F3412" t="str">
            <v>Fixed Load Generation</v>
          </cell>
        </row>
        <row r="3413">
          <cell r="A3413" t="str">
            <v>ROI</v>
          </cell>
          <cell r="D3413" t="str">
            <v>ROI Wind C</v>
          </cell>
          <cell r="E3413" t="str">
            <v>ROI Wind</v>
          </cell>
          <cell r="F3413" t="str">
            <v>Pump Load</v>
          </cell>
        </row>
        <row r="3414">
          <cell r="A3414" t="str">
            <v>ROI</v>
          </cell>
          <cell r="D3414" t="str">
            <v>ROI Wind C</v>
          </cell>
          <cell r="E3414" t="str">
            <v>ROI Wind</v>
          </cell>
          <cell r="F3414" t="str">
            <v>VO&amp;M Cost</v>
          </cell>
        </row>
        <row r="3415">
          <cell r="A3415" t="str">
            <v>ROI</v>
          </cell>
          <cell r="D3415" t="str">
            <v>ROI Wind C</v>
          </cell>
          <cell r="E3415" t="str">
            <v>ROI Wind</v>
          </cell>
          <cell r="F3415" t="str">
            <v>Generation Cost</v>
          </cell>
        </row>
        <row r="3416">
          <cell r="A3416" t="str">
            <v>ROI</v>
          </cell>
          <cell r="D3416" t="str">
            <v>ROI Wind C</v>
          </cell>
          <cell r="E3416" t="str">
            <v>ROI Wind</v>
          </cell>
          <cell r="F3416" t="str">
            <v>Start &amp; Shutdown Cost</v>
          </cell>
        </row>
        <row r="3417">
          <cell r="A3417" t="str">
            <v>ROI</v>
          </cell>
          <cell r="D3417" t="str">
            <v>ROI Wind C</v>
          </cell>
          <cell r="E3417" t="str">
            <v>ROI Wind</v>
          </cell>
          <cell r="F3417" t="str">
            <v>Start Fuel Cost</v>
          </cell>
        </row>
        <row r="3418">
          <cell r="A3418" t="str">
            <v>ROI</v>
          </cell>
          <cell r="D3418" t="str">
            <v>ROI Wind C</v>
          </cell>
          <cell r="E3418" t="str">
            <v>ROI Wind</v>
          </cell>
          <cell r="F3418" t="str">
            <v>Emissions Cost</v>
          </cell>
        </row>
        <row r="3419">
          <cell r="A3419" t="str">
            <v>ROI</v>
          </cell>
          <cell r="D3419" t="str">
            <v>ROI Wind C</v>
          </cell>
          <cell r="E3419" t="str">
            <v>ROI Wind</v>
          </cell>
          <cell r="F3419" t="str">
            <v>Total Generation Cost</v>
          </cell>
        </row>
        <row r="3420">
          <cell r="A3420" t="str">
            <v>ROI</v>
          </cell>
          <cell r="D3420" t="str">
            <v>ROI Wind C</v>
          </cell>
          <cell r="E3420" t="str">
            <v>ROI Wind</v>
          </cell>
          <cell r="F3420" t="str">
            <v>SRMC</v>
          </cell>
        </row>
        <row r="3421">
          <cell r="A3421" t="str">
            <v>ROI</v>
          </cell>
          <cell r="D3421" t="str">
            <v>ROI Wind C</v>
          </cell>
          <cell r="E3421" t="str">
            <v>ROI Wind</v>
          </cell>
          <cell r="F3421" t="str">
            <v>Mark-up</v>
          </cell>
        </row>
        <row r="3422">
          <cell r="A3422" t="str">
            <v>ROI</v>
          </cell>
          <cell r="D3422" t="str">
            <v>ROI Wind C</v>
          </cell>
          <cell r="E3422" t="str">
            <v>ROI Wind</v>
          </cell>
          <cell r="F3422" t="str">
            <v>Price Received</v>
          </cell>
        </row>
        <row r="3423">
          <cell r="A3423" t="str">
            <v>ROI</v>
          </cell>
          <cell r="D3423" t="str">
            <v>ROI Wind C</v>
          </cell>
          <cell r="E3423" t="str">
            <v>ROI Wind</v>
          </cell>
          <cell r="F3423" t="str">
            <v>Pool Revenue</v>
          </cell>
        </row>
        <row r="3424">
          <cell r="A3424" t="str">
            <v>ROI</v>
          </cell>
          <cell r="D3424" t="str">
            <v>ROI Wind C</v>
          </cell>
          <cell r="E3424" t="str">
            <v>ROI Wind</v>
          </cell>
          <cell r="F3424" t="str">
            <v>Net Revenue</v>
          </cell>
        </row>
        <row r="3425">
          <cell r="A3425" t="str">
            <v>ROI</v>
          </cell>
          <cell r="D3425" t="str">
            <v>ROI Wind C</v>
          </cell>
          <cell r="E3425" t="str">
            <v>ROI Wind</v>
          </cell>
          <cell r="F3425" t="str">
            <v>Net Profit</v>
          </cell>
        </row>
        <row r="3426">
          <cell r="A3426" t="str">
            <v>ROI</v>
          </cell>
          <cell r="D3426" t="str">
            <v>ROI Wind C</v>
          </cell>
          <cell r="E3426" t="str">
            <v>ROI Wind</v>
          </cell>
          <cell r="F3426" t="str">
            <v>Installed Capacity</v>
          </cell>
        </row>
        <row r="3427">
          <cell r="A3427" t="str">
            <v>ROI</v>
          </cell>
          <cell r="D3427" t="str">
            <v>ROI Wind C</v>
          </cell>
          <cell r="E3427" t="str">
            <v>ROI Wind</v>
          </cell>
          <cell r="F3427" t="str">
            <v>Rated Capacity</v>
          </cell>
        </row>
        <row r="3428">
          <cell r="A3428" t="str">
            <v>ROI</v>
          </cell>
          <cell r="D3428" t="str">
            <v>ROI Wind C</v>
          </cell>
          <cell r="E3428" t="str">
            <v>ROI Wind</v>
          </cell>
          <cell r="F3428" t="str">
            <v>Maintenance</v>
          </cell>
        </row>
        <row r="3429">
          <cell r="A3429" t="str">
            <v>ROI</v>
          </cell>
          <cell r="D3429" t="str">
            <v>ROI Wind C</v>
          </cell>
          <cell r="E3429" t="str">
            <v>ROI Wind</v>
          </cell>
          <cell r="F3429" t="str">
            <v>Forced Outage</v>
          </cell>
        </row>
        <row r="3430">
          <cell r="A3430" t="str">
            <v>ROI</v>
          </cell>
          <cell r="D3430" t="str">
            <v>ROI Wind C</v>
          </cell>
          <cell r="E3430" t="str">
            <v>ROI Wind</v>
          </cell>
          <cell r="F3430" t="str">
            <v>Available Energy</v>
          </cell>
        </row>
        <row r="3431">
          <cell r="A3431" t="str">
            <v>ROI</v>
          </cell>
          <cell r="D3431" t="str">
            <v>ROI Wind D</v>
          </cell>
          <cell r="E3431" t="str">
            <v>ROI Wind</v>
          </cell>
          <cell r="F3431" t="str">
            <v>Generation</v>
          </cell>
        </row>
        <row r="3432">
          <cell r="A3432" t="str">
            <v>ROI</v>
          </cell>
          <cell r="D3432" t="str">
            <v>ROI Wind D</v>
          </cell>
          <cell r="E3432" t="str">
            <v>ROI Wind</v>
          </cell>
          <cell r="F3432" t="str">
            <v>Units Started</v>
          </cell>
        </row>
        <row r="3433">
          <cell r="A3433" t="str">
            <v>ROI</v>
          </cell>
          <cell r="D3433" t="str">
            <v>ROI Wind D</v>
          </cell>
          <cell r="E3433" t="str">
            <v>ROI Wind</v>
          </cell>
          <cell r="F3433" t="str">
            <v>Hours of Operation</v>
          </cell>
        </row>
        <row r="3434">
          <cell r="A3434" t="str">
            <v>ROI</v>
          </cell>
          <cell r="D3434" t="str">
            <v>ROI Wind D</v>
          </cell>
          <cell r="E3434" t="str">
            <v>ROI Wind</v>
          </cell>
          <cell r="F3434" t="str">
            <v>Capacity Factor</v>
          </cell>
        </row>
        <row r="3435">
          <cell r="A3435" t="str">
            <v>ROI</v>
          </cell>
          <cell r="D3435" t="str">
            <v>ROI Wind D</v>
          </cell>
          <cell r="E3435" t="str">
            <v>ROI Wind</v>
          </cell>
          <cell r="F3435" t="str">
            <v>Energy Curtailed</v>
          </cell>
        </row>
        <row r="3436">
          <cell r="A3436" t="str">
            <v>ROI</v>
          </cell>
          <cell r="D3436" t="str">
            <v>ROI Wind D</v>
          </cell>
          <cell r="E3436" t="str">
            <v>ROI Wind</v>
          </cell>
          <cell r="F3436" t="str">
            <v>Fixed Load Generation</v>
          </cell>
        </row>
        <row r="3437">
          <cell r="A3437" t="str">
            <v>ROI</v>
          </cell>
          <cell r="D3437" t="str">
            <v>ROI Wind D</v>
          </cell>
          <cell r="E3437" t="str">
            <v>ROI Wind</v>
          </cell>
          <cell r="F3437" t="str">
            <v>Pump Load</v>
          </cell>
        </row>
        <row r="3438">
          <cell r="A3438" t="str">
            <v>ROI</v>
          </cell>
          <cell r="D3438" t="str">
            <v>ROI Wind D</v>
          </cell>
          <cell r="E3438" t="str">
            <v>ROI Wind</v>
          </cell>
          <cell r="F3438" t="str">
            <v>VO&amp;M Cost</v>
          </cell>
        </row>
        <row r="3439">
          <cell r="A3439" t="str">
            <v>ROI</v>
          </cell>
          <cell r="D3439" t="str">
            <v>ROI Wind D</v>
          </cell>
          <cell r="E3439" t="str">
            <v>ROI Wind</v>
          </cell>
          <cell r="F3439" t="str">
            <v>Generation Cost</v>
          </cell>
        </row>
        <row r="3440">
          <cell r="A3440" t="str">
            <v>ROI</v>
          </cell>
          <cell r="D3440" t="str">
            <v>ROI Wind D</v>
          </cell>
          <cell r="E3440" t="str">
            <v>ROI Wind</v>
          </cell>
          <cell r="F3440" t="str">
            <v>Start &amp; Shutdown Cost</v>
          </cell>
        </row>
        <row r="3441">
          <cell r="A3441" t="str">
            <v>ROI</v>
          </cell>
          <cell r="D3441" t="str">
            <v>ROI Wind D</v>
          </cell>
          <cell r="E3441" t="str">
            <v>ROI Wind</v>
          </cell>
          <cell r="F3441" t="str">
            <v>Start Fuel Cost</v>
          </cell>
        </row>
        <row r="3442">
          <cell r="A3442" t="str">
            <v>ROI</v>
          </cell>
          <cell r="D3442" t="str">
            <v>ROI Wind D</v>
          </cell>
          <cell r="E3442" t="str">
            <v>ROI Wind</v>
          </cell>
          <cell r="F3442" t="str">
            <v>Emissions Cost</v>
          </cell>
        </row>
        <row r="3443">
          <cell r="A3443" t="str">
            <v>ROI</v>
          </cell>
          <cell r="D3443" t="str">
            <v>ROI Wind D</v>
          </cell>
          <cell r="E3443" t="str">
            <v>ROI Wind</v>
          </cell>
          <cell r="F3443" t="str">
            <v>Total Generation Cost</v>
          </cell>
        </row>
        <row r="3444">
          <cell r="A3444" t="str">
            <v>ROI</v>
          </cell>
          <cell r="D3444" t="str">
            <v>ROI Wind D</v>
          </cell>
          <cell r="E3444" t="str">
            <v>ROI Wind</v>
          </cell>
          <cell r="F3444" t="str">
            <v>SRMC</v>
          </cell>
        </row>
        <row r="3445">
          <cell r="A3445" t="str">
            <v>ROI</v>
          </cell>
          <cell r="D3445" t="str">
            <v>ROI Wind D</v>
          </cell>
          <cell r="E3445" t="str">
            <v>ROI Wind</v>
          </cell>
          <cell r="F3445" t="str">
            <v>Mark-up</v>
          </cell>
        </row>
        <row r="3446">
          <cell r="A3446" t="str">
            <v>ROI</v>
          </cell>
          <cell r="D3446" t="str">
            <v>ROI Wind D</v>
          </cell>
          <cell r="E3446" t="str">
            <v>ROI Wind</v>
          </cell>
          <cell r="F3446" t="str">
            <v>Price Received</v>
          </cell>
        </row>
        <row r="3447">
          <cell r="A3447" t="str">
            <v>ROI</v>
          </cell>
          <cell r="D3447" t="str">
            <v>ROI Wind D</v>
          </cell>
          <cell r="E3447" t="str">
            <v>ROI Wind</v>
          </cell>
          <cell r="F3447" t="str">
            <v>Pool Revenue</v>
          </cell>
        </row>
        <row r="3448">
          <cell r="A3448" t="str">
            <v>ROI</v>
          </cell>
          <cell r="D3448" t="str">
            <v>ROI Wind D</v>
          </cell>
          <cell r="E3448" t="str">
            <v>ROI Wind</v>
          </cell>
          <cell r="F3448" t="str">
            <v>Net Revenue</v>
          </cell>
        </row>
        <row r="3449">
          <cell r="A3449" t="str">
            <v>ROI</v>
          </cell>
          <cell r="D3449" t="str">
            <v>ROI Wind D</v>
          </cell>
          <cell r="E3449" t="str">
            <v>ROI Wind</v>
          </cell>
          <cell r="F3449" t="str">
            <v>Net Profit</v>
          </cell>
        </row>
        <row r="3450">
          <cell r="A3450" t="str">
            <v>ROI</v>
          </cell>
          <cell r="D3450" t="str">
            <v>ROI Wind D</v>
          </cell>
          <cell r="E3450" t="str">
            <v>ROI Wind</v>
          </cell>
          <cell r="F3450" t="str">
            <v>Installed Capacity</v>
          </cell>
        </row>
        <row r="3451">
          <cell r="A3451" t="str">
            <v>ROI</v>
          </cell>
          <cell r="D3451" t="str">
            <v>ROI Wind D</v>
          </cell>
          <cell r="E3451" t="str">
            <v>ROI Wind</v>
          </cell>
          <cell r="F3451" t="str">
            <v>Rated Capacity</v>
          </cell>
        </row>
        <row r="3452">
          <cell r="A3452" t="str">
            <v>ROI</v>
          </cell>
          <cell r="D3452" t="str">
            <v>ROI Wind D</v>
          </cell>
          <cell r="E3452" t="str">
            <v>ROI Wind</v>
          </cell>
          <cell r="F3452" t="str">
            <v>Maintenance</v>
          </cell>
        </row>
        <row r="3453">
          <cell r="A3453" t="str">
            <v>ROI</v>
          </cell>
          <cell r="D3453" t="str">
            <v>ROI Wind D</v>
          </cell>
          <cell r="E3453" t="str">
            <v>ROI Wind</v>
          </cell>
          <cell r="F3453" t="str">
            <v>Forced Outage</v>
          </cell>
        </row>
        <row r="3454">
          <cell r="A3454" t="str">
            <v>ROI</v>
          </cell>
          <cell r="D3454" t="str">
            <v>ROI Wind D</v>
          </cell>
          <cell r="E3454" t="str">
            <v>ROI Wind</v>
          </cell>
          <cell r="F3454" t="str">
            <v>Available Energy</v>
          </cell>
        </row>
        <row r="3455">
          <cell r="A3455" t="str">
            <v>ROI</v>
          </cell>
          <cell r="D3455" t="str">
            <v>ROI Wind E</v>
          </cell>
          <cell r="E3455" t="str">
            <v>ROI Wind</v>
          </cell>
          <cell r="F3455" t="str">
            <v>Generation</v>
          </cell>
        </row>
        <row r="3456">
          <cell r="A3456" t="str">
            <v>ROI</v>
          </cell>
          <cell r="D3456" t="str">
            <v>ROI Wind E</v>
          </cell>
          <cell r="E3456" t="str">
            <v>ROI Wind</v>
          </cell>
          <cell r="F3456" t="str">
            <v>Units Started</v>
          </cell>
        </row>
        <row r="3457">
          <cell r="A3457" t="str">
            <v>ROI</v>
          </cell>
          <cell r="D3457" t="str">
            <v>ROI Wind E</v>
          </cell>
          <cell r="E3457" t="str">
            <v>ROI Wind</v>
          </cell>
          <cell r="F3457" t="str">
            <v>Hours of Operation</v>
          </cell>
        </row>
        <row r="3458">
          <cell r="A3458" t="str">
            <v>ROI</v>
          </cell>
          <cell r="D3458" t="str">
            <v>ROI Wind E</v>
          </cell>
          <cell r="E3458" t="str">
            <v>ROI Wind</v>
          </cell>
          <cell r="F3458" t="str">
            <v>Capacity Factor</v>
          </cell>
        </row>
        <row r="3459">
          <cell r="A3459" t="str">
            <v>ROI</v>
          </cell>
          <cell r="D3459" t="str">
            <v>ROI Wind E</v>
          </cell>
          <cell r="E3459" t="str">
            <v>ROI Wind</v>
          </cell>
          <cell r="F3459" t="str">
            <v>Energy Curtailed</v>
          </cell>
        </row>
        <row r="3460">
          <cell r="A3460" t="str">
            <v>ROI</v>
          </cell>
          <cell r="D3460" t="str">
            <v>ROI Wind E</v>
          </cell>
          <cell r="E3460" t="str">
            <v>ROI Wind</v>
          </cell>
          <cell r="F3460" t="str">
            <v>Fixed Load Generation</v>
          </cell>
        </row>
        <row r="3461">
          <cell r="A3461" t="str">
            <v>ROI</v>
          </cell>
          <cell r="D3461" t="str">
            <v>ROI Wind E</v>
          </cell>
          <cell r="E3461" t="str">
            <v>ROI Wind</v>
          </cell>
          <cell r="F3461" t="str">
            <v>Pump Load</v>
          </cell>
        </row>
        <row r="3462">
          <cell r="A3462" t="str">
            <v>ROI</v>
          </cell>
          <cell r="D3462" t="str">
            <v>ROI Wind E</v>
          </cell>
          <cell r="E3462" t="str">
            <v>ROI Wind</v>
          </cell>
          <cell r="F3462" t="str">
            <v>VO&amp;M Cost</v>
          </cell>
        </row>
        <row r="3463">
          <cell r="A3463" t="str">
            <v>ROI</v>
          </cell>
          <cell r="D3463" t="str">
            <v>ROI Wind E</v>
          </cell>
          <cell r="E3463" t="str">
            <v>ROI Wind</v>
          </cell>
          <cell r="F3463" t="str">
            <v>Generation Cost</v>
          </cell>
        </row>
        <row r="3464">
          <cell r="A3464" t="str">
            <v>ROI</v>
          </cell>
          <cell r="D3464" t="str">
            <v>ROI Wind E</v>
          </cell>
          <cell r="E3464" t="str">
            <v>ROI Wind</v>
          </cell>
          <cell r="F3464" t="str">
            <v>Start &amp; Shutdown Cost</v>
          </cell>
        </row>
        <row r="3465">
          <cell r="A3465" t="str">
            <v>ROI</v>
          </cell>
          <cell r="D3465" t="str">
            <v>ROI Wind E</v>
          </cell>
          <cell r="E3465" t="str">
            <v>ROI Wind</v>
          </cell>
          <cell r="F3465" t="str">
            <v>Start Fuel Cost</v>
          </cell>
        </row>
        <row r="3466">
          <cell r="A3466" t="str">
            <v>ROI</v>
          </cell>
          <cell r="D3466" t="str">
            <v>ROI Wind E</v>
          </cell>
          <cell r="E3466" t="str">
            <v>ROI Wind</v>
          </cell>
          <cell r="F3466" t="str">
            <v>Emissions Cost</v>
          </cell>
        </row>
        <row r="3467">
          <cell r="A3467" t="str">
            <v>ROI</v>
          </cell>
          <cell r="D3467" t="str">
            <v>ROI Wind E</v>
          </cell>
          <cell r="E3467" t="str">
            <v>ROI Wind</v>
          </cell>
          <cell r="F3467" t="str">
            <v>Total Generation Cost</v>
          </cell>
        </row>
        <row r="3468">
          <cell r="A3468" t="str">
            <v>ROI</v>
          </cell>
          <cell r="D3468" t="str">
            <v>ROI Wind E</v>
          </cell>
          <cell r="E3468" t="str">
            <v>ROI Wind</v>
          </cell>
          <cell r="F3468" t="str">
            <v>SRMC</v>
          </cell>
        </row>
        <row r="3469">
          <cell r="A3469" t="str">
            <v>ROI</v>
          </cell>
          <cell r="D3469" t="str">
            <v>ROI Wind E</v>
          </cell>
          <cell r="E3469" t="str">
            <v>ROI Wind</v>
          </cell>
          <cell r="F3469" t="str">
            <v>Mark-up</v>
          </cell>
        </row>
        <row r="3470">
          <cell r="A3470" t="str">
            <v>ROI</v>
          </cell>
          <cell r="D3470" t="str">
            <v>ROI Wind E</v>
          </cell>
          <cell r="E3470" t="str">
            <v>ROI Wind</v>
          </cell>
          <cell r="F3470" t="str">
            <v>Price Received</v>
          </cell>
        </row>
        <row r="3471">
          <cell r="A3471" t="str">
            <v>ROI</v>
          </cell>
          <cell r="D3471" t="str">
            <v>ROI Wind E</v>
          </cell>
          <cell r="E3471" t="str">
            <v>ROI Wind</v>
          </cell>
          <cell r="F3471" t="str">
            <v>Pool Revenue</v>
          </cell>
        </row>
        <row r="3472">
          <cell r="A3472" t="str">
            <v>ROI</v>
          </cell>
          <cell r="D3472" t="str">
            <v>ROI Wind E</v>
          </cell>
          <cell r="E3472" t="str">
            <v>ROI Wind</v>
          </cell>
          <cell r="F3472" t="str">
            <v>Net Revenue</v>
          </cell>
        </row>
        <row r="3473">
          <cell r="A3473" t="str">
            <v>ROI</v>
          </cell>
          <cell r="D3473" t="str">
            <v>ROI Wind E</v>
          </cell>
          <cell r="E3473" t="str">
            <v>ROI Wind</v>
          </cell>
          <cell r="F3473" t="str">
            <v>Net Profit</v>
          </cell>
        </row>
        <row r="3474">
          <cell r="A3474" t="str">
            <v>ROI</v>
          </cell>
          <cell r="D3474" t="str">
            <v>ROI Wind E</v>
          </cell>
          <cell r="E3474" t="str">
            <v>ROI Wind</v>
          </cell>
          <cell r="F3474" t="str">
            <v>Installed Capacity</v>
          </cell>
        </row>
        <row r="3475">
          <cell r="A3475" t="str">
            <v>ROI</v>
          </cell>
          <cell r="D3475" t="str">
            <v>ROI Wind E</v>
          </cell>
          <cell r="E3475" t="str">
            <v>ROI Wind</v>
          </cell>
          <cell r="F3475" t="str">
            <v>Rated Capacity</v>
          </cell>
        </row>
        <row r="3476">
          <cell r="A3476" t="str">
            <v>ROI</v>
          </cell>
          <cell r="D3476" t="str">
            <v>ROI Wind E</v>
          </cell>
          <cell r="E3476" t="str">
            <v>ROI Wind</v>
          </cell>
          <cell r="F3476" t="str">
            <v>Maintenance</v>
          </cell>
        </row>
        <row r="3477">
          <cell r="A3477" t="str">
            <v>ROI</v>
          </cell>
          <cell r="D3477" t="str">
            <v>ROI Wind E</v>
          </cell>
          <cell r="E3477" t="str">
            <v>ROI Wind</v>
          </cell>
          <cell r="F3477" t="str">
            <v>Forced Outage</v>
          </cell>
        </row>
        <row r="3478">
          <cell r="A3478" t="str">
            <v>ROI</v>
          </cell>
          <cell r="D3478" t="str">
            <v>ROI Wind E</v>
          </cell>
          <cell r="E3478" t="str">
            <v>ROI Wind</v>
          </cell>
          <cell r="F3478" t="str">
            <v>Available Energy</v>
          </cell>
        </row>
        <row r="3479">
          <cell r="A3479" t="str">
            <v>ROI</v>
          </cell>
          <cell r="D3479" t="str">
            <v>ROI Wind F</v>
          </cell>
          <cell r="E3479" t="str">
            <v>ROI Wind</v>
          </cell>
          <cell r="F3479" t="str">
            <v>Generation</v>
          </cell>
        </row>
        <row r="3480">
          <cell r="A3480" t="str">
            <v>ROI</v>
          </cell>
          <cell r="D3480" t="str">
            <v>ROI Wind F</v>
          </cell>
          <cell r="E3480" t="str">
            <v>ROI Wind</v>
          </cell>
          <cell r="F3480" t="str">
            <v>Units Started</v>
          </cell>
        </row>
        <row r="3481">
          <cell r="A3481" t="str">
            <v>ROI</v>
          </cell>
          <cell r="D3481" t="str">
            <v>ROI Wind F</v>
          </cell>
          <cell r="E3481" t="str">
            <v>ROI Wind</v>
          </cell>
          <cell r="F3481" t="str">
            <v>Hours of Operation</v>
          </cell>
        </row>
        <row r="3482">
          <cell r="A3482" t="str">
            <v>ROI</v>
          </cell>
          <cell r="D3482" t="str">
            <v>ROI Wind F</v>
          </cell>
          <cell r="E3482" t="str">
            <v>ROI Wind</v>
          </cell>
          <cell r="F3482" t="str">
            <v>Capacity Factor</v>
          </cell>
        </row>
        <row r="3483">
          <cell r="A3483" t="str">
            <v>ROI</v>
          </cell>
          <cell r="D3483" t="str">
            <v>ROI Wind F</v>
          </cell>
          <cell r="E3483" t="str">
            <v>ROI Wind</v>
          </cell>
          <cell r="F3483" t="str">
            <v>Energy Curtailed</v>
          </cell>
        </row>
        <row r="3484">
          <cell r="A3484" t="str">
            <v>ROI</v>
          </cell>
          <cell r="D3484" t="str">
            <v>ROI Wind F</v>
          </cell>
          <cell r="E3484" t="str">
            <v>ROI Wind</v>
          </cell>
          <cell r="F3484" t="str">
            <v>Fixed Load Generation</v>
          </cell>
        </row>
        <row r="3485">
          <cell r="A3485" t="str">
            <v>ROI</v>
          </cell>
          <cell r="D3485" t="str">
            <v>ROI Wind F</v>
          </cell>
          <cell r="E3485" t="str">
            <v>ROI Wind</v>
          </cell>
          <cell r="F3485" t="str">
            <v>Pump Load</v>
          </cell>
        </row>
        <row r="3486">
          <cell r="A3486" t="str">
            <v>ROI</v>
          </cell>
          <cell r="D3486" t="str">
            <v>ROI Wind F</v>
          </cell>
          <cell r="E3486" t="str">
            <v>ROI Wind</v>
          </cell>
          <cell r="F3486" t="str">
            <v>VO&amp;M Cost</v>
          </cell>
        </row>
        <row r="3487">
          <cell r="A3487" t="str">
            <v>ROI</v>
          </cell>
          <cell r="D3487" t="str">
            <v>ROI Wind F</v>
          </cell>
          <cell r="E3487" t="str">
            <v>ROI Wind</v>
          </cell>
          <cell r="F3487" t="str">
            <v>Generation Cost</v>
          </cell>
        </row>
        <row r="3488">
          <cell r="A3488" t="str">
            <v>ROI</v>
          </cell>
          <cell r="D3488" t="str">
            <v>ROI Wind F</v>
          </cell>
          <cell r="E3488" t="str">
            <v>ROI Wind</v>
          </cell>
          <cell r="F3488" t="str">
            <v>Start &amp; Shutdown Cost</v>
          </cell>
        </row>
        <row r="3489">
          <cell r="A3489" t="str">
            <v>ROI</v>
          </cell>
          <cell r="D3489" t="str">
            <v>ROI Wind F</v>
          </cell>
          <cell r="E3489" t="str">
            <v>ROI Wind</v>
          </cell>
          <cell r="F3489" t="str">
            <v>Start Fuel Cost</v>
          </cell>
        </row>
        <row r="3490">
          <cell r="A3490" t="str">
            <v>ROI</v>
          </cell>
          <cell r="D3490" t="str">
            <v>ROI Wind F</v>
          </cell>
          <cell r="E3490" t="str">
            <v>ROI Wind</v>
          </cell>
          <cell r="F3490" t="str">
            <v>Emissions Cost</v>
          </cell>
        </row>
        <row r="3491">
          <cell r="A3491" t="str">
            <v>ROI</v>
          </cell>
          <cell r="D3491" t="str">
            <v>ROI Wind F</v>
          </cell>
          <cell r="E3491" t="str">
            <v>ROI Wind</v>
          </cell>
          <cell r="F3491" t="str">
            <v>Total Generation Cost</v>
          </cell>
        </row>
        <row r="3492">
          <cell r="A3492" t="str">
            <v>ROI</v>
          </cell>
          <cell r="D3492" t="str">
            <v>ROI Wind F</v>
          </cell>
          <cell r="E3492" t="str">
            <v>ROI Wind</v>
          </cell>
          <cell r="F3492" t="str">
            <v>SRMC</v>
          </cell>
        </row>
        <row r="3493">
          <cell r="A3493" t="str">
            <v>ROI</v>
          </cell>
          <cell r="D3493" t="str">
            <v>ROI Wind F</v>
          </cell>
          <cell r="E3493" t="str">
            <v>ROI Wind</v>
          </cell>
          <cell r="F3493" t="str">
            <v>Mark-up</v>
          </cell>
        </row>
        <row r="3494">
          <cell r="A3494" t="str">
            <v>ROI</v>
          </cell>
          <cell r="D3494" t="str">
            <v>ROI Wind F</v>
          </cell>
          <cell r="E3494" t="str">
            <v>ROI Wind</v>
          </cell>
          <cell r="F3494" t="str">
            <v>Price Received</v>
          </cell>
        </row>
        <row r="3495">
          <cell r="A3495" t="str">
            <v>ROI</v>
          </cell>
          <cell r="D3495" t="str">
            <v>ROI Wind F</v>
          </cell>
          <cell r="E3495" t="str">
            <v>ROI Wind</v>
          </cell>
          <cell r="F3495" t="str">
            <v>Pool Revenue</v>
          </cell>
        </row>
        <row r="3496">
          <cell r="A3496" t="str">
            <v>ROI</v>
          </cell>
          <cell r="D3496" t="str">
            <v>ROI Wind F</v>
          </cell>
          <cell r="E3496" t="str">
            <v>ROI Wind</v>
          </cell>
          <cell r="F3496" t="str">
            <v>Net Revenue</v>
          </cell>
        </row>
        <row r="3497">
          <cell r="A3497" t="str">
            <v>ROI</v>
          </cell>
          <cell r="D3497" t="str">
            <v>ROI Wind F</v>
          </cell>
          <cell r="E3497" t="str">
            <v>ROI Wind</v>
          </cell>
          <cell r="F3497" t="str">
            <v>Net Profit</v>
          </cell>
        </row>
        <row r="3498">
          <cell r="A3498" t="str">
            <v>ROI</v>
          </cell>
          <cell r="D3498" t="str">
            <v>ROI Wind F</v>
          </cell>
          <cell r="E3498" t="str">
            <v>ROI Wind</v>
          </cell>
          <cell r="F3498" t="str">
            <v>Installed Capacity</v>
          </cell>
        </row>
        <row r="3499">
          <cell r="A3499" t="str">
            <v>ROI</v>
          </cell>
          <cell r="D3499" t="str">
            <v>ROI Wind F</v>
          </cell>
          <cell r="E3499" t="str">
            <v>ROI Wind</v>
          </cell>
          <cell r="F3499" t="str">
            <v>Rated Capacity</v>
          </cell>
        </row>
        <row r="3500">
          <cell r="A3500" t="str">
            <v>ROI</v>
          </cell>
          <cell r="D3500" t="str">
            <v>ROI Wind F</v>
          </cell>
          <cell r="E3500" t="str">
            <v>ROI Wind</v>
          </cell>
          <cell r="F3500" t="str">
            <v>Maintenance</v>
          </cell>
        </row>
        <row r="3501">
          <cell r="A3501" t="str">
            <v>ROI</v>
          </cell>
          <cell r="D3501" t="str">
            <v>ROI Wind F</v>
          </cell>
          <cell r="E3501" t="str">
            <v>ROI Wind</v>
          </cell>
          <cell r="F3501" t="str">
            <v>Forced Outage</v>
          </cell>
        </row>
        <row r="3502">
          <cell r="A3502" t="str">
            <v>ROI</v>
          </cell>
          <cell r="D3502" t="str">
            <v>ROI Wind F</v>
          </cell>
          <cell r="E3502" t="str">
            <v>ROI Wind</v>
          </cell>
          <cell r="F3502" t="str">
            <v>Available Energy</v>
          </cell>
        </row>
        <row r="3503">
          <cell r="A3503" t="str">
            <v>ROI</v>
          </cell>
          <cell r="D3503" t="str">
            <v>ROI Wind G</v>
          </cell>
          <cell r="E3503" t="str">
            <v>ROI Wind</v>
          </cell>
          <cell r="F3503" t="str">
            <v>Generation</v>
          </cell>
        </row>
        <row r="3504">
          <cell r="A3504" t="str">
            <v>ROI</v>
          </cell>
          <cell r="D3504" t="str">
            <v>ROI Wind G</v>
          </cell>
          <cell r="E3504" t="str">
            <v>ROI Wind</v>
          </cell>
          <cell r="F3504" t="str">
            <v>Units Started</v>
          </cell>
        </row>
        <row r="3505">
          <cell r="A3505" t="str">
            <v>ROI</v>
          </cell>
          <cell r="D3505" t="str">
            <v>ROI Wind G</v>
          </cell>
          <cell r="E3505" t="str">
            <v>ROI Wind</v>
          </cell>
          <cell r="F3505" t="str">
            <v>Hours of Operation</v>
          </cell>
        </row>
        <row r="3506">
          <cell r="A3506" t="str">
            <v>ROI</v>
          </cell>
          <cell r="D3506" t="str">
            <v>ROI Wind G</v>
          </cell>
          <cell r="E3506" t="str">
            <v>ROI Wind</v>
          </cell>
          <cell r="F3506" t="str">
            <v>Capacity Factor</v>
          </cell>
        </row>
        <row r="3507">
          <cell r="A3507" t="str">
            <v>ROI</v>
          </cell>
          <cell r="D3507" t="str">
            <v>ROI Wind G</v>
          </cell>
          <cell r="E3507" t="str">
            <v>ROI Wind</v>
          </cell>
          <cell r="F3507" t="str">
            <v>Energy Curtailed</v>
          </cell>
        </row>
        <row r="3508">
          <cell r="A3508" t="str">
            <v>ROI</v>
          </cell>
          <cell r="D3508" t="str">
            <v>ROI Wind G</v>
          </cell>
          <cell r="E3508" t="str">
            <v>ROI Wind</v>
          </cell>
          <cell r="F3508" t="str">
            <v>Fixed Load Generation</v>
          </cell>
        </row>
        <row r="3509">
          <cell r="A3509" t="str">
            <v>ROI</v>
          </cell>
          <cell r="D3509" t="str">
            <v>ROI Wind G</v>
          </cell>
          <cell r="E3509" t="str">
            <v>ROI Wind</v>
          </cell>
          <cell r="F3509" t="str">
            <v>Pump Load</v>
          </cell>
        </row>
        <row r="3510">
          <cell r="A3510" t="str">
            <v>ROI</v>
          </cell>
          <cell r="D3510" t="str">
            <v>ROI Wind G</v>
          </cell>
          <cell r="E3510" t="str">
            <v>ROI Wind</v>
          </cell>
          <cell r="F3510" t="str">
            <v>VO&amp;M Cost</v>
          </cell>
        </row>
        <row r="3511">
          <cell r="A3511" t="str">
            <v>ROI</v>
          </cell>
          <cell r="D3511" t="str">
            <v>ROI Wind G</v>
          </cell>
          <cell r="E3511" t="str">
            <v>ROI Wind</v>
          </cell>
          <cell r="F3511" t="str">
            <v>Generation Cost</v>
          </cell>
        </row>
        <row r="3512">
          <cell r="A3512" t="str">
            <v>ROI</v>
          </cell>
          <cell r="D3512" t="str">
            <v>ROI Wind G</v>
          </cell>
          <cell r="E3512" t="str">
            <v>ROI Wind</v>
          </cell>
          <cell r="F3512" t="str">
            <v>Start &amp; Shutdown Cost</v>
          </cell>
        </row>
        <row r="3513">
          <cell r="A3513" t="str">
            <v>ROI</v>
          </cell>
          <cell r="D3513" t="str">
            <v>ROI Wind G</v>
          </cell>
          <cell r="E3513" t="str">
            <v>ROI Wind</v>
          </cell>
          <cell r="F3513" t="str">
            <v>Start Fuel Cost</v>
          </cell>
        </row>
        <row r="3514">
          <cell r="A3514" t="str">
            <v>ROI</v>
          </cell>
          <cell r="D3514" t="str">
            <v>ROI Wind G</v>
          </cell>
          <cell r="E3514" t="str">
            <v>ROI Wind</v>
          </cell>
          <cell r="F3514" t="str">
            <v>Emissions Cost</v>
          </cell>
        </row>
        <row r="3515">
          <cell r="A3515" t="str">
            <v>ROI</v>
          </cell>
          <cell r="D3515" t="str">
            <v>ROI Wind G</v>
          </cell>
          <cell r="E3515" t="str">
            <v>ROI Wind</v>
          </cell>
          <cell r="F3515" t="str">
            <v>Total Generation Cost</v>
          </cell>
        </row>
        <row r="3516">
          <cell r="A3516" t="str">
            <v>ROI</v>
          </cell>
          <cell r="D3516" t="str">
            <v>ROI Wind G</v>
          </cell>
          <cell r="E3516" t="str">
            <v>ROI Wind</v>
          </cell>
          <cell r="F3516" t="str">
            <v>SRMC</v>
          </cell>
        </row>
        <row r="3517">
          <cell r="A3517" t="str">
            <v>ROI</v>
          </cell>
          <cell r="D3517" t="str">
            <v>ROI Wind G</v>
          </cell>
          <cell r="E3517" t="str">
            <v>ROI Wind</v>
          </cell>
          <cell r="F3517" t="str">
            <v>Mark-up</v>
          </cell>
        </row>
        <row r="3518">
          <cell r="A3518" t="str">
            <v>ROI</v>
          </cell>
          <cell r="D3518" t="str">
            <v>ROI Wind G</v>
          </cell>
          <cell r="E3518" t="str">
            <v>ROI Wind</v>
          </cell>
          <cell r="F3518" t="str">
            <v>Price Received</v>
          </cell>
        </row>
        <row r="3519">
          <cell r="A3519" t="str">
            <v>ROI</v>
          </cell>
          <cell r="D3519" t="str">
            <v>ROI Wind G</v>
          </cell>
          <cell r="E3519" t="str">
            <v>ROI Wind</v>
          </cell>
          <cell r="F3519" t="str">
            <v>Pool Revenue</v>
          </cell>
        </row>
        <row r="3520">
          <cell r="A3520" t="str">
            <v>ROI</v>
          </cell>
          <cell r="D3520" t="str">
            <v>ROI Wind G</v>
          </cell>
          <cell r="E3520" t="str">
            <v>ROI Wind</v>
          </cell>
          <cell r="F3520" t="str">
            <v>Net Revenue</v>
          </cell>
        </row>
        <row r="3521">
          <cell r="A3521" t="str">
            <v>ROI</v>
          </cell>
          <cell r="D3521" t="str">
            <v>ROI Wind G</v>
          </cell>
          <cell r="E3521" t="str">
            <v>ROI Wind</v>
          </cell>
          <cell r="F3521" t="str">
            <v>Net Profit</v>
          </cell>
        </row>
        <row r="3522">
          <cell r="A3522" t="str">
            <v>ROI</v>
          </cell>
          <cell r="D3522" t="str">
            <v>ROI Wind G</v>
          </cell>
          <cell r="E3522" t="str">
            <v>ROI Wind</v>
          </cell>
          <cell r="F3522" t="str">
            <v>Installed Capacity</v>
          </cell>
        </row>
        <row r="3523">
          <cell r="A3523" t="str">
            <v>ROI</v>
          </cell>
          <cell r="D3523" t="str">
            <v>ROI Wind G</v>
          </cell>
          <cell r="E3523" t="str">
            <v>ROI Wind</v>
          </cell>
          <cell r="F3523" t="str">
            <v>Rated Capacity</v>
          </cell>
        </row>
        <row r="3524">
          <cell r="A3524" t="str">
            <v>ROI</v>
          </cell>
          <cell r="D3524" t="str">
            <v>ROI Wind G</v>
          </cell>
          <cell r="E3524" t="str">
            <v>ROI Wind</v>
          </cell>
          <cell r="F3524" t="str">
            <v>Maintenance</v>
          </cell>
        </row>
        <row r="3525">
          <cell r="A3525" t="str">
            <v>ROI</v>
          </cell>
          <cell r="D3525" t="str">
            <v>ROI Wind G</v>
          </cell>
          <cell r="E3525" t="str">
            <v>ROI Wind</v>
          </cell>
          <cell r="F3525" t="str">
            <v>Forced Outage</v>
          </cell>
        </row>
        <row r="3526">
          <cell r="A3526" t="str">
            <v>ROI</v>
          </cell>
          <cell r="D3526" t="str">
            <v>ROI Wind G</v>
          </cell>
          <cell r="E3526" t="str">
            <v>ROI Wind</v>
          </cell>
          <cell r="F3526" t="str">
            <v>Available Energy</v>
          </cell>
        </row>
        <row r="3527">
          <cell r="A3527" t="str">
            <v>ROI</v>
          </cell>
          <cell r="D3527" t="str">
            <v>ROI Wind H1</v>
          </cell>
          <cell r="E3527" t="str">
            <v>ROI Wind</v>
          </cell>
          <cell r="F3527" t="str">
            <v>Generation</v>
          </cell>
        </row>
        <row r="3528">
          <cell r="A3528" t="str">
            <v>ROI</v>
          </cell>
          <cell r="D3528" t="str">
            <v>ROI Wind H1</v>
          </cell>
          <cell r="E3528" t="str">
            <v>ROI Wind</v>
          </cell>
          <cell r="F3528" t="str">
            <v>Units Started</v>
          </cell>
        </row>
        <row r="3529">
          <cell r="A3529" t="str">
            <v>ROI</v>
          </cell>
          <cell r="D3529" t="str">
            <v>ROI Wind H1</v>
          </cell>
          <cell r="E3529" t="str">
            <v>ROI Wind</v>
          </cell>
          <cell r="F3529" t="str">
            <v>Hours of Operation</v>
          </cell>
        </row>
        <row r="3530">
          <cell r="A3530" t="str">
            <v>ROI</v>
          </cell>
          <cell r="D3530" t="str">
            <v>ROI Wind H1</v>
          </cell>
          <cell r="E3530" t="str">
            <v>ROI Wind</v>
          </cell>
          <cell r="F3530" t="str">
            <v>Capacity Factor</v>
          </cell>
        </row>
        <row r="3531">
          <cell r="A3531" t="str">
            <v>ROI</v>
          </cell>
          <cell r="D3531" t="str">
            <v>ROI Wind H1</v>
          </cell>
          <cell r="E3531" t="str">
            <v>ROI Wind</v>
          </cell>
          <cell r="F3531" t="str">
            <v>Energy Curtailed</v>
          </cell>
        </row>
        <row r="3532">
          <cell r="A3532" t="str">
            <v>ROI</v>
          </cell>
          <cell r="D3532" t="str">
            <v>ROI Wind H1</v>
          </cell>
          <cell r="E3532" t="str">
            <v>ROI Wind</v>
          </cell>
          <cell r="F3532" t="str">
            <v>Fixed Load Generation</v>
          </cell>
        </row>
        <row r="3533">
          <cell r="A3533" t="str">
            <v>ROI</v>
          </cell>
          <cell r="D3533" t="str">
            <v>ROI Wind H1</v>
          </cell>
          <cell r="E3533" t="str">
            <v>ROI Wind</v>
          </cell>
          <cell r="F3533" t="str">
            <v>Pump Load</v>
          </cell>
        </row>
        <row r="3534">
          <cell r="A3534" t="str">
            <v>ROI</v>
          </cell>
          <cell r="D3534" t="str">
            <v>ROI Wind H1</v>
          </cell>
          <cell r="E3534" t="str">
            <v>ROI Wind</v>
          </cell>
          <cell r="F3534" t="str">
            <v>VO&amp;M Cost</v>
          </cell>
        </row>
        <row r="3535">
          <cell r="A3535" t="str">
            <v>ROI</v>
          </cell>
          <cell r="D3535" t="str">
            <v>ROI Wind H1</v>
          </cell>
          <cell r="E3535" t="str">
            <v>ROI Wind</v>
          </cell>
          <cell r="F3535" t="str">
            <v>Generation Cost</v>
          </cell>
        </row>
        <row r="3536">
          <cell r="A3536" t="str">
            <v>ROI</v>
          </cell>
          <cell r="D3536" t="str">
            <v>ROI Wind H1</v>
          </cell>
          <cell r="E3536" t="str">
            <v>ROI Wind</v>
          </cell>
          <cell r="F3536" t="str">
            <v>Start &amp; Shutdown Cost</v>
          </cell>
        </row>
        <row r="3537">
          <cell r="A3537" t="str">
            <v>ROI</v>
          </cell>
          <cell r="D3537" t="str">
            <v>ROI Wind H1</v>
          </cell>
          <cell r="E3537" t="str">
            <v>ROI Wind</v>
          </cell>
          <cell r="F3537" t="str">
            <v>Start Fuel Cost</v>
          </cell>
        </row>
        <row r="3538">
          <cell r="A3538" t="str">
            <v>ROI</v>
          </cell>
          <cell r="D3538" t="str">
            <v>ROI Wind H1</v>
          </cell>
          <cell r="E3538" t="str">
            <v>ROI Wind</v>
          </cell>
          <cell r="F3538" t="str">
            <v>Emissions Cost</v>
          </cell>
        </row>
        <row r="3539">
          <cell r="A3539" t="str">
            <v>ROI</v>
          </cell>
          <cell r="D3539" t="str">
            <v>ROI Wind H1</v>
          </cell>
          <cell r="E3539" t="str">
            <v>ROI Wind</v>
          </cell>
          <cell r="F3539" t="str">
            <v>Total Generation Cost</v>
          </cell>
        </row>
        <row r="3540">
          <cell r="A3540" t="str">
            <v>ROI</v>
          </cell>
          <cell r="D3540" t="str">
            <v>ROI Wind H1</v>
          </cell>
          <cell r="E3540" t="str">
            <v>ROI Wind</v>
          </cell>
          <cell r="F3540" t="str">
            <v>SRMC</v>
          </cell>
        </row>
        <row r="3541">
          <cell r="A3541" t="str">
            <v>ROI</v>
          </cell>
          <cell r="D3541" t="str">
            <v>ROI Wind H1</v>
          </cell>
          <cell r="E3541" t="str">
            <v>ROI Wind</v>
          </cell>
          <cell r="F3541" t="str">
            <v>Mark-up</v>
          </cell>
        </row>
        <row r="3542">
          <cell r="A3542" t="str">
            <v>ROI</v>
          </cell>
          <cell r="D3542" t="str">
            <v>ROI Wind H1</v>
          </cell>
          <cell r="E3542" t="str">
            <v>ROI Wind</v>
          </cell>
          <cell r="F3542" t="str">
            <v>Price Received</v>
          </cell>
        </row>
        <row r="3543">
          <cell r="A3543" t="str">
            <v>ROI</v>
          </cell>
          <cell r="D3543" t="str">
            <v>ROI Wind H1</v>
          </cell>
          <cell r="E3543" t="str">
            <v>ROI Wind</v>
          </cell>
          <cell r="F3543" t="str">
            <v>Pool Revenue</v>
          </cell>
        </row>
        <row r="3544">
          <cell r="A3544" t="str">
            <v>ROI</v>
          </cell>
          <cell r="D3544" t="str">
            <v>ROI Wind H1</v>
          </cell>
          <cell r="E3544" t="str">
            <v>ROI Wind</v>
          </cell>
          <cell r="F3544" t="str">
            <v>Net Revenue</v>
          </cell>
        </row>
        <row r="3545">
          <cell r="A3545" t="str">
            <v>ROI</v>
          </cell>
          <cell r="D3545" t="str">
            <v>ROI Wind H1</v>
          </cell>
          <cell r="E3545" t="str">
            <v>ROI Wind</v>
          </cell>
          <cell r="F3545" t="str">
            <v>Net Profit</v>
          </cell>
        </row>
        <row r="3546">
          <cell r="A3546" t="str">
            <v>ROI</v>
          </cell>
          <cell r="D3546" t="str">
            <v>ROI Wind H1</v>
          </cell>
          <cell r="E3546" t="str">
            <v>ROI Wind</v>
          </cell>
          <cell r="F3546" t="str">
            <v>Installed Capacity</v>
          </cell>
        </row>
        <row r="3547">
          <cell r="A3547" t="str">
            <v>ROI</v>
          </cell>
          <cell r="D3547" t="str">
            <v>ROI Wind H1</v>
          </cell>
          <cell r="E3547" t="str">
            <v>ROI Wind</v>
          </cell>
          <cell r="F3547" t="str">
            <v>Rated Capacity</v>
          </cell>
        </row>
        <row r="3548">
          <cell r="A3548" t="str">
            <v>ROI</v>
          </cell>
          <cell r="D3548" t="str">
            <v>ROI Wind H1</v>
          </cell>
          <cell r="E3548" t="str">
            <v>ROI Wind</v>
          </cell>
          <cell r="F3548" t="str">
            <v>Maintenance</v>
          </cell>
        </row>
        <row r="3549">
          <cell r="A3549" t="str">
            <v>ROI</v>
          </cell>
          <cell r="D3549" t="str">
            <v>ROI Wind H1</v>
          </cell>
          <cell r="E3549" t="str">
            <v>ROI Wind</v>
          </cell>
          <cell r="F3549" t="str">
            <v>Forced Outage</v>
          </cell>
        </row>
        <row r="3550">
          <cell r="A3550" t="str">
            <v>ROI</v>
          </cell>
          <cell r="D3550" t="str">
            <v>ROI Wind H1</v>
          </cell>
          <cell r="E3550" t="str">
            <v>ROI Wind</v>
          </cell>
          <cell r="F3550" t="str">
            <v>Available Energy</v>
          </cell>
        </row>
        <row r="3551">
          <cell r="A3551" t="str">
            <v>ROI</v>
          </cell>
          <cell r="D3551" t="str">
            <v>ROI Wind H2</v>
          </cell>
          <cell r="E3551" t="str">
            <v>ROI Wind</v>
          </cell>
          <cell r="F3551" t="str">
            <v>Generation</v>
          </cell>
        </row>
        <row r="3552">
          <cell r="A3552" t="str">
            <v>ROI</v>
          </cell>
          <cell r="D3552" t="str">
            <v>ROI Wind H2</v>
          </cell>
          <cell r="E3552" t="str">
            <v>ROI Wind</v>
          </cell>
          <cell r="F3552" t="str">
            <v>Units Started</v>
          </cell>
        </row>
        <row r="3553">
          <cell r="A3553" t="str">
            <v>ROI</v>
          </cell>
          <cell r="D3553" t="str">
            <v>ROI Wind H2</v>
          </cell>
          <cell r="E3553" t="str">
            <v>ROI Wind</v>
          </cell>
          <cell r="F3553" t="str">
            <v>Hours of Operation</v>
          </cell>
        </row>
        <row r="3554">
          <cell r="A3554" t="str">
            <v>ROI</v>
          </cell>
          <cell r="D3554" t="str">
            <v>ROI Wind H2</v>
          </cell>
          <cell r="E3554" t="str">
            <v>ROI Wind</v>
          </cell>
          <cell r="F3554" t="str">
            <v>Capacity Factor</v>
          </cell>
        </row>
        <row r="3555">
          <cell r="A3555" t="str">
            <v>ROI</v>
          </cell>
          <cell r="D3555" t="str">
            <v>ROI Wind H2</v>
          </cell>
          <cell r="E3555" t="str">
            <v>ROI Wind</v>
          </cell>
          <cell r="F3555" t="str">
            <v>Energy Curtailed</v>
          </cell>
        </row>
        <row r="3556">
          <cell r="A3556" t="str">
            <v>ROI</v>
          </cell>
          <cell r="D3556" t="str">
            <v>ROI Wind H2</v>
          </cell>
          <cell r="E3556" t="str">
            <v>ROI Wind</v>
          </cell>
          <cell r="F3556" t="str">
            <v>Fixed Load Generation</v>
          </cell>
        </row>
        <row r="3557">
          <cell r="A3557" t="str">
            <v>ROI</v>
          </cell>
          <cell r="D3557" t="str">
            <v>ROI Wind H2</v>
          </cell>
          <cell r="E3557" t="str">
            <v>ROI Wind</v>
          </cell>
          <cell r="F3557" t="str">
            <v>Pump Load</v>
          </cell>
        </row>
        <row r="3558">
          <cell r="A3558" t="str">
            <v>ROI</v>
          </cell>
          <cell r="D3558" t="str">
            <v>ROI Wind H2</v>
          </cell>
          <cell r="E3558" t="str">
            <v>ROI Wind</v>
          </cell>
          <cell r="F3558" t="str">
            <v>VO&amp;M Cost</v>
          </cell>
        </row>
        <row r="3559">
          <cell r="A3559" t="str">
            <v>ROI</v>
          </cell>
          <cell r="D3559" t="str">
            <v>ROI Wind H2</v>
          </cell>
          <cell r="E3559" t="str">
            <v>ROI Wind</v>
          </cell>
          <cell r="F3559" t="str">
            <v>Generation Cost</v>
          </cell>
        </row>
        <row r="3560">
          <cell r="A3560" t="str">
            <v>ROI</v>
          </cell>
          <cell r="D3560" t="str">
            <v>ROI Wind H2</v>
          </cell>
          <cell r="E3560" t="str">
            <v>ROI Wind</v>
          </cell>
          <cell r="F3560" t="str">
            <v>Start &amp; Shutdown Cost</v>
          </cell>
        </row>
        <row r="3561">
          <cell r="A3561" t="str">
            <v>ROI</v>
          </cell>
          <cell r="D3561" t="str">
            <v>ROI Wind H2</v>
          </cell>
          <cell r="E3561" t="str">
            <v>ROI Wind</v>
          </cell>
          <cell r="F3561" t="str">
            <v>Start Fuel Cost</v>
          </cell>
        </row>
        <row r="3562">
          <cell r="A3562" t="str">
            <v>ROI</v>
          </cell>
          <cell r="D3562" t="str">
            <v>ROI Wind H2</v>
          </cell>
          <cell r="E3562" t="str">
            <v>ROI Wind</v>
          </cell>
          <cell r="F3562" t="str">
            <v>Emissions Cost</v>
          </cell>
        </row>
        <row r="3563">
          <cell r="A3563" t="str">
            <v>ROI</v>
          </cell>
          <cell r="D3563" t="str">
            <v>ROI Wind H2</v>
          </cell>
          <cell r="E3563" t="str">
            <v>ROI Wind</v>
          </cell>
          <cell r="F3563" t="str">
            <v>Total Generation Cost</v>
          </cell>
        </row>
        <row r="3564">
          <cell r="A3564" t="str">
            <v>ROI</v>
          </cell>
          <cell r="D3564" t="str">
            <v>ROI Wind H2</v>
          </cell>
          <cell r="E3564" t="str">
            <v>ROI Wind</v>
          </cell>
          <cell r="F3564" t="str">
            <v>SRMC</v>
          </cell>
        </row>
        <row r="3565">
          <cell r="A3565" t="str">
            <v>ROI</v>
          </cell>
          <cell r="D3565" t="str">
            <v>ROI Wind H2</v>
          </cell>
          <cell r="E3565" t="str">
            <v>ROI Wind</v>
          </cell>
          <cell r="F3565" t="str">
            <v>Mark-up</v>
          </cell>
        </row>
        <row r="3566">
          <cell r="A3566" t="str">
            <v>ROI</v>
          </cell>
          <cell r="D3566" t="str">
            <v>ROI Wind H2</v>
          </cell>
          <cell r="E3566" t="str">
            <v>ROI Wind</v>
          </cell>
          <cell r="F3566" t="str">
            <v>Price Received</v>
          </cell>
        </row>
        <row r="3567">
          <cell r="A3567" t="str">
            <v>ROI</v>
          </cell>
          <cell r="D3567" t="str">
            <v>ROI Wind H2</v>
          </cell>
          <cell r="E3567" t="str">
            <v>ROI Wind</v>
          </cell>
          <cell r="F3567" t="str">
            <v>Pool Revenue</v>
          </cell>
        </row>
        <row r="3568">
          <cell r="A3568" t="str">
            <v>ROI</v>
          </cell>
          <cell r="D3568" t="str">
            <v>ROI Wind H2</v>
          </cell>
          <cell r="E3568" t="str">
            <v>ROI Wind</v>
          </cell>
          <cell r="F3568" t="str">
            <v>Net Revenue</v>
          </cell>
        </row>
        <row r="3569">
          <cell r="A3569" t="str">
            <v>ROI</v>
          </cell>
          <cell r="D3569" t="str">
            <v>ROI Wind H2</v>
          </cell>
          <cell r="E3569" t="str">
            <v>ROI Wind</v>
          </cell>
          <cell r="F3569" t="str">
            <v>Net Profit</v>
          </cell>
        </row>
        <row r="3570">
          <cell r="A3570" t="str">
            <v>ROI</v>
          </cell>
          <cell r="D3570" t="str">
            <v>ROI Wind H2</v>
          </cell>
          <cell r="E3570" t="str">
            <v>ROI Wind</v>
          </cell>
          <cell r="F3570" t="str">
            <v>Installed Capacity</v>
          </cell>
        </row>
        <row r="3571">
          <cell r="A3571" t="str">
            <v>ROI</v>
          </cell>
          <cell r="D3571" t="str">
            <v>ROI Wind H2</v>
          </cell>
          <cell r="E3571" t="str">
            <v>ROI Wind</v>
          </cell>
          <cell r="F3571" t="str">
            <v>Rated Capacity</v>
          </cell>
        </row>
        <row r="3572">
          <cell r="A3572" t="str">
            <v>ROI</v>
          </cell>
          <cell r="D3572" t="str">
            <v>ROI Wind H2</v>
          </cell>
          <cell r="E3572" t="str">
            <v>ROI Wind</v>
          </cell>
          <cell r="F3572" t="str">
            <v>Maintenance</v>
          </cell>
        </row>
        <row r="3573">
          <cell r="A3573" t="str">
            <v>ROI</v>
          </cell>
          <cell r="D3573" t="str">
            <v>ROI Wind H2</v>
          </cell>
          <cell r="E3573" t="str">
            <v>ROI Wind</v>
          </cell>
          <cell r="F3573" t="str">
            <v>Forced Outage</v>
          </cell>
        </row>
        <row r="3574">
          <cell r="A3574" t="str">
            <v>ROI</v>
          </cell>
          <cell r="D3574" t="str">
            <v>ROI Wind H2</v>
          </cell>
          <cell r="E3574" t="str">
            <v>ROI Wind</v>
          </cell>
          <cell r="F3574" t="str">
            <v>Available Energy</v>
          </cell>
        </row>
        <row r="3575">
          <cell r="A3575" t="str">
            <v>ROI</v>
          </cell>
          <cell r="D3575" t="str">
            <v>ROI Wind I</v>
          </cell>
          <cell r="E3575" t="str">
            <v>ROI Wind</v>
          </cell>
          <cell r="F3575" t="str">
            <v>Generation</v>
          </cell>
        </row>
        <row r="3576">
          <cell r="A3576" t="str">
            <v>ROI</v>
          </cell>
          <cell r="D3576" t="str">
            <v>ROI Wind I</v>
          </cell>
          <cell r="E3576" t="str">
            <v>ROI Wind</v>
          </cell>
          <cell r="F3576" t="str">
            <v>Units Started</v>
          </cell>
        </row>
        <row r="3577">
          <cell r="A3577" t="str">
            <v>ROI</v>
          </cell>
          <cell r="D3577" t="str">
            <v>ROI Wind I</v>
          </cell>
          <cell r="E3577" t="str">
            <v>ROI Wind</v>
          </cell>
          <cell r="F3577" t="str">
            <v>Hours of Operation</v>
          </cell>
        </row>
        <row r="3578">
          <cell r="A3578" t="str">
            <v>ROI</v>
          </cell>
          <cell r="D3578" t="str">
            <v>ROI Wind I</v>
          </cell>
          <cell r="E3578" t="str">
            <v>ROI Wind</v>
          </cell>
          <cell r="F3578" t="str">
            <v>Capacity Factor</v>
          </cell>
        </row>
        <row r="3579">
          <cell r="A3579" t="str">
            <v>ROI</v>
          </cell>
          <cell r="D3579" t="str">
            <v>ROI Wind I</v>
          </cell>
          <cell r="E3579" t="str">
            <v>ROI Wind</v>
          </cell>
          <cell r="F3579" t="str">
            <v>Energy Curtailed</v>
          </cell>
        </row>
        <row r="3580">
          <cell r="A3580" t="str">
            <v>ROI</v>
          </cell>
          <cell r="D3580" t="str">
            <v>ROI Wind I</v>
          </cell>
          <cell r="E3580" t="str">
            <v>ROI Wind</v>
          </cell>
          <cell r="F3580" t="str">
            <v>Fixed Load Generation</v>
          </cell>
        </row>
        <row r="3581">
          <cell r="A3581" t="str">
            <v>ROI</v>
          </cell>
          <cell r="D3581" t="str">
            <v>ROI Wind I</v>
          </cell>
          <cell r="E3581" t="str">
            <v>ROI Wind</v>
          </cell>
          <cell r="F3581" t="str">
            <v>Pump Load</v>
          </cell>
        </row>
        <row r="3582">
          <cell r="A3582" t="str">
            <v>ROI</v>
          </cell>
          <cell r="D3582" t="str">
            <v>ROI Wind I</v>
          </cell>
          <cell r="E3582" t="str">
            <v>ROI Wind</v>
          </cell>
          <cell r="F3582" t="str">
            <v>VO&amp;M Cost</v>
          </cell>
        </row>
        <row r="3583">
          <cell r="A3583" t="str">
            <v>ROI</v>
          </cell>
          <cell r="D3583" t="str">
            <v>ROI Wind I</v>
          </cell>
          <cell r="E3583" t="str">
            <v>ROI Wind</v>
          </cell>
          <cell r="F3583" t="str">
            <v>Generation Cost</v>
          </cell>
        </row>
        <row r="3584">
          <cell r="A3584" t="str">
            <v>ROI</v>
          </cell>
          <cell r="D3584" t="str">
            <v>ROI Wind I</v>
          </cell>
          <cell r="E3584" t="str">
            <v>ROI Wind</v>
          </cell>
          <cell r="F3584" t="str">
            <v>Start &amp; Shutdown Cost</v>
          </cell>
        </row>
        <row r="3585">
          <cell r="A3585" t="str">
            <v>ROI</v>
          </cell>
          <cell r="D3585" t="str">
            <v>ROI Wind I</v>
          </cell>
          <cell r="E3585" t="str">
            <v>ROI Wind</v>
          </cell>
          <cell r="F3585" t="str">
            <v>Start Fuel Cost</v>
          </cell>
        </row>
        <row r="3586">
          <cell r="A3586" t="str">
            <v>ROI</v>
          </cell>
          <cell r="D3586" t="str">
            <v>ROI Wind I</v>
          </cell>
          <cell r="E3586" t="str">
            <v>ROI Wind</v>
          </cell>
          <cell r="F3586" t="str">
            <v>Emissions Cost</v>
          </cell>
        </row>
        <row r="3587">
          <cell r="A3587" t="str">
            <v>ROI</v>
          </cell>
          <cell r="D3587" t="str">
            <v>ROI Wind I</v>
          </cell>
          <cell r="E3587" t="str">
            <v>ROI Wind</v>
          </cell>
          <cell r="F3587" t="str">
            <v>Total Generation Cost</v>
          </cell>
        </row>
        <row r="3588">
          <cell r="A3588" t="str">
            <v>ROI</v>
          </cell>
          <cell r="D3588" t="str">
            <v>ROI Wind I</v>
          </cell>
          <cell r="E3588" t="str">
            <v>ROI Wind</v>
          </cell>
          <cell r="F3588" t="str">
            <v>SRMC</v>
          </cell>
        </row>
        <row r="3589">
          <cell r="A3589" t="str">
            <v>ROI</v>
          </cell>
          <cell r="D3589" t="str">
            <v>ROI Wind I</v>
          </cell>
          <cell r="E3589" t="str">
            <v>ROI Wind</v>
          </cell>
          <cell r="F3589" t="str">
            <v>Mark-up</v>
          </cell>
        </row>
        <row r="3590">
          <cell r="A3590" t="str">
            <v>ROI</v>
          </cell>
          <cell r="D3590" t="str">
            <v>ROI Wind I</v>
          </cell>
          <cell r="E3590" t="str">
            <v>ROI Wind</v>
          </cell>
          <cell r="F3590" t="str">
            <v>Price Received</v>
          </cell>
        </row>
        <row r="3591">
          <cell r="A3591" t="str">
            <v>ROI</v>
          </cell>
          <cell r="D3591" t="str">
            <v>ROI Wind I</v>
          </cell>
          <cell r="E3591" t="str">
            <v>ROI Wind</v>
          </cell>
          <cell r="F3591" t="str">
            <v>Pool Revenue</v>
          </cell>
        </row>
        <row r="3592">
          <cell r="A3592" t="str">
            <v>ROI</v>
          </cell>
          <cell r="D3592" t="str">
            <v>ROI Wind I</v>
          </cell>
          <cell r="E3592" t="str">
            <v>ROI Wind</v>
          </cell>
          <cell r="F3592" t="str">
            <v>Net Revenue</v>
          </cell>
        </row>
        <row r="3593">
          <cell r="A3593" t="str">
            <v>ROI</v>
          </cell>
          <cell r="D3593" t="str">
            <v>ROI Wind I</v>
          </cell>
          <cell r="E3593" t="str">
            <v>ROI Wind</v>
          </cell>
          <cell r="F3593" t="str">
            <v>Net Profit</v>
          </cell>
        </row>
        <row r="3594">
          <cell r="A3594" t="str">
            <v>ROI</v>
          </cell>
          <cell r="D3594" t="str">
            <v>ROI Wind I</v>
          </cell>
          <cell r="E3594" t="str">
            <v>ROI Wind</v>
          </cell>
          <cell r="F3594" t="str">
            <v>Installed Capacity</v>
          </cell>
        </row>
        <row r="3595">
          <cell r="A3595" t="str">
            <v>ROI</v>
          </cell>
          <cell r="D3595" t="str">
            <v>ROI Wind I</v>
          </cell>
          <cell r="E3595" t="str">
            <v>ROI Wind</v>
          </cell>
          <cell r="F3595" t="str">
            <v>Rated Capacity</v>
          </cell>
        </row>
        <row r="3596">
          <cell r="A3596" t="str">
            <v>ROI</v>
          </cell>
          <cell r="D3596" t="str">
            <v>ROI Wind I</v>
          </cell>
          <cell r="E3596" t="str">
            <v>ROI Wind</v>
          </cell>
          <cell r="F3596" t="str">
            <v>Maintenance</v>
          </cell>
        </row>
        <row r="3597">
          <cell r="A3597" t="str">
            <v>ROI</v>
          </cell>
          <cell r="D3597" t="str">
            <v>ROI Wind I</v>
          </cell>
          <cell r="E3597" t="str">
            <v>ROI Wind</v>
          </cell>
          <cell r="F3597" t="str">
            <v>Forced Outage</v>
          </cell>
        </row>
        <row r="3598">
          <cell r="A3598" t="str">
            <v>ROI</v>
          </cell>
          <cell r="D3598" t="str">
            <v>ROI Wind I</v>
          </cell>
          <cell r="E3598" t="str">
            <v>ROI Wind</v>
          </cell>
          <cell r="F3598" t="str">
            <v>Available Energy</v>
          </cell>
        </row>
        <row r="3599">
          <cell r="A3599" t="str">
            <v>ROI</v>
          </cell>
          <cell r="D3599" t="str">
            <v>ROI Wind J</v>
          </cell>
          <cell r="E3599" t="str">
            <v>ROI Wind</v>
          </cell>
          <cell r="F3599" t="str">
            <v>Generation</v>
          </cell>
        </row>
        <row r="3600">
          <cell r="A3600" t="str">
            <v>ROI</v>
          </cell>
          <cell r="D3600" t="str">
            <v>ROI Wind J</v>
          </cell>
          <cell r="E3600" t="str">
            <v>ROI Wind</v>
          </cell>
          <cell r="F3600" t="str">
            <v>Units Started</v>
          </cell>
        </row>
        <row r="3601">
          <cell r="A3601" t="str">
            <v>ROI</v>
          </cell>
          <cell r="D3601" t="str">
            <v>ROI Wind J</v>
          </cell>
          <cell r="E3601" t="str">
            <v>ROI Wind</v>
          </cell>
          <cell r="F3601" t="str">
            <v>Hours of Operation</v>
          </cell>
        </row>
        <row r="3602">
          <cell r="A3602" t="str">
            <v>ROI</v>
          </cell>
          <cell r="D3602" t="str">
            <v>ROI Wind J</v>
          </cell>
          <cell r="E3602" t="str">
            <v>ROI Wind</v>
          </cell>
          <cell r="F3602" t="str">
            <v>Capacity Factor</v>
          </cell>
        </row>
        <row r="3603">
          <cell r="A3603" t="str">
            <v>ROI</v>
          </cell>
          <cell r="D3603" t="str">
            <v>ROI Wind J</v>
          </cell>
          <cell r="E3603" t="str">
            <v>ROI Wind</v>
          </cell>
          <cell r="F3603" t="str">
            <v>Energy Curtailed</v>
          </cell>
        </row>
        <row r="3604">
          <cell r="A3604" t="str">
            <v>ROI</v>
          </cell>
          <cell r="D3604" t="str">
            <v>ROI Wind J</v>
          </cell>
          <cell r="E3604" t="str">
            <v>ROI Wind</v>
          </cell>
          <cell r="F3604" t="str">
            <v>Fixed Load Generation</v>
          </cell>
        </row>
        <row r="3605">
          <cell r="A3605" t="str">
            <v>ROI</v>
          </cell>
          <cell r="D3605" t="str">
            <v>ROI Wind J</v>
          </cell>
          <cell r="E3605" t="str">
            <v>ROI Wind</v>
          </cell>
          <cell r="F3605" t="str">
            <v>Pump Load</v>
          </cell>
        </row>
        <row r="3606">
          <cell r="A3606" t="str">
            <v>ROI</v>
          </cell>
          <cell r="D3606" t="str">
            <v>ROI Wind J</v>
          </cell>
          <cell r="E3606" t="str">
            <v>ROI Wind</v>
          </cell>
          <cell r="F3606" t="str">
            <v>VO&amp;M Cost</v>
          </cell>
        </row>
        <row r="3607">
          <cell r="A3607" t="str">
            <v>ROI</v>
          </cell>
          <cell r="D3607" t="str">
            <v>ROI Wind J</v>
          </cell>
          <cell r="E3607" t="str">
            <v>ROI Wind</v>
          </cell>
          <cell r="F3607" t="str">
            <v>Generation Cost</v>
          </cell>
        </row>
        <row r="3608">
          <cell r="A3608" t="str">
            <v>ROI</v>
          </cell>
          <cell r="D3608" t="str">
            <v>ROI Wind J</v>
          </cell>
          <cell r="E3608" t="str">
            <v>ROI Wind</v>
          </cell>
          <cell r="F3608" t="str">
            <v>Start &amp; Shutdown Cost</v>
          </cell>
        </row>
        <row r="3609">
          <cell r="A3609" t="str">
            <v>ROI</v>
          </cell>
          <cell r="D3609" t="str">
            <v>ROI Wind J</v>
          </cell>
          <cell r="E3609" t="str">
            <v>ROI Wind</v>
          </cell>
          <cell r="F3609" t="str">
            <v>Start Fuel Cost</v>
          </cell>
        </row>
        <row r="3610">
          <cell r="A3610" t="str">
            <v>ROI</v>
          </cell>
          <cell r="D3610" t="str">
            <v>ROI Wind J</v>
          </cell>
          <cell r="E3610" t="str">
            <v>ROI Wind</v>
          </cell>
          <cell r="F3610" t="str">
            <v>Emissions Cost</v>
          </cell>
        </row>
        <row r="3611">
          <cell r="A3611" t="str">
            <v>ROI</v>
          </cell>
          <cell r="D3611" t="str">
            <v>ROI Wind J</v>
          </cell>
          <cell r="E3611" t="str">
            <v>ROI Wind</v>
          </cell>
          <cell r="F3611" t="str">
            <v>Total Generation Cost</v>
          </cell>
        </row>
        <row r="3612">
          <cell r="A3612" t="str">
            <v>ROI</v>
          </cell>
          <cell r="D3612" t="str">
            <v>ROI Wind J</v>
          </cell>
          <cell r="E3612" t="str">
            <v>ROI Wind</v>
          </cell>
          <cell r="F3612" t="str">
            <v>SRMC</v>
          </cell>
        </row>
        <row r="3613">
          <cell r="A3613" t="str">
            <v>ROI</v>
          </cell>
          <cell r="D3613" t="str">
            <v>ROI Wind J</v>
          </cell>
          <cell r="E3613" t="str">
            <v>ROI Wind</v>
          </cell>
          <cell r="F3613" t="str">
            <v>Mark-up</v>
          </cell>
        </row>
        <row r="3614">
          <cell r="A3614" t="str">
            <v>ROI</v>
          </cell>
          <cell r="D3614" t="str">
            <v>ROI Wind J</v>
          </cell>
          <cell r="E3614" t="str">
            <v>ROI Wind</v>
          </cell>
          <cell r="F3614" t="str">
            <v>Price Received</v>
          </cell>
        </row>
        <row r="3615">
          <cell r="A3615" t="str">
            <v>ROI</v>
          </cell>
          <cell r="D3615" t="str">
            <v>ROI Wind J</v>
          </cell>
          <cell r="E3615" t="str">
            <v>ROI Wind</v>
          </cell>
          <cell r="F3615" t="str">
            <v>Pool Revenue</v>
          </cell>
        </row>
        <row r="3616">
          <cell r="A3616" t="str">
            <v>ROI</v>
          </cell>
          <cell r="D3616" t="str">
            <v>ROI Wind J</v>
          </cell>
          <cell r="E3616" t="str">
            <v>ROI Wind</v>
          </cell>
          <cell r="F3616" t="str">
            <v>Net Revenue</v>
          </cell>
        </row>
        <row r="3617">
          <cell r="A3617" t="str">
            <v>ROI</v>
          </cell>
          <cell r="D3617" t="str">
            <v>ROI Wind J</v>
          </cell>
          <cell r="E3617" t="str">
            <v>ROI Wind</v>
          </cell>
          <cell r="F3617" t="str">
            <v>Net Profit</v>
          </cell>
        </row>
        <row r="3618">
          <cell r="A3618" t="str">
            <v>ROI</v>
          </cell>
          <cell r="D3618" t="str">
            <v>ROI Wind J</v>
          </cell>
          <cell r="E3618" t="str">
            <v>ROI Wind</v>
          </cell>
          <cell r="F3618" t="str">
            <v>Installed Capacity</v>
          </cell>
        </row>
        <row r="3619">
          <cell r="A3619" t="str">
            <v>ROI</v>
          </cell>
          <cell r="D3619" t="str">
            <v>ROI Wind J</v>
          </cell>
          <cell r="E3619" t="str">
            <v>ROI Wind</v>
          </cell>
          <cell r="F3619" t="str">
            <v>Rated Capacity</v>
          </cell>
        </row>
        <row r="3620">
          <cell r="A3620" t="str">
            <v>ROI</v>
          </cell>
          <cell r="D3620" t="str">
            <v>ROI Wind J</v>
          </cell>
          <cell r="E3620" t="str">
            <v>ROI Wind</v>
          </cell>
          <cell r="F3620" t="str">
            <v>Maintenance</v>
          </cell>
        </row>
        <row r="3621">
          <cell r="A3621" t="str">
            <v>ROI</v>
          </cell>
          <cell r="D3621" t="str">
            <v>ROI Wind J</v>
          </cell>
          <cell r="E3621" t="str">
            <v>ROI Wind</v>
          </cell>
          <cell r="F3621" t="str">
            <v>Forced Outage</v>
          </cell>
        </row>
        <row r="3622">
          <cell r="A3622" t="str">
            <v>ROI</v>
          </cell>
          <cell r="D3622" t="str">
            <v>ROI Wind J</v>
          </cell>
          <cell r="E3622" t="str">
            <v>ROI Wind</v>
          </cell>
          <cell r="F3622" t="str">
            <v>Available Energy</v>
          </cell>
        </row>
        <row r="3623">
          <cell r="A3623" t="str">
            <v>ROI</v>
          </cell>
          <cell r="D3623" t="str">
            <v>ROI Wind K</v>
          </cell>
          <cell r="E3623" t="str">
            <v>ROI Wind</v>
          </cell>
          <cell r="F3623" t="str">
            <v>Generation</v>
          </cell>
        </row>
        <row r="3624">
          <cell r="A3624" t="str">
            <v>ROI</v>
          </cell>
          <cell r="D3624" t="str">
            <v>ROI Wind K</v>
          </cell>
          <cell r="E3624" t="str">
            <v>ROI Wind</v>
          </cell>
          <cell r="F3624" t="str">
            <v>Units Started</v>
          </cell>
        </row>
        <row r="3625">
          <cell r="A3625" t="str">
            <v>ROI</v>
          </cell>
          <cell r="D3625" t="str">
            <v>ROI Wind K</v>
          </cell>
          <cell r="E3625" t="str">
            <v>ROI Wind</v>
          </cell>
          <cell r="F3625" t="str">
            <v>Hours of Operation</v>
          </cell>
        </row>
        <row r="3626">
          <cell r="A3626" t="str">
            <v>ROI</v>
          </cell>
          <cell r="D3626" t="str">
            <v>ROI Wind K</v>
          </cell>
          <cell r="E3626" t="str">
            <v>ROI Wind</v>
          </cell>
          <cell r="F3626" t="str">
            <v>Capacity Factor</v>
          </cell>
        </row>
        <row r="3627">
          <cell r="A3627" t="str">
            <v>ROI</v>
          </cell>
          <cell r="D3627" t="str">
            <v>ROI Wind K</v>
          </cell>
          <cell r="E3627" t="str">
            <v>ROI Wind</v>
          </cell>
          <cell r="F3627" t="str">
            <v>Energy Curtailed</v>
          </cell>
        </row>
        <row r="3628">
          <cell r="A3628" t="str">
            <v>ROI</v>
          </cell>
          <cell r="D3628" t="str">
            <v>ROI Wind K</v>
          </cell>
          <cell r="E3628" t="str">
            <v>ROI Wind</v>
          </cell>
          <cell r="F3628" t="str">
            <v>Fixed Load Generation</v>
          </cell>
        </row>
        <row r="3629">
          <cell r="A3629" t="str">
            <v>ROI</v>
          </cell>
          <cell r="D3629" t="str">
            <v>ROI Wind K</v>
          </cell>
          <cell r="E3629" t="str">
            <v>ROI Wind</v>
          </cell>
          <cell r="F3629" t="str">
            <v>Pump Load</v>
          </cell>
        </row>
        <row r="3630">
          <cell r="A3630" t="str">
            <v>ROI</v>
          </cell>
          <cell r="D3630" t="str">
            <v>ROI Wind K</v>
          </cell>
          <cell r="E3630" t="str">
            <v>ROI Wind</v>
          </cell>
          <cell r="F3630" t="str">
            <v>VO&amp;M Cost</v>
          </cell>
        </row>
        <row r="3631">
          <cell r="A3631" t="str">
            <v>ROI</v>
          </cell>
          <cell r="D3631" t="str">
            <v>ROI Wind K</v>
          </cell>
          <cell r="E3631" t="str">
            <v>ROI Wind</v>
          </cell>
          <cell r="F3631" t="str">
            <v>Generation Cost</v>
          </cell>
        </row>
        <row r="3632">
          <cell r="A3632" t="str">
            <v>ROI</v>
          </cell>
          <cell r="D3632" t="str">
            <v>ROI Wind K</v>
          </cell>
          <cell r="E3632" t="str">
            <v>ROI Wind</v>
          </cell>
          <cell r="F3632" t="str">
            <v>Start &amp; Shutdown Cost</v>
          </cell>
        </row>
        <row r="3633">
          <cell r="A3633" t="str">
            <v>ROI</v>
          </cell>
          <cell r="D3633" t="str">
            <v>ROI Wind K</v>
          </cell>
          <cell r="E3633" t="str">
            <v>ROI Wind</v>
          </cell>
          <cell r="F3633" t="str">
            <v>Start Fuel Cost</v>
          </cell>
        </row>
        <row r="3634">
          <cell r="A3634" t="str">
            <v>ROI</v>
          </cell>
          <cell r="D3634" t="str">
            <v>ROI Wind K</v>
          </cell>
          <cell r="E3634" t="str">
            <v>ROI Wind</v>
          </cell>
          <cell r="F3634" t="str">
            <v>Emissions Cost</v>
          </cell>
        </row>
        <row r="3635">
          <cell r="A3635" t="str">
            <v>ROI</v>
          </cell>
          <cell r="D3635" t="str">
            <v>ROI Wind K</v>
          </cell>
          <cell r="E3635" t="str">
            <v>ROI Wind</v>
          </cell>
          <cell r="F3635" t="str">
            <v>Total Generation Cost</v>
          </cell>
        </row>
        <row r="3636">
          <cell r="A3636" t="str">
            <v>ROI</v>
          </cell>
          <cell r="D3636" t="str">
            <v>ROI Wind K</v>
          </cell>
          <cell r="E3636" t="str">
            <v>ROI Wind</v>
          </cell>
          <cell r="F3636" t="str">
            <v>SRMC</v>
          </cell>
        </row>
        <row r="3637">
          <cell r="A3637" t="str">
            <v>ROI</v>
          </cell>
          <cell r="D3637" t="str">
            <v>ROI Wind K</v>
          </cell>
          <cell r="E3637" t="str">
            <v>ROI Wind</v>
          </cell>
          <cell r="F3637" t="str">
            <v>Mark-up</v>
          </cell>
        </row>
        <row r="3638">
          <cell r="A3638" t="str">
            <v>ROI</v>
          </cell>
          <cell r="D3638" t="str">
            <v>ROI Wind K</v>
          </cell>
          <cell r="E3638" t="str">
            <v>ROI Wind</v>
          </cell>
          <cell r="F3638" t="str">
            <v>Price Received</v>
          </cell>
        </row>
        <row r="3639">
          <cell r="A3639" t="str">
            <v>ROI</v>
          </cell>
          <cell r="D3639" t="str">
            <v>ROI Wind K</v>
          </cell>
          <cell r="E3639" t="str">
            <v>ROI Wind</v>
          </cell>
          <cell r="F3639" t="str">
            <v>Pool Revenue</v>
          </cell>
        </row>
        <row r="3640">
          <cell r="A3640" t="str">
            <v>ROI</v>
          </cell>
          <cell r="D3640" t="str">
            <v>ROI Wind K</v>
          </cell>
          <cell r="E3640" t="str">
            <v>ROI Wind</v>
          </cell>
          <cell r="F3640" t="str">
            <v>Net Revenue</v>
          </cell>
        </row>
        <row r="3641">
          <cell r="A3641" t="str">
            <v>ROI</v>
          </cell>
          <cell r="D3641" t="str">
            <v>ROI Wind K</v>
          </cell>
          <cell r="E3641" t="str">
            <v>ROI Wind</v>
          </cell>
          <cell r="F3641" t="str">
            <v>Net Profit</v>
          </cell>
        </row>
      </sheetData>
      <sheetData sheetId="1">
        <row r="2">
          <cell r="D2" t="str">
            <v>Lines</v>
          </cell>
        </row>
        <row r="3">
          <cell r="D3" t="str">
            <v>Fiscal year</v>
          </cell>
        </row>
        <row r="4">
          <cell r="D4" t="str">
            <v>Periods</v>
          </cell>
        </row>
        <row r="5">
          <cell r="D5" t="str">
            <v>All</v>
          </cell>
        </row>
        <row r="8">
          <cell r="D8" t="str">
            <v>Child Name</v>
          </cell>
          <cell r="F8" t="str">
            <v>Property</v>
          </cell>
          <cell r="H8" t="str">
            <v>Units</v>
          </cell>
        </row>
        <row r="9">
          <cell r="D9" t="str">
            <v>EWIC IC</v>
          </cell>
          <cell r="F9" t="str">
            <v>Flow</v>
          </cell>
          <cell r="H9" t="str">
            <v>GWh</v>
          </cell>
        </row>
        <row r="10">
          <cell r="D10" t="str">
            <v>EWIC IC</v>
          </cell>
          <cell r="F10" t="str">
            <v>Flow Back</v>
          </cell>
          <cell r="H10" t="str">
            <v>GWh</v>
          </cell>
        </row>
        <row r="11">
          <cell r="D11" t="str">
            <v>EWIC IC</v>
          </cell>
          <cell r="F11" t="str">
            <v>Export Limit</v>
          </cell>
          <cell r="H11" t="str">
            <v>MW</v>
          </cell>
        </row>
        <row r="12">
          <cell r="D12" t="str">
            <v>EWIC IC</v>
          </cell>
          <cell r="F12" t="str">
            <v>Import Limit</v>
          </cell>
          <cell r="H12" t="str">
            <v>MW</v>
          </cell>
        </row>
        <row r="13">
          <cell r="D13" t="str">
            <v>EWIC IC</v>
          </cell>
          <cell r="F13" t="str">
            <v>Hours Violated</v>
          </cell>
          <cell r="H13" t="str">
            <v>hrs</v>
          </cell>
        </row>
        <row r="14">
          <cell r="D14" t="str">
            <v>EWIC IC</v>
          </cell>
          <cell r="F14" t="str">
            <v>Hours Violated Back</v>
          </cell>
          <cell r="H14" t="str">
            <v>hrs</v>
          </cell>
        </row>
        <row r="15">
          <cell r="D15" t="str">
            <v>EWIC IC</v>
          </cell>
          <cell r="F15" t="str">
            <v>Violation</v>
          </cell>
          <cell r="H15" t="str">
            <v>GWh</v>
          </cell>
        </row>
        <row r="16">
          <cell r="D16" t="str">
            <v>EWIC IC</v>
          </cell>
          <cell r="F16" t="str">
            <v>Max Flow</v>
          </cell>
          <cell r="H16" t="str">
            <v>MW</v>
          </cell>
        </row>
        <row r="17">
          <cell r="D17" t="str">
            <v>EWIC IC</v>
          </cell>
          <cell r="F17" t="str">
            <v>Min Flow</v>
          </cell>
          <cell r="H17" t="str">
            <v>MW</v>
          </cell>
        </row>
        <row r="18">
          <cell r="D18" t="str">
            <v>EWIC IC</v>
          </cell>
          <cell r="F18" t="str">
            <v>Export Cost</v>
          </cell>
          <cell r="H18">
            <v>0</v>
          </cell>
        </row>
        <row r="19">
          <cell r="D19" t="str">
            <v>EWIC IC</v>
          </cell>
          <cell r="F19" t="str">
            <v>Import Cost</v>
          </cell>
          <cell r="H19">
            <v>0</v>
          </cell>
        </row>
        <row r="20">
          <cell r="D20" t="str">
            <v>EWIC IC</v>
          </cell>
          <cell r="F20" t="str">
            <v>Export Revenue</v>
          </cell>
          <cell r="H20">
            <v>0</v>
          </cell>
        </row>
        <row r="21">
          <cell r="D21" t="str">
            <v>EWIC IC</v>
          </cell>
          <cell r="F21" t="str">
            <v>Import Revenue</v>
          </cell>
          <cell r="H21">
            <v>0</v>
          </cell>
        </row>
        <row r="22">
          <cell r="D22" t="str">
            <v>EWIC IC</v>
          </cell>
          <cell r="F22" t="str">
            <v>Rental</v>
          </cell>
          <cell r="H22">
            <v>0</v>
          </cell>
        </row>
        <row r="23">
          <cell r="D23" t="str">
            <v>EWIC IC</v>
          </cell>
          <cell r="F23" t="str">
            <v>Rental Back</v>
          </cell>
          <cell r="H23">
            <v>0</v>
          </cell>
        </row>
        <row r="24">
          <cell r="D24" t="str">
            <v>EWIC IC</v>
          </cell>
          <cell r="F24" t="str">
            <v>Wheeling Cost</v>
          </cell>
          <cell r="H24">
            <v>0</v>
          </cell>
        </row>
        <row r="25">
          <cell r="D25" t="str">
            <v>EWIC IC</v>
          </cell>
          <cell r="F25" t="str">
            <v>Wheeling Cost Back</v>
          </cell>
          <cell r="H25">
            <v>0</v>
          </cell>
        </row>
        <row r="26">
          <cell r="D26" t="str">
            <v>Moyle IC</v>
          </cell>
          <cell r="F26" t="str">
            <v>Flow</v>
          </cell>
          <cell r="H26" t="str">
            <v>GWh</v>
          </cell>
        </row>
        <row r="27">
          <cell r="D27" t="str">
            <v>Moyle IC</v>
          </cell>
          <cell r="F27" t="str">
            <v>Flow Back</v>
          </cell>
          <cell r="H27" t="str">
            <v>GWh</v>
          </cell>
        </row>
        <row r="28">
          <cell r="D28" t="str">
            <v>Moyle IC</v>
          </cell>
          <cell r="F28" t="str">
            <v>Export Limit</v>
          </cell>
          <cell r="H28" t="str">
            <v>MW</v>
          </cell>
        </row>
        <row r="29">
          <cell r="D29" t="str">
            <v>Moyle IC</v>
          </cell>
          <cell r="F29" t="str">
            <v>Import Limit</v>
          </cell>
          <cell r="H29" t="str">
            <v>MW</v>
          </cell>
        </row>
        <row r="30">
          <cell r="D30" t="str">
            <v>Moyle IC</v>
          </cell>
          <cell r="F30" t="str">
            <v>Hours Violated</v>
          </cell>
          <cell r="H30" t="str">
            <v>hrs</v>
          </cell>
        </row>
        <row r="31">
          <cell r="D31" t="str">
            <v>Moyle IC</v>
          </cell>
          <cell r="F31" t="str">
            <v>Hours Violated Back</v>
          </cell>
          <cell r="H31" t="str">
            <v>hrs</v>
          </cell>
        </row>
        <row r="32">
          <cell r="D32" t="str">
            <v>Moyle IC</v>
          </cell>
          <cell r="F32" t="str">
            <v>Violation</v>
          </cell>
          <cell r="H32" t="str">
            <v>GWh</v>
          </cell>
        </row>
        <row r="33">
          <cell r="D33" t="str">
            <v>Moyle IC</v>
          </cell>
          <cell r="F33" t="str">
            <v>Max Flow</v>
          </cell>
          <cell r="H33" t="str">
            <v>MW</v>
          </cell>
        </row>
        <row r="34">
          <cell r="D34" t="str">
            <v>Moyle IC</v>
          </cell>
          <cell r="F34" t="str">
            <v>Min Flow</v>
          </cell>
          <cell r="H34" t="str">
            <v>MW</v>
          </cell>
        </row>
        <row r="35">
          <cell r="D35" t="str">
            <v>Moyle IC</v>
          </cell>
          <cell r="F35" t="str">
            <v>Export Cost</v>
          </cell>
          <cell r="H35">
            <v>0</v>
          </cell>
        </row>
        <row r="36">
          <cell r="D36" t="str">
            <v>Moyle IC</v>
          </cell>
          <cell r="F36" t="str">
            <v>Import Cost</v>
          </cell>
          <cell r="H36">
            <v>0</v>
          </cell>
        </row>
        <row r="37">
          <cell r="D37" t="str">
            <v>Moyle IC</v>
          </cell>
          <cell r="F37" t="str">
            <v>Export Revenue</v>
          </cell>
          <cell r="H37">
            <v>0</v>
          </cell>
        </row>
        <row r="38">
          <cell r="D38" t="str">
            <v>Moyle IC</v>
          </cell>
          <cell r="F38" t="str">
            <v>Import Revenue</v>
          </cell>
          <cell r="H38">
            <v>0</v>
          </cell>
        </row>
        <row r="39">
          <cell r="D39" t="str">
            <v>Moyle IC</v>
          </cell>
          <cell r="F39" t="str">
            <v>Rental</v>
          </cell>
          <cell r="H39">
            <v>0</v>
          </cell>
        </row>
        <row r="40">
          <cell r="D40" t="str">
            <v>Moyle IC</v>
          </cell>
          <cell r="F40" t="str">
            <v>Rental Back</v>
          </cell>
          <cell r="H40">
            <v>0</v>
          </cell>
        </row>
        <row r="41">
          <cell r="D41" t="str">
            <v>Moyle IC</v>
          </cell>
          <cell r="F41" t="str">
            <v>Wheeling Cost</v>
          </cell>
          <cell r="H41">
            <v>0</v>
          </cell>
        </row>
        <row r="42">
          <cell r="D42" t="str">
            <v>Moyle IC</v>
          </cell>
          <cell r="F42" t="str">
            <v>Wheeling Cost Back</v>
          </cell>
          <cell r="H42">
            <v>0</v>
          </cell>
        </row>
        <row r="43">
          <cell r="D43" t="str">
            <v>North-South</v>
          </cell>
          <cell r="F43" t="str">
            <v>Flow</v>
          </cell>
          <cell r="H43" t="str">
            <v>GWh</v>
          </cell>
        </row>
        <row r="44">
          <cell r="D44" t="str">
            <v>North-South</v>
          </cell>
          <cell r="F44" t="str">
            <v>Flow Back</v>
          </cell>
          <cell r="H44" t="str">
            <v>GWh</v>
          </cell>
        </row>
        <row r="45">
          <cell r="D45" t="str">
            <v>North-South</v>
          </cell>
          <cell r="F45" t="str">
            <v>Export Limit</v>
          </cell>
          <cell r="H45" t="str">
            <v>MW</v>
          </cell>
        </row>
        <row r="46">
          <cell r="D46" t="str">
            <v>North-South</v>
          </cell>
          <cell r="F46" t="str">
            <v>Import Limit</v>
          </cell>
          <cell r="H46" t="str">
            <v>MW</v>
          </cell>
        </row>
        <row r="47">
          <cell r="D47" t="str">
            <v>North-South</v>
          </cell>
          <cell r="F47" t="str">
            <v>Hours Violated</v>
          </cell>
          <cell r="H47" t="str">
            <v>hrs</v>
          </cell>
        </row>
        <row r="48">
          <cell r="D48" t="str">
            <v>North-South</v>
          </cell>
          <cell r="F48" t="str">
            <v>Hours Violated Back</v>
          </cell>
          <cell r="H48" t="str">
            <v>hrs</v>
          </cell>
        </row>
        <row r="49">
          <cell r="D49" t="str">
            <v>North-South</v>
          </cell>
          <cell r="F49" t="str">
            <v>Violation</v>
          </cell>
          <cell r="H49" t="str">
            <v>GWh</v>
          </cell>
        </row>
        <row r="50">
          <cell r="D50" t="str">
            <v>North-South</v>
          </cell>
          <cell r="F50" t="str">
            <v>Max Flow</v>
          </cell>
          <cell r="H50" t="str">
            <v>MW</v>
          </cell>
        </row>
        <row r="51">
          <cell r="D51" t="str">
            <v>North-South</v>
          </cell>
          <cell r="F51" t="str">
            <v>Min Flow</v>
          </cell>
          <cell r="H51" t="str">
            <v>MW</v>
          </cell>
        </row>
        <row r="52">
          <cell r="D52" t="str">
            <v>North-South</v>
          </cell>
          <cell r="F52" t="str">
            <v>Export Cost</v>
          </cell>
          <cell r="H52">
            <v>0</v>
          </cell>
        </row>
        <row r="53">
          <cell r="D53" t="str">
            <v>North-South</v>
          </cell>
          <cell r="F53" t="str">
            <v>Import Cost</v>
          </cell>
          <cell r="H53">
            <v>0</v>
          </cell>
        </row>
        <row r="54">
          <cell r="D54" t="str">
            <v>North-South</v>
          </cell>
          <cell r="F54" t="str">
            <v>Export Revenue</v>
          </cell>
          <cell r="H54">
            <v>0</v>
          </cell>
        </row>
        <row r="55">
          <cell r="D55" t="str">
            <v>North-South</v>
          </cell>
          <cell r="F55" t="str">
            <v>Import Revenue</v>
          </cell>
          <cell r="H55">
            <v>0</v>
          </cell>
        </row>
        <row r="56">
          <cell r="D56" t="str">
            <v>North-South</v>
          </cell>
          <cell r="F56" t="str">
            <v>Rental</v>
          </cell>
          <cell r="H56">
            <v>0</v>
          </cell>
        </row>
        <row r="57">
          <cell r="D57" t="str">
            <v>North-South</v>
          </cell>
          <cell r="F57" t="str">
            <v>Rental Back</v>
          </cell>
          <cell r="H57">
            <v>0</v>
          </cell>
        </row>
        <row r="58">
          <cell r="D58" t="str">
            <v>North-South</v>
          </cell>
          <cell r="F58" t="str">
            <v>Wheeling Cost</v>
          </cell>
          <cell r="H58">
            <v>0</v>
          </cell>
        </row>
        <row r="59">
          <cell r="D59" t="str">
            <v>North-South</v>
          </cell>
          <cell r="F59" t="str">
            <v>Wheeling Cost Back</v>
          </cell>
          <cell r="H59">
            <v>0</v>
          </cell>
        </row>
        <row r="60">
          <cell r="D60">
            <v>0</v>
          </cell>
          <cell r="F60">
            <v>0</v>
          </cell>
          <cell r="H60">
            <v>0</v>
          </cell>
        </row>
        <row r="61">
          <cell r="D61">
            <v>0</v>
          </cell>
          <cell r="F61">
            <v>0</v>
          </cell>
          <cell r="H61">
            <v>0</v>
          </cell>
        </row>
        <row r="62">
          <cell r="D62">
            <v>0</v>
          </cell>
          <cell r="F62">
            <v>0</v>
          </cell>
          <cell r="H62">
            <v>0</v>
          </cell>
        </row>
        <row r="63">
          <cell r="D63">
            <v>0</v>
          </cell>
          <cell r="F63">
            <v>0</v>
          </cell>
          <cell r="H63">
            <v>0</v>
          </cell>
        </row>
        <row r="64">
          <cell r="D64">
            <v>0</v>
          </cell>
          <cell r="F64">
            <v>0</v>
          </cell>
          <cell r="H64">
            <v>0</v>
          </cell>
        </row>
        <row r="65">
          <cell r="D65">
            <v>0</v>
          </cell>
          <cell r="F65">
            <v>0</v>
          </cell>
          <cell r="H65">
            <v>0</v>
          </cell>
        </row>
        <row r="66">
          <cell r="D66">
            <v>0</v>
          </cell>
          <cell r="F66">
            <v>0</v>
          </cell>
          <cell r="H66">
            <v>0</v>
          </cell>
        </row>
        <row r="67">
          <cell r="D67">
            <v>0</v>
          </cell>
          <cell r="F67">
            <v>0</v>
          </cell>
          <cell r="H67">
            <v>0</v>
          </cell>
        </row>
        <row r="68">
          <cell r="D68">
            <v>0</v>
          </cell>
          <cell r="F68">
            <v>0</v>
          </cell>
          <cell r="H68">
            <v>0</v>
          </cell>
        </row>
        <row r="69">
          <cell r="D69">
            <v>0</v>
          </cell>
          <cell r="F69">
            <v>0</v>
          </cell>
          <cell r="H69">
            <v>0</v>
          </cell>
        </row>
        <row r="70">
          <cell r="D70">
            <v>0</v>
          </cell>
          <cell r="F70">
            <v>0</v>
          </cell>
          <cell r="H70">
            <v>0</v>
          </cell>
        </row>
        <row r="71">
          <cell r="D71">
            <v>0</v>
          </cell>
          <cell r="F71">
            <v>0</v>
          </cell>
          <cell r="H71">
            <v>0</v>
          </cell>
        </row>
        <row r="72">
          <cell r="D72">
            <v>0</v>
          </cell>
          <cell r="F72">
            <v>0</v>
          </cell>
          <cell r="H72">
            <v>0</v>
          </cell>
        </row>
        <row r="73">
          <cell r="D73">
            <v>0</v>
          </cell>
          <cell r="F73">
            <v>0</v>
          </cell>
          <cell r="H73">
            <v>0</v>
          </cell>
        </row>
        <row r="74">
          <cell r="D74">
            <v>0</v>
          </cell>
          <cell r="F74">
            <v>0</v>
          </cell>
          <cell r="H74">
            <v>0</v>
          </cell>
        </row>
        <row r="75">
          <cell r="D75">
            <v>0</v>
          </cell>
          <cell r="F75">
            <v>0</v>
          </cell>
          <cell r="H75">
            <v>0</v>
          </cell>
        </row>
        <row r="76">
          <cell r="D76">
            <v>0</v>
          </cell>
          <cell r="F76">
            <v>0</v>
          </cell>
          <cell r="H76">
            <v>0</v>
          </cell>
        </row>
        <row r="77">
          <cell r="D77">
            <v>0</v>
          </cell>
          <cell r="F77">
            <v>0</v>
          </cell>
          <cell r="H77">
            <v>0</v>
          </cell>
        </row>
        <row r="78">
          <cell r="D78">
            <v>0</v>
          </cell>
          <cell r="F78">
            <v>0</v>
          </cell>
          <cell r="H78">
            <v>0</v>
          </cell>
        </row>
        <row r="79">
          <cell r="D79">
            <v>0</v>
          </cell>
          <cell r="F79">
            <v>0</v>
          </cell>
          <cell r="H79">
            <v>0</v>
          </cell>
        </row>
        <row r="80">
          <cell r="D80">
            <v>0</v>
          </cell>
          <cell r="F80">
            <v>0</v>
          </cell>
          <cell r="H80">
            <v>0</v>
          </cell>
        </row>
        <row r="81">
          <cell r="D81">
            <v>0</v>
          </cell>
          <cell r="F81">
            <v>0</v>
          </cell>
          <cell r="H81">
            <v>0</v>
          </cell>
        </row>
        <row r="82">
          <cell r="D82">
            <v>0</v>
          </cell>
          <cell r="F82">
            <v>0</v>
          </cell>
          <cell r="H82">
            <v>0</v>
          </cell>
        </row>
        <row r="83">
          <cell r="D83">
            <v>0</v>
          </cell>
          <cell r="F83">
            <v>0</v>
          </cell>
          <cell r="H83">
            <v>0</v>
          </cell>
        </row>
        <row r="84">
          <cell r="D84">
            <v>0</v>
          </cell>
          <cell r="F84">
            <v>0</v>
          </cell>
          <cell r="H84">
            <v>0</v>
          </cell>
        </row>
        <row r="85">
          <cell r="D85">
            <v>0</v>
          </cell>
          <cell r="F85">
            <v>0</v>
          </cell>
          <cell r="H85">
            <v>0</v>
          </cell>
        </row>
        <row r="86">
          <cell r="D86">
            <v>0</v>
          </cell>
          <cell r="F86">
            <v>0</v>
          </cell>
          <cell r="H86">
            <v>0</v>
          </cell>
        </row>
        <row r="87">
          <cell r="D87">
            <v>0</v>
          </cell>
          <cell r="F87">
            <v>0</v>
          </cell>
          <cell r="H87">
            <v>0</v>
          </cell>
        </row>
        <row r="88">
          <cell r="D88">
            <v>0</v>
          </cell>
          <cell r="F88">
            <v>0</v>
          </cell>
          <cell r="H88">
            <v>0</v>
          </cell>
        </row>
        <row r="89">
          <cell r="D89">
            <v>0</v>
          </cell>
          <cell r="F89">
            <v>0</v>
          </cell>
          <cell r="H89">
            <v>0</v>
          </cell>
        </row>
        <row r="90">
          <cell r="D90">
            <v>0</v>
          </cell>
          <cell r="F90">
            <v>0</v>
          </cell>
          <cell r="H90">
            <v>0</v>
          </cell>
        </row>
        <row r="91">
          <cell r="D91">
            <v>0</v>
          </cell>
          <cell r="F91">
            <v>0</v>
          </cell>
          <cell r="H91">
            <v>0</v>
          </cell>
        </row>
        <row r="92">
          <cell r="D92">
            <v>0</v>
          </cell>
          <cell r="F92">
            <v>0</v>
          </cell>
          <cell r="H92">
            <v>0</v>
          </cell>
        </row>
        <row r="93">
          <cell r="D93">
            <v>0</v>
          </cell>
          <cell r="F93">
            <v>0</v>
          </cell>
          <cell r="H93">
            <v>0</v>
          </cell>
        </row>
        <row r="94">
          <cell r="D94">
            <v>0</v>
          </cell>
          <cell r="F94">
            <v>0</v>
          </cell>
          <cell r="H94">
            <v>0</v>
          </cell>
        </row>
        <row r="95">
          <cell r="D95">
            <v>0</v>
          </cell>
          <cell r="F95">
            <v>0</v>
          </cell>
          <cell r="H95">
            <v>0</v>
          </cell>
        </row>
        <row r="96">
          <cell r="D96">
            <v>0</v>
          </cell>
          <cell r="F96">
            <v>0</v>
          </cell>
          <cell r="H96">
            <v>0</v>
          </cell>
        </row>
        <row r="97">
          <cell r="D97">
            <v>0</v>
          </cell>
          <cell r="F97">
            <v>0</v>
          </cell>
          <cell r="H97">
            <v>0</v>
          </cell>
        </row>
        <row r="98">
          <cell r="D98">
            <v>0</v>
          </cell>
          <cell r="F98">
            <v>0</v>
          </cell>
          <cell r="H98">
            <v>0</v>
          </cell>
        </row>
        <row r="99">
          <cell r="D99">
            <v>0</v>
          </cell>
          <cell r="F99">
            <v>0</v>
          </cell>
          <cell r="H99">
            <v>0</v>
          </cell>
        </row>
        <row r="100">
          <cell r="D100">
            <v>0</v>
          </cell>
          <cell r="F100">
            <v>0</v>
          </cell>
          <cell r="H100">
            <v>0</v>
          </cell>
        </row>
        <row r="101">
          <cell r="D101">
            <v>0</v>
          </cell>
          <cell r="F101">
            <v>0</v>
          </cell>
          <cell r="H101">
            <v>0</v>
          </cell>
        </row>
        <row r="102">
          <cell r="D102">
            <v>0</v>
          </cell>
          <cell r="F102">
            <v>0</v>
          </cell>
          <cell r="H102">
            <v>0</v>
          </cell>
        </row>
        <row r="103">
          <cell r="D103">
            <v>0</v>
          </cell>
          <cell r="F103">
            <v>0</v>
          </cell>
          <cell r="H103">
            <v>0</v>
          </cell>
        </row>
        <row r="104">
          <cell r="D104">
            <v>0</v>
          </cell>
          <cell r="F104">
            <v>0</v>
          </cell>
          <cell r="H104">
            <v>0</v>
          </cell>
        </row>
        <row r="105">
          <cell r="D105">
            <v>0</v>
          </cell>
          <cell r="F105">
            <v>0</v>
          </cell>
          <cell r="H105">
            <v>0</v>
          </cell>
        </row>
        <row r="106">
          <cell r="D106">
            <v>0</v>
          </cell>
          <cell r="F106">
            <v>0</v>
          </cell>
          <cell r="H106">
            <v>0</v>
          </cell>
        </row>
        <row r="107">
          <cell r="D107">
            <v>0</v>
          </cell>
          <cell r="F107">
            <v>0</v>
          </cell>
          <cell r="H107">
            <v>0</v>
          </cell>
        </row>
        <row r="108">
          <cell r="D108">
            <v>0</v>
          </cell>
          <cell r="F108">
            <v>0</v>
          </cell>
          <cell r="H108">
            <v>0</v>
          </cell>
        </row>
        <row r="109">
          <cell r="D109">
            <v>0</v>
          </cell>
          <cell r="F109">
            <v>0</v>
          </cell>
          <cell r="H109">
            <v>0</v>
          </cell>
        </row>
        <row r="110">
          <cell r="D110">
            <v>0</v>
          </cell>
          <cell r="F110">
            <v>0</v>
          </cell>
          <cell r="H110">
            <v>0</v>
          </cell>
        </row>
        <row r="111">
          <cell r="D111">
            <v>0</v>
          </cell>
          <cell r="F111">
            <v>0</v>
          </cell>
          <cell r="H111">
            <v>0</v>
          </cell>
        </row>
        <row r="112">
          <cell r="D112">
            <v>0</v>
          </cell>
          <cell r="F112">
            <v>0</v>
          </cell>
          <cell r="H112">
            <v>0</v>
          </cell>
        </row>
        <row r="113">
          <cell r="D113">
            <v>0</v>
          </cell>
          <cell r="F113">
            <v>0</v>
          </cell>
          <cell r="H113">
            <v>0</v>
          </cell>
        </row>
        <row r="114">
          <cell r="D114">
            <v>0</v>
          </cell>
          <cell r="F114">
            <v>0</v>
          </cell>
          <cell r="H114">
            <v>0</v>
          </cell>
        </row>
        <row r="115">
          <cell r="D115">
            <v>0</v>
          </cell>
          <cell r="F115">
            <v>0</v>
          </cell>
          <cell r="H115">
            <v>0</v>
          </cell>
        </row>
        <row r="116">
          <cell r="D116">
            <v>0</v>
          </cell>
          <cell r="F116">
            <v>0</v>
          </cell>
          <cell r="H116">
            <v>0</v>
          </cell>
        </row>
        <row r="117">
          <cell r="D117">
            <v>0</v>
          </cell>
          <cell r="F117">
            <v>0</v>
          </cell>
          <cell r="H117">
            <v>0</v>
          </cell>
        </row>
        <row r="118">
          <cell r="D118">
            <v>0</v>
          </cell>
          <cell r="F118">
            <v>0</v>
          </cell>
          <cell r="H118">
            <v>0</v>
          </cell>
        </row>
        <row r="119">
          <cell r="D119">
            <v>0</v>
          </cell>
          <cell r="F119">
            <v>0</v>
          </cell>
          <cell r="H119">
            <v>0</v>
          </cell>
        </row>
        <row r="120">
          <cell r="D120">
            <v>0</v>
          </cell>
          <cell r="F120">
            <v>0</v>
          </cell>
          <cell r="H120">
            <v>0</v>
          </cell>
        </row>
        <row r="121">
          <cell r="D121">
            <v>0</v>
          </cell>
          <cell r="F121">
            <v>0</v>
          </cell>
          <cell r="H121">
            <v>0</v>
          </cell>
        </row>
        <row r="122">
          <cell r="D122">
            <v>0</v>
          </cell>
          <cell r="F122">
            <v>0</v>
          </cell>
          <cell r="H122">
            <v>0</v>
          </cell>
        </row>
        <row r="123">
          <cell r="D123">
            <v>0</v>
          </cell>
          <cell r="F123">
            <v>0</v>
          </cell>
          <cell r="H123">
            <v>0</v>
          </cell>
        </row>
        <row r="124">
          <cell r="D124">
            <v>0</v>
          </cell>
          <cell r="F124">
            <v>0</v>
          </cell>
          <cell r="H124">
            <v>0</v>
          </cell>
        </row>
        <row r="125">
          <cell r="D125">
            <v>0</v>
          </cell>
          <cell r="F125">
            <v>0</v>
          </cell>
          <cell r="H125">
            <v>0</v>
          </cell>
        </row>
        <row r="126">
          <cell r="D126">
            <v>0</v>
          </cell>
          <cell r="F126">
            <v>0</v>
          </cell>
          <cell r="H126">
            <v>0</v>
          </cell>
        </row>
        <row r="127">
          <cell r="D127">
            <v>0</v>
          </cell>
          <cell r="F127">
            <v>0</v>
          </cell>
          <cell r="H127">
            <v>0</v>
          </cell>
        </row>
        <row r="128">
          <cell r="D128">
            <v>0</v>
          </cell>
          <cell r="F128">
            <v>0</v>
          </cell>
          <cell r="H128">
            <v>0</v>
          </cell>
        </row>
        <row r="129">
          <cell r="D129">
            <v>0</v>
          </cell>
          <cell r="F129">
            <v>0</v>
          </cell>
          <cell r="H129">
            <v>0</v>
          </cell>
        </row>
        <row r="130">
          <cell r="D130">
            <v>0</v>
          </cell>
          <cell r="F130">
            <v>0</v>
          </cell>
          <cell r="H130">
            <v>0</v>
          </cell>
        </row>
        <row r="131">
          <cell r="D131">
            <v>0</v>
          </cell>
          <cell r="F131">
            <v>0</v>
          </cell>
          <cell r="H131">
            <v>0</v>
          </cell>
        </row>
        <row r="132">
          <cell r="D132">
            <v>0</v>
          </cell>
          <cell r="F132">
            <v>0</v>
          </cell>
          <cell r="H132">
            <v>0</v>
          </cell>
        </row>
        <row r="133">
          <cell r="D133">
            <v>0</v>
          </cell>
          <cell r="F133">
            <v>0</v>
          </cell>
          <cell r="H133">
            <v>0</v>
          </cell>
        </row>
        <row r="134">
          <cell r="D134">
            <v>0</v>
          </cell>
          <cell r="F134">
            <v>0</v>
          </cell>
          <cell r="H134">
            <v>0</v>
          </cell>
        </row>
        <row r="135">
          <cell r="D135">
            <v>0</v>
          </cell>
          <cell r="F135">
            <v>0</v>
          </cell>
          <cell r="H135">
            <v>0</v>
          </cell>
        </row>
        <row r="136">
          <cell r="D136">
            <v>0</v>
          </cell>
          <cell r="F136">
            <v>0</v>
          </cell>
          <cell r="H136">
            <v>0</v>
          </cell>
        </row>
        <row r="137">
          <cell r="D137">
            <v>0</v>
          </cell>
          <cell r="F137">
            <v>0</v>
          </cell>
          <cell r="H137">
            <v>0</v>
          </cell>
        </row>
        <row r="138">
          <cell r="D138">
            <v>0</v>
          </cell>
          <cell r="F138">
            <v>0</v>
          </cell>
          <cell r="H138">
            <v>0</v>
          </cell>
        </row>
        <row r="139">
          <cell r="D139">
            <v>0</v>
          </cell>
          <cell r="F139">
            <v>0</v>
          </cell>
          <cell r="H139">
            <v>0</v>
          </cell>
        </row>
        <row r="140">
          <cell r="D140">
            <v>0</v>
          </cell>
          <cell r="F140">
            <v>0</v>
          </cell>
          <cell r="H140">
            <v>0</v>
          </cell>
        </row>
        <row r="141">
          <cell r="D141">
            <v>0</v>
          </cell>
          <cell r="F141">
            <v>0</v>
          </cell>
          <cell r="H141">
            <v>0</v>
          </cell>
        </row>
        <row r="142">
          <cell r="D142">
            <v>0</v>
          </cell>
          <cell r="F142">
            <v>0</v>
          </cell>
          <cell r="H142">
            <v>0</v>
          </cell>
        </row>
        <row r="143">
          <cell r="D143">
            <v>0</v>
          </cell>
          <cell r="F143">
            <v>0</v>
          </cell>
          <cell r="H143">
            <v>0</v>
          </cell>
        </row>
        <row r="144">
          <cell r="D144">
            <v>0</v>
          </cell>
          <cell r="F144">
            <v>0</v>
          </cell>
          <cell r="H144">
            <v>0</v>
          </cell>
        </row>
        <row r="145">
          <cell r="D145">
            <v>0</v>
          </cell>
          <cell r="F145">
            <v>0</v>
          </cell>
          <cell r="H145">
            <v>0</v>
          </cell>
        </row>
        <row r="146">
          <cell r="D146">
            <v>0</v>
          </cell>
          <cell r="F146">
            <v>0</v>
          </cell>
          <cell r="H146">
            <v>0</v>
          </cell>
        </row>
        <row r="147">
          <cell r="D147">
            <v>0</v>
          </cell>
          <cell r="F147">
            <v>0</v>
          </cell>
          <cell r="H147">
            <v>0</v>
          </cell>
        </row>
        <row r="148">
          <cell r="D148">
            <v>0</v>
          </cell>
          <cell r="F148">
            <v>0</v>
          </cell>
          <cell r="H148">
            <v>0</v>
          </cell>
        </row>
        <row r="149">
          <cell r="D149">
            <v>0</v>
          </cell>
          <cell r="F149">
            <v>0</v>
          </cell>
          <cell r="H149">
            <v>0</v>
          </cell>
        </row>
        <row r="150">
          <cell r="D150">
            <v>0</v>
          </cell>
          <cell r="F150">
            <v>0</v>
          </cell>
          <cell r="H150">
            <v>0</v>
          </cell>
        </row>
        <row r="151">
          <cell r="D151">
            <v>0</v>
          </cell>
          <cell r="F151">
            <v>0</v>
          </cell>
          <cell r="H151">
            <v>0</v>
          </cell>
        </row>
        <row r="152">
          <cell r="D152">
            <v>0</v>
          </cell>
          <cell r="F152">
            <v>0</v>
          </cell>
          <cell r="H152">
            <v>0</v>
          </cell>
        </row>
        <row r="153">
          <cell r="D153">
            <v>0</v>
          </cell>
          <cell r="F153">
            <v>0</v>
          </cell>
          <cell r="H153">
            <v>0</v>
          </cell>
        </row>
        <row r="154">
          <cell r="D154">
            <v>0</v>
          </cell>
          <cell r="F154">
            <v>0</v>
          </cell>
          <cell r="H154">
            <v>0</v>
          </cell>
        </row>
        <row r="155">
          <cell r="D155">
            <v>0</v>
          </cell>
          <cell r="F155">
            <v>0</v>
          </cell>
          <cell r="H155">
            <v>0</v>
          </cell>
        </row>
        <row r="156">
          <cell r="D156">
            <v>0</v>
          </cell>
          <cell r="F156">
            <v>0</v>
          </cell>
          <cell r="H156">
            <v>0</v>
          </cell>
        </row>
        <row r="157">
          <cell r="D157">
            <v>0</v>
          </cell>
          <cell r="F157">
            <v>0</v>
          </cell>
          <cell r="H157">
            <v>0</v>
          </cell>
        </row>
        <row r="158">
          <cell r="D158">
            <v>0</v>
          </cell>
          <cell r="F158">
            <v>0</v>
          </cell>
          <cell r="H158">
            <v>0</v>
          </cell>
        </row>
        <row r="159">
          <cell r="D159">
            <v>0</v>
          </cell>
          <cell r="F159">
            <v>0</v>
          </cell>
          <cell r="H159">
            <v>0</v>
          </cell>
        </row>
        <row r="160">
          <cell r="D160">
            <v>0</v>
          </cell>
          <cell r="F160">
            <v>0</v>
          </cell>
          <cell r="H160">
            <v>0</v>
          </cell>
        </row>
        <row r="161">
          <cell r="D161">
            <v>0</v>
          </cell>
          <cell r="F161">
            <v>0</v>
          </cell>
          <cell r="H161">
            <v>0</v>
          </cell>
        </row>
        <row r="162">
          <cell r="D162">
            <v>0</v>
          </cell>
          <cell r="F162">
            <v>0</v>
          </cell>
          <cell r="H162">
            <v>0</v>
          </cell>
        </row>
        <row r="163">
          <cell r="D163">
            <v>0</v>
          </cell>
          <cell r="F163">
            <v>0</v>
          </cell>
          <cell r="H163">
            <v>0</v>
          </cell>
        </row>
        <row r="164">
          <cell r="D164">
            <v>0</v>
          </cell>
          <cell r="F164">
            <v>0</v>
          </cell>
          <cell r="H164">
            <v>0</v>
          </cell>
        </row>
        <row r="165">
          <cell r="D165">
            <v>0</v>
          </cell>
          <cell r="F165">
            <v>0</v>
          </cell>
          <cell r="H165">
            <v>0</v>
          </cell>
        </row>
        <row r="166">
          <cell r="D166">
            <v>0</v>
          </cell>
          <cell r="F166">
            <v>0</v>
          </cell>
          <cell r="H166">
            <v>0</v>
          </cell>
        </row>
        <row r="167">
          <cell r="D167">
            <v>0</v>
          </cell>
          <cell r="F167">
            <v>0</v>
          </cell>
          <cell r="H167">
            <v>0</v>
          </cell>
        </row>
        <row r="168">
          <cell r="D168">
            <v>0</v>
          </cell>
          <cell r="F168">
            <v>0</v>
          </cell>
          <cell r="H168">
            <v>0</v>
          </cell>
        </row>
        <row r="169">
          <cell r="D169">
            <v>0</v>
          </cell>
          <cell r="F169">
            <v>0</v>
          </cell>
          <cell r="H169">
            <v>0</v>
          </cell>
        </row>
        <row r="170">
          <cell r="D170">
            <v>0</v>
          </cell>
          <cell r="F170">
            <v>0</v>
          </cell>
          <cell r="H170">
            <v>0</v>
          </cell>
        </row>
        <row r="171">
          <cell r="D171">
            <v>0</v>
          </cell>
          <cell r="F171">
            <v>0</v>
          </cell>
          <cell r="H171">
            <v>0</v>
          </cell>
        </row>
        <row r="172">
          <cell r="D172">
            <v>0</v>
          </cell>
          <cell r="F172">
            <v>0</v>
          </cell>
          <cell r="H172">
            <v>0</v>
          </cell>
        </row>
        <row r="173">
          <cell r="D173">
            <v>0</v>
          </cell>
          <cell r="F173">
            <v>0</v>
          </cell>
          <cell r="H173">
            <v>0</v>
          </cell>
        </row>
        <row r="174">
          <cell r="D174">
            <v>0</v>
          </cell>
          <cell r="F174">
            <v>0</v>
          </cell>
          <cell r="H174">
            <v>0</v>
          </cell>
        </row>
        <row r="175">
          <cell r="D175">
            <v>0</v>
          </cell>
          <cell r="F175">
            <v>0</v>
          </cell>
          <cell r="H175">
            <v>0</v>
          </cell>
        </row>
        <row r="176">
          <cell r="D176">
            <v>0</v>
          </cell>
          <cell r="F176">
            <v>0</v>
          </cell>
          <cell r="H176">
            <v>0</v>
          </cell>
        </row>
        <row r="177">
          <cell r="D177">
            <v>0</v>
          </cell>
          <cell r="F177">
            <v>0</v>
          </cell>
          <cell r="H177">
            <v>0</v>
          </cell>
        </row>
        <row r="178">
          <cell r="D178">
            <v>0</v>
          </cell>
          <cell r="F178">
            <v>0</v>
          </cell>
          <cell r="H178">
            <v>0</v>
          </cell>
        </row>
        <row r="179">
          <cell r="D179">
            <v>0</v>
          </cell>
          <cell r="F179">
            <v>0</v>
          </cell>
          <cell r="H179">
            <v>0</v>
          </cell>
        </row>
        <row r="180">
          <cell r="D180">
            <v>0</v>
          </cell>
          <cell r="F180">
            <v>0</v>
          </cell>
          <cell r="H180">
            <v>0</v>
          </cell>
        </row>
        <row r="181">
          <cell r="D181">
            <v>0</v>
          </cell>
          <cell r="F181">
            <v>0</v>
          </cell>
          <cell r="H181">
            <v>0</v>
          </cell>
        </row>
        <row r="182">
          <cell r="D182">
            <v>0</v>
          </cell>
          <cell r="F182">
            <v>0</v>
          </cell>
          <cell r="H182">
            <v>0</v>
          </cell>
        </row>
        <row r="183">
          <cell r="D183">
            <v>0</v>
          </cell>
          <cell r="F183">
            <v>0</v>
          </cell>
          <cell r="H183">
            <v>0</v>
          </cell>
        </row>
        <row r="184">
          <cell r="D184">
            <v>0</v>
          </cell>
          <cell r="F184">
            <v>0</v>
          </cell>
          <cell r="H184">
            <v>0</v>
          </cell>
        </row>
        <row r="185">
          <cell r="D185">
            <v>0</v>
          </cell>
          <cell r="F185">
            <v>0</v>
          </cell>
          <cell r="H185">
            <v>0</v>
          </cell>
        </row>
        <row r="186">
          <cell r="D186">
            <v>0</v>
          </cell>
          <cell r="F186">
            <v>0</v>
          </cell>
          <cell r="H186">
            <v>0</v>
          </cell>
        </row>
        <row r="187">
          <cell r="D187">
            <v>0</v>
          </cell>
          <cell r="F187">
            <v>0</v>
          </cell>
          <cell r="H187">
            <v>0</v>
          </cell>
        </row>
        <row r="188">
          <cell r="D188">
            <v>0</v>
          </cell>
          <cell r="F188">
            <v>0</v>
          </cell>
          <cell r="H188">
            <v>0</v>
          </cell>
        </row>
        <row r="189">
          <cell r="D189">
            <v>0</v>
          </cell>
          <cell r="F189">
            <v>0</v>
          </cell>
          <cell r="H189">
            <v>0</v>
          </cell>
        </row>
        <row r="190">
          <cell r="D190">
            <v>0</v>
          </cell>
          <cell r="F190">
            <v>0</v>
          </cell>
          <cell r="H190">
            <v>0</v>
          </cell>
        </row>
        <row r="191">
          <cell r="D191">
            <v>0</v>
          </cell>
          <cell r="F191">
            <v>0</v>
          </cell>
          <cell r="H191">
            <v>0</v>
          </cell>
        </row>
        <row r="192">
          <cell r="D192">
            <v>0</v>
          </cell>
          <cell r="F192">
            <v>0</v>
          </cell>
          <cell r="H192">
            <v>0</v>
          </cell>
        </row>
        <row r="193">
          <cell r="D193">
            <v>0</v>
          </cell>
          <cell r="F193">
            <v>0</v>
          </cell>
          <cell r="H193">
            <v>0</v>
          </cell>
        </row>
        <row r="194">
          <cell r="D194">
            <v>0</v>
          </cell>
          <cell r="F194">
            <v>0</v>
          </cell>
          <cell r="H194">
            <v>0</v>
          </cell>
        </row>
        <row r="195">
          <cell r="D195">
            <v>0</v>
          </cell>
          <cell r="F195">
            <v>0</v>
          </cell>
          <cell r="H195">
            <v>0</v>
          </cell>
        </row>
        <row r="196">
          <cell r="D196">
            <v>0</v>
          </cell>
          <cell r="F196">
            <v>0</v>
          </cell>
          <cell r="H196">
            <v>0</v>
          </cell>
        </row>
        <row r="197">
          <cell r="D197">
            <v>0</v>
          </cell>
          <cell r="F197">
            <v>0</v>
          </cell>
          <cell r="H197">
            <v>0</v>
          </cell>
        </row>
        <row r="198">
          <cell r="D198">
            <v>0</v>
          </cell>
          <cell r="F198">
            <v>0</v>
          </cell>
          <cell r="H198">
            <v>0</v>
          </cell>
        </row>
        <row r="199">
          <cell r="D199">
            <v>0</v>
          </cell>
          <cell r="F199">
            <v>0</v>
          </cell>
          <cell r="H199">
            <v>0</v>
          </cell>
        </row>
        <row r="200">
          <cell r="D200">
            <v>0</v>
          </cell>
          <cell r="F200">
            <v>0</v>
          </cell>
          <cell r="H200">
            <v>0</v>
          </cell>
        </row>
        <row r="201">
          <cell r="D201">
            <v>0</v>
          </cell>
          <cell r="F201">
            <v>0</v>
          </cell>
          <cell r="H201">
            <v>0</v>
          </cell>
        </row>
        <row r="202">
          <cell r="D202">
            <v>0</v>
          </cell>
          <cell r="F202">
            <v>0</v>
          </cell>
          <cell r="H202">
            <v>0</v>
          </cell>
        </row>
        <row r="203">
          <cell r="D203">
            <v>0</v>
          </cell>
          <cell r="F203">
            <v>0</v>
          </cell>
          <cell r="H203">
            <v>0</v>
          </cell>
        </row>
        <row r="204">
          <cell r="D204">
            <v>0</v>
          </cell>
          <cell r="F204">
            <v>0</v>
          </cell>
          <cell r="H204">
            <v>0</v>
          </cell>
        </row>
        <row r="205">
          <cell r="D205">
            <v>0</v>
          </cell>
          <cell r="F205">
            <v>0</v>
          </cell>
          <cell r="H205">
            <v>0</v>
          </cell>
        </row>
        <row r="206">
          <cell r="D206">
            <v>0</v>
          </cell>
          <cell r="F206">
            <v>0</v>
          </cell>
          <cell r="H206">
            <v>0</v>
          </cell>
        </row>
        <row r="207">
          <cell r="D207">
            <v>0</v>
          </cell>
          <cell r="F207">
            <v>0</v>
          </cell>
          <cell r="H207">
            <v>0</v>
          </cell>
        </row>
        <row r="208">
          <cell r="D208">
            <v>0</v>
          </cell>
          <cell r="F208">
            <v>0</v>
          </cell>
          <cell r="H208">
            <v>0</v>
          </cell>
        </row>
        <row r="209">
          <cell r="D209">
            <v>0</v>
          </cell>
          <cell r="F209">
            <v>0</v>
          </cell>
          <cell r="H209">
            <v>0</v>
          </cell>
        </row>
        <row r="210">
          <cell r="D210">
            <v>0</v>
          </cell>
          <cell r="F210">
            <v>0</v>
          </cell>
          <cell r="H210">
            <v>0</v>
          </cell>
        </row>
        <row r="211">
          <cell r="D211">
            <v>0</v>
          </cell>
          <cell r="F211">
            <v>0</v>
          </cell>
          <cell r="H211">
            <v>0</v>
          </cell>
        </row>
        <row r="212">
          <cell r="D212">
            <v>0</v>
          </cell>
          <cell r="F212">
            <v>0</v>
          </cell>
          <cell r="H212">
            <v>0</v>
          </cell>
        </row>
        <row r="213">
          <cell r="D213">
            <v>0</v>
          </cell>
          <cell r="F213">
            <v>0</v>
          </cell>
          <cell r="H213">
            <v>0</v>
          </cell>
        </row>
        <row r="214">
          <cell r="D214">
            <v>0</v>
          </cell>
          <cell r="F214">
            <v>0</v>
          </cell>
          <cell r="H214">
            <v>0</v>
          </cell>
        </row>
        <row r="215">
          <cell r="D215">
            <v>0</v>
          </cell>
          <cell r="F215">
            <v>0</v>
          </cell>
          <cell r="H215">
            <v>0</v>
          </cell>
        </row>
        <row r="216">
          <cell r="D216">
            <v>0</v>
          </cell>
          <cell r="F216">
            <v>0</v>
          </cell>
          <cell r="H216">
            <v>0</v>
          </cell>
        </row>
        <row r="217">
          <cell r="D217">
            <v>0</v>
          </cell>
          <cell r="F217">
            <v>0</v>
          </cell>
          <cell r="H217">
            <v>0</v>
          </cell>
        </row>
        <row r="218">
          <cell r="D218">
            <v>0</v>
          </cell>
          <cell r="F218">
            <v>0</v>
          </cell>
          <cell r="H218">
            <v>0</v>
          </cell>
        </row>
        <row r="219">
          <cell r="D219">
            <v>0</v>
          </cell>
          <cell r="F219">
            <v>0</v>
          </cell>
          <cell r="H219">
            <v>0</v>
          </cell>
        </row>
        <row r="220">
          <cell r="D220">
            <v>0</v>
          </cell>
          <cell r="F220">
            <v>0</v>
          </cell>
          <cell r="H220">
            <v>0</v>
          </cell>
        </row>
        <row r="221">
          <cell r="D221">
            <v>0</v>
          </cell>
          <cell r="F221">
            <v>0</v>
          </cell>
          <cell r="H221">
            <v>0</v>
          </cell>
        </row>
        <row r="222">
          <cell r="D222">
            <v>0</v>
          </cell>
          <cell r="F222">
            <v>0</v>
          </cell>
          <cell r="H222">
            <v>0</v>
          </cell>
        </row>
        <row r="223">
          <cell r="D223">
            <v>0</v>
          </cell>
          <cell r="F223">
            <v>0</v>
          </cell>
          <cell r="H223">
            <v>0</v>
          </cell>
        </row>
        <row r="224">
          <cell r="D224">
            <v>0</v>
          </cell>
          <cell r="F224">
            <v>0</v>
          </cell>
          <cell r="H224">
            <v>0</v>
          </cell>
        </row>
        <row r="225">
          <cell r="D225">
            <v>0</v>
          </cell>
          <cell r="F225">
            <v>0</v>
          </cell>
          <cell r="H225">
            <v>0</v>
          </cell>
        </row>
        <row r="226">
          <cell r="D226">
            <v>0</v>
          </cell>
          <cell r="F226">
            <v>0</v>
          </cell>
          <cell r="H226">
            <v>0</v>
          </cell>
        </row>
        <row r="227">
          <cell r="D227">
            <v>0</v>
          </cell>
          <cell r="F227">
            <v>0</v>
          </cell>
          <cell r="H227">
            <v>0</v>
          </cell>
        </row>
        <row r="228">
          <cell r="D228">
            <v>0</v>
          </cell>
          <cell r="F228">
            <v>0</v>
          </cell>
          <cell r="H228">
            <v>0</v>
          </cell>
        </row>
        <row r="229">
          <cell r="D229">
            <v>0</v>
          </cell>
          <cell r="F229">
            <v>0</v>
          </cell>
          <cell r="H229">
            <v>0</v>
          </cell>
        </row>
        <row r="230">
          <cell r="D230">
            <v>0</v>
          </cell>
          <cell r="F230">
            <v>0</v>
          </cell>
          <cell r="H230">
            <v>0</v>
          </cell>
        </row>
        <row r="231">
          <cell r="D231">
            <v>0</v>
          </cell>
          <cell r="F231">
            <v>0</v>
          </cell>
          <cell r="H231">
            <v>0</v>
          </cell>
        </row>
        <row r="232">
          <cell r="D232">
            <v>0</v>
          </cell>
          <cell r="F232">
            <v>0</v>
          </cell>
          <cell r="H232">
            <v>0</v>
          </cell>
        </row>
        <row r="233">
          <cell r="D233">
            <v>0</v>
          </cell>
          <cell r="F233">
            <v>0</v>
          </cell>
          <cell r="H233">
            <v>0</v>
          </cell>
        </row>
        <row r="234">
          <cell r="D234">
            <v>0</v>
          </cell>
          <cell r="F234">
            <v>0</v>
          </cell>
          <cell r="H234">
            <v>0</v>
          </cell>
        </row>
        <row r="235">
          <cell r="D235">
            <v>0</v>
          </cell>
          <cell r="F235">
            <v>0</v>
          </cell>
          <cell r="H235">
            <v>0</v>
          </cell>
        </row>
        <row r="236">
          <cell r="D236">
            <v>0</v>
          </cell>
          <cell r="F236">
            <v>0</v>
          </cell>
          <cell r="H236">
            <v>0</v>
          </cell>
        </row>
        <row r="237">
          <cell r="D237">
            <v>0</v>
          </cell>
          <cell r="F237">
            <v>0</v>
          </cell>
          <cell r="H237">
            <v>0</v>
          </cell>
        </row>
        <row r="238">
          <cell r="D238">
            <v>0</v>
          </cell>
          <cell r="F238">
            <v>0</v>
          </cell>
          <cell r="H238">
            <v>0</v>
          </cell>
        </row>
        <row r="239">
          <cell r="D239">
            <v>0</v>
          </cell>
          <cell r="F239">
            <v>0</v>
          </cell>
          <cell r="H239">
            <v>0</v>
          </cell>
        </row>
        <row r="240">
          <cell r="D240">
            <v>0</v>
          </cell>
          <cell r="F240">
            <v>0</v>
          </cell>
          <cell r="H240">
            <v>0</v>
          </cell>
        </row>
        <row r="241">
          <cell r="D241">
            <v>0</v>
          </cell>
          <cell r="F241">
            <v>0</v>
          </cell>
          <cell r="H241">
            <v>0</v>
          </cell>
        </row>
        <row r="242">
          <cell r="D242">
            <v>0</v>
          </cell>
          <cell r="F242">
            <v>0</v>
          </cell>
          <cell r="H242">
            <v>0</v>
          </cell>
        </row>
        <row r="243">
          <cell r="D243">
            <v>0</v>
          </cell>
          <cell r="F243">
            <v>0</v>
          </cell>
          <cell r="H243">
            <v>0</v>
          </cell>
        </row>
        <row r="244">
          <cell r="D244">
            <v>0</v>
          </cell>
          <cell r="F244">
            <v>0</v>
          </cell>
          <cell r="H244">
            <v>0</v>
          </cell>
        </row>
        <row r="245">
          <cell r="D245">
            <v>0</v>
          </cell>
          <cell r="F245">
            <v>0</v>
          </cell>
          <cell r="H245">
            <v>0</v>
          </cell>
        </row>
        <row r="246">
          <cell r="D246">
            <v>0</v>
          </cell>
          <cell r="F246">
            <v>0</v>
          </cell>
          <cell r="H246">
            <v>0</v>
          </cell>
        </row>
        <row r="247">
          <cell r="D247">
            <v>0</v>
          </cell>
          <cell r="F247">
            <v>0</v>
          </cell>
          <cell r="H247">
            <v>0</v>
          </cell>
        </row>
        <row r="248">
          <cell r="D248">
            <v>0</v>
          </cell>
          <cell r="F248">
            <v>0</v>
          </cell>
          <cell r="H248">
            <v>0</v>
          </cell>
        </row>
        <row r="249">
          <cell r="D249">
            <v>0</v>
          </cell>
          <cell r="F249">
            <v>0</v>
          </cell>
          <cell r="H249">
            <v>0</v>
          </cell>
        </row>
        <row r="250">
          <cell r="D250">
            <v>0</v>
          </cell>
          <cell r="F250">
            <v>0</v>
          </cell>
          <cell r="H250">
            <v>0</v>
          </cell>
        </row>
        <row r="251">
          <cell r="D251">
            <v>0</v>
          </cell>
          <cell r="F251">
            <v>0</v>
          </cell>
          <cell r="H251">
            <v>0</v>
          </cell>
        </row>
        <row r="252">
          <cell r="D252">
            <v>0</v>
          </cell>
          <cell r="F252">
            <v>0</v>
          </cell>
          <cell r="H252">
            <v>0</v>
          </cell>
        </row>
        <row r="253">
          <cell r="D253">
            <v>0</v>
          </cell>
          <cell r="F253">
            <v>0</v>
          </cell>
          <cell r="H253">
            <v>0</v>
          </cell>
        </row>
        <row r="254">
          <cell r="D254">
            <v>0</v>
          </cell>
          <cell r="F254">
            <v>0</v>
          </cell>
          <cell r="H254">
            <v>0</v>
          </cell>
        </row>
        <row r="255">
          <cell r="D255">
            <v>0</v>
          </cell>
          <cell r="F255">
            <v>0</v>
          </cell>
          <cell r="H255">
            <v>0</v>
          </cell>
        </row>
        <row r="256">
          <cell r="D256">
            <v>0</v>
          </cell>
          <cell r="F256">
            <v>0</v>
          </cell>
          <cell r="H256">
            <v>0</v>
          </cell>
        </row>
        <row r="257">
          <cell r="D257">
            <v>0</v>
          </cell>
          <cell r="F257">
            <v>0</v>
          </cell>
          <cell r="H257">
            <v>0</v>
          </cell>
        </row>
        <row r="258">
          <cell r="D258">
            <v>0</v>
          </cell>
          <cell r="F258">
            <v>0</v>
          </cell>
          <cell r="H258">
            <v>0</v>
          </cell>
        </row>
        <row r="259">
          <cell r="D259">
            <v>0</v>
          </cell>
          <cell r="F259">
            <v>0</v>
          </cell>
          <cell r="H259">
            <v>0</v>
          </cell>
        </row>
        <row r="260">
          <cell r="D260">
            <v>0</v>
          </cell>
          <cell r="F260">
            <v>0</v>
          </cell>
          <cell r="H260">
            <v>0</v>
          </cell>
        </row>
        <row r="261">
          <cell r="D261">
            <v>0</v>
          </cell>
          <cell r="F261">
            <v>0</v>
          </cell>
          <cell r="H261">
            <v>0</v>
          </cell>
        </row>
        <row r="262">
          <cell r="D262">
            <v>0</v>
          </cell>
          <cell r="F262">
            <v>0</v>
          </cell>
          <cell r="H262">
            <v>0</v>
          </cell>
        </row>
        <row r="263">
          <cell r="D263">
            <v>0</v>
          </cell>
          <cell r="F263">
            <v>0</v>
          </cell>
          <cell r="H263">
            <v>0</v>
          </cell>
        </row>
        <row r="264">
          <cell r="D264">
            <v>0</v>
          </cell>
          <cell r="F264">
            <v>0</v>
          </cell>
          <cell r="H264">
            <v>0</v>
          </cell>
        </row>
        <row r="265">
          <cell r="D265">
            <v>0</v>
          </cell>
          <cell r="F265">
            <v>0</v>
          </cell>
          <cell r="H265">
            <v>0</v>
          </cell>
        </row>
        <row r="266">
          <cell r="D266">
            <v>0</v>
          </cell>
          <cell r="F266">
            <v>0</v>
          </cell>
          <cell r="H266">
            <v>0</v>
          </cell>
        </row>
        <row r="267">
          <cell r="D267">
            <v>0</v>
          </cell>
          <cell r="F267">
            <v>0</v>
          </cell>
          <cell r="H267">
            <v>0</v>
          </cell>
        </row>
        <row r="268">
          <cell r="D268">
            <v>0</v>
          </cell>
          <cell r="F268">
            <v>0</v>
          </cell>
          <cell r="H268">
            <v>0</v>
          </cell>
        </row>
        <row r="269">
          <cell r="D269">
            <v>0</v>
          </cell>
          <cell r="F269">
            <v>0</v>
          </cell>
          <cell r="H269">
            <v>0</v>
          </cell>
        </row>
        <row r="270">
          <cell r="D270">
            <v>0</v>
          </cell>
          <cell r="F270">
            <v>0</v>
          </cell>
          <cell r="H270">
            <v>0</v>
          </cell>
        </row>
        <row r="271">
          <cell r="D271">
            <v>0</v>
          </cell>
          <cell r="F271">
            <v>0</v>
          </cell>
          <cell r="H271">
            <v>0</v>
          </cell>
        </row>
        <row r="272">
          <cell r="D272">
            <v>0</v>
          </cell>
          <cell r="F272">
            <v>0</v>
          </cell>
          <cell r="H272">
            <v>0</v>
          </cell>
        </row>
        <row r="273">
          <cell r="D273">
            <v>0</v>
          </cell>
          <cell r="F273">
            <v>0</v>
          </cell>
          <cell r="H273">
            <v>0</v>
          </cell>
        </row>
        <row r="274">
          <cell r="D274">
            <v>0</v>
          </cell>
          <cell r="F274">
            <v>0</v>
          </cell>
          <cell r="H274">
            <v>0</v>
          </cell>
        </row>
        <row r="275">
          <cell r="D275">
            <v>0</v>
          </cell>
          <cell r="F275">
            <v>0</v>
          </cell>
          <cell r="H275">
            <v>0</v>
          </cell>
        </row>
        <row r="276">
          <cell r="D276">
            <v>0</v>
          </cell>
          <cell r="F276">
            <v>0</v>
          </cell>
          <cell r="H276">
            <v>0</v>
          </cell>
        </row>
        <row r="277">
          <cell r="D277">
            <v>0</v>
          </cell>
          <cell r="F277">
            <v>0</v>
          </cell>
          <cell r="H277">
            <v>0</v>
          </cell>
        </row>
        <row r="278">
          <cell r="D278">
            <v>0</v>
          </cell>
          <cell r="F278">
            <v>0</v>
          </cell>
          <cell r="H278">
            <v>0</v>
          </cell>
        </row>
        <row r="279">
          <cell r="D279">
            <v>0</v>
          </cell>
          <cell r="F279">
            <v>0</v>
          </cell>
          <cell r="H279">
            <v>0</v>
          </cell>
        </row>
        <row r="280">
          <cell r="D280">
            <v>0</v>
          </cell>
          <cell r="F280">
            <v>0</v>
          </cell>
          <cell r="H280">
            <v>0</v>
          </cell>
        </row>
        <row r="281">
          <cell r="D281">
            <v>0</v>
          </cell>
          <cell r="F281">
            <v>0</v>
          </cell>
          <cell r="H281">
            <v>0</v>
          </cell>
        </row>
        <row r="282">
          <cell r="D282">
            <v>0</v>
          </cell>
          <cell r="F282">
            <v>0</v>
          </cell>
          <cell r="H282">
            <v>0</v>
          </cell>
        </row>
        <row r="283">
          <cell r="D283">
            <v>0</v>
          </cell>
          <cell r="F283">
            <v>0</v>
          </cell>
          <cell r="H283">
            <v>0</v>
          </cell>
        </row>
        <row r="284">
          <cell r="D284">
            <v>0</v>
          </cell>
          <cell r="F284">
            <v>0</v>
          </cell>
          <cell r="H284">
            <v>0</v>
          </cell>
        </row>
        <row r="285">
          <cell r="D285">
            <v>0</v>
          </cell>
          <cell r="F285">
            <v>0</v>
          </cell>
          <cell r="H285">
            <v>0</v>
          </cell>
        </row>
        <row r="286">
          <cell r="D286">
            <v>0</v>
          </cell>
          <cell r="F286">
            <v>0</v>
          </cell>
          <cell r="H286">
            <v>0</v>
          </cell>
        </row>
        <row r="287">
          <cell r="D287">
            <v>0</v>
          </cell>
          <cell r="F287">
            <v>0</v>
          </cell>
          <cell r="H287">
            <v>0</v>
          </cell>
        </row>
        <row r="288">
          <cell r="D288">
            <v>0</v>
          </cell>
          <cell r="F288">
            <v>0</v>
          </cell>
          <cell r="H288">
            <v>0</v>
          </cell>
        </row>
        <row r="289">
          <cell r="D289">
            <v>0</v>
          </cell>
          <cell r="F289">
            <v>0</v>
          </cell>
          <cell r="H289">
            <v>0</v>
          </cell>
        </row>
        <row r="290">
          <cell r="D290">
            <v>0</v>
          </cell>
          <cell r="F290">
            <v>0</v>
          </cell>
          <cell r="H290">
            <v>0</v>
          </cell>
        </row>
        <row r="291">
          <cell r="D291">
            <v>0</v>
          </cell>
          <cell r="F291">
            <v>0</v>
          </cell>
          <cell r="H291">
            <v>0</v>
          </cell>
        </row>
        <row r="292">
          <cell r="D292">
            <v>0</v>
          </cell>
          <cell r="F292">
            <v>0</v>
          </cell>
          <cell r="H292">
            <v>0</v>
          </cell>
        </row>
        <row r="293">
          <cell r="D293">
            <v>0</v>
          </cell>
          <cell r="F293">
            <v>0</v>
          </cell>
          <cell r="H293">
            <v>0</v>
          </cell>
        </row>
        <row r="294">
          <cell r="D294">
            <v>0</v>
          </cell>
          <cell r="F294">
            <v>0</v>
          </cell>
          <cell r="H294">
            <v>0</v>
          </cell>
        </row>
        <row r="295">
          <cell r="D295">
            <v>0</v>
          </cell>
          <cell r="F295">
            <v>0</v>
          </cell>
          <cell r="H295">
            <v>0</v>
          </cell>
        </row>
        <row r="296">
          <cell r="D296">
            <v>0</v>
          </cell>
          <cell r="F296">
            <v>0</v>
          </cell>
          <cell r="H296">
            <v>0</v>
          </cell>
        </row>
        <row r="297">
          <cell r="D297">
            <v>0</v>
          </cell>
          <cell r="F297">
            <v>0</v>
          </cell>
          <cell r="H297">
            <v>0</v>
          </cell>
        </row>
        <row r="298">
          <cell r="D298">
            <v>0</v>
          </cell>
          <cell r="F298">
            <v>0</v>
          </cell>
          <cell r="H298">
            <v>0</v>
          </cell>
        </row>
        <row r="299">
          <cell r="D299">
            <v>0</v>
          </cell>
          <cell r="F299">
            <v>0</v>
          </cell>
          <cell r="H299">
            <v>0</v>
          </cell>
        </row>
        <row r="300">
          <cell r="D300">
            <v>0</v>
          </cell>
          <cell r="F300">
            <v>0</v>
          </cell>
          <cell r="H300">
            <v>0</v>
          </cell>
        </row>
        <row r="301">
          <cell r="D301">
            <v>0</v>
          </cell>
          <cell r="F301">
            <v>0</v>
          </cell>
          <cell r="H301">
            <v>0</v>
          </cell>
        </row>
        <row r="302">
          <cell r="D302">
            <v>0</v>
          </cell>
          <cell r="F302">
            <v>0</v>
          </cell>
          <cell r="H302">
            <v>0</v>
          </cell>
        </row>
        <row r="303">
          <cell r="D303">
            <v>0</v>
          </cell>
          <cell r="F303">
            <v>0</v>
          </cell>
          <cell r="H303">
            <v>0</v>
          </cell>
        </row>
        <row r="304">
          <cell r="D304">
            <v>0</v>
          </cell>
          <cell r="F304">
            <v>0</v>
          </cell>
          <cell r="H304">
            <v>0</v>
          </cell>
        </row>
        <row r="305">
          <cell r="D305">
            <v>0</v>
          </cell>
          <cell r="F305">
            <v>0</v>
          </cell>
          <cell r="H305">
            <v>0</v>
          </cell>
        </row>
        <row r="306">
          <cell r="D306">
            <v>0</v>
          </cell>
          <cell r="F306">
            <v>0</v>
          </cell>
          <cell r="H306">
            <v>0</v>
          </cell>
        </row>
        <row r="307">
          <cell r="D307">
            <v>0</v>
          </cell>
          <cell r="F307">
            <v>0</v>
          </cell>
          <cell r="H307">
            <v>0</v>
          </cell>
        </row>
        <row r="308">
          <cell r="D308">
            <v>0</v>
          </cell>
          <cell r="F308">
            <v>0</v>
          </cell>
          <cell r="H308">
            <v>0</v>
          </cell>
        </row>
        <row r="309">
          <cell r="D309">
            <v>0</v>
          </cell>
          <cell r="F309">
            <v>0</v>
          </cell>
          <cell r="H309">
            <v>0</v>
          </cell>
        </row>
        <row r="310">
          <cell r="D310">
            <v>0</v>
          </cell>
          <cell r="F310">
            <v>0</v>
          </cell>
          <cell r="H310">
            <v>0</v>
          </cell>
        </row>
        <row r="311">
          <cell r="D311">
            <v>0</v>
          </cell>
          <cell r="F311">
            <v>0</v>
          </cell>
          <cell r="H311">
            <v>0</v>
          </cell>
        </row>
        <row r="312">
          <cell r="D312">
            <v>0</v>
          </cell>
          <cell r="F312">
            <v>0</v>
          </cell>
          <cell r="H312">
            <v>0</v>
          </cell>
        </row>
        <row r="313">
          <cell r="D313">
            <v>0</v>
          </cell>
          <cell r="F313">
            <v>0</v>
          </cell>
          <cell r="H313">
            <v>0</v>
          </cell>
        </row>
        <row r="314">
          <cell r="D314">
            <v>0</v>
          </cell>
          <cell r="F314">
            <v>0</v>
          </cell>
          <cell r="H314">
            <v>0</v>
          </cell>
        </row>
        <row r="315">
          <cell r="D315">
            <v>0</v>
          </cell>
          <cell r="F315">
            <v>0</v>
          </cell>
          <cell r="H315">
            <v>0</v>
          </cell>
        </row>
        <row r="316">
          <cell r="D316">
            <v>0</v>
          </cell>
          <cell r="F316">
            <v>0</v>
          </cell>
          <cell r="H316">
            <v>0</v>
          </cell>
        </row>
        <row r="317">
          <cell r="D317">
            <v>0</v>
          </cell>
          <cell r="F317">
            <v>0</v>
          </cell>
          <cell r="H317">
            <v>0</v>
          </cell>
        </row>
        <row r="318">
          <cell r="D318">
            <v>0</v>
          </cell>
          <cell r="F318">
            <v>0</v>
          </cell>
          <cell r="H318">
            <v>0</v>
          </cell>
        </row>
        <row r="319">
          <cell r="D319">
            <v>0</v>
          </cell>
          <cell r="F319">
            <v>0</v>
          </cell>
          <cell r="H319">
            <v>0</v>
          </cell>
        </row>
        <row r="320">
          <cell r="D320">
            <v>0</v>
          </cell>
          <cell r="F320">
            <v>0</v>
          </cell>
          <cell r="H320">
            <v>0</v>
          </cell>
        </row>
        <row r="321">
          <cell r="D321">
            <v>0</v>
          </cell>
          <cell r="F321">
            <v>0</v>
          </cell>
          <cell r="H321">
            <v>0</v>
          </cell>
        </row>
        <row r="322">
          <cell r="D322">
            <v>0</v>
          </cell>
          <cell r="F322">
            <v>0</v>
          </cell>
          <cell r="H322">
            <v>0</v>
          </cell>
        </row>
        <row r="323">
          <cell r="D323">
            <v>0</v>
          </cell>
          <cell r="F323">
            <v>0</v>
          </cell>
          <cell r="H323">
            <v>0</v>
          </cell>
        </row>
        <row r="324">
          <cell r="D324">
            <v>0</v>
          </cell>
          <cell r="F324">
            <v>0</v>
          </cell>
          <cell r="H324">
            <v>0</v>
          </cell>
        </row>
        <row r="325">
          <cell r="D325">
            <v>0</v>
          </cell>
          <cell r="F325">
            <v>0</v>
          </cell>
          <cell r="H325">
            <v>0</v>
          </cell>
        </row>
        <row r="326">
          <cell r="D326">
            <v>0</v>
          </cell>
          <cell r="F326">
            <v>0</v>
          </cell>
          <cell r="H326">
            <v>0</v>
          </cell>
        </row>
        <row r="327">
          <cell r="D327">
            <v>0</v>
          </cell>
          <cell r="F327">
            <v>0</v>
          </cell>
          <cell r="H327">
            <v>0</v>
          </cell>
        </row>
        <row r="328">
          <cell r="D328">
            <v>0</v>
          </cell>
          <cell r="F328">
            <v>0</v>
          </cell>
          <cell r="H328">
            <v>0</v>
          </cell>
        </row>
        <row r="329">
          <cell r="D329">
            <v>0</v>
          </cell>
          <cell r="F329">
            <v>0</v>
          </cell>
          <cell r="H329">
            <v>0</v>
          </cell>
        </row>
        <row r="330">
          <cell r="D330">
            <v>0</v>
          </cell>
          <cell r="F330">
            <v>0</v>
          </cell>
          <cell r="H330">
            <v>0</v>
          </cell>
        </row>
        <row r="331">
          <cell r="D331">
            <v>0</v>
          </cell>
          <cell r="F331">
            <v>0</v>
          </cell>
          <cell r="H331">
            <v>0</v>
          </cell>
        </row>
        <row r="332">
          <cell r="D332">
            <v>0</v>
          </cell>
          <cell r="F332">
            <v>0</v>
          </cell>
          <cell r="H332">
            <v>0</v>
          </cell>
        </row>
        <row r="333">
          <cell r="D333">
            <v>0</v>
          </cell>
          <cell r="F333">
            <v>0</v>
          </cell>
          <cell r="H333">
            <v>0</v>
          </cell>
        </row>
        <row r="334">
          <cell r="D334">
            <v>0</v>
          </cell>
          <cell r="F334">
            <v>0</v>
          </cell>
          <cell r="H334">
            <v>0</v>
          </cell>
        </row>
        <row r="335">
          <cell r="D335">
            <v>0</v>
          </cell>
          <cell r="F335">
            <v>0</v>
          </cell>
          <cell r="H335">
            <v>0</v>
          </cell>
        </row>
        <row r="336">
          <cell r="D336">
            <v>0</v>
          </cell>
          <cell r="F336">
            <v>0</v>
          </cell>
          <cell r="H336">
            <v>0</v>
          </cell>
        </row>
        <row r="337">
          <cell r="D337">
            <v>0</v>
          </cell>
          <cell r="F337">
            <v>0</v>
          </cell>
          <cell r="H337">
            <v>0</v>
          </cell>
        </row>
        <row r="338">
          <cell r="D338">
            <v>0</v>
          </cell>
          <cell r="F338">
            <v>0</v>
          </cell>
          <cell r="H338">
            <v>0</v>
          </cell>
        </row>
        <row r="339">
          <cell r="D339">
            <v>0</v>
          </cell>
          <cell r="F339">
            <v>0</v>
          </cell>
          <cell r="H339">
            <v>0</v>
          </cell>
        </row>
        <row r="340">
          <cell r="D340">
            <v>0</v>
          </cell>
          <cell r="F340">
            <v>0</v>
          </cell>
          <cell r="H340">
            <v>0</v>
          </cell>
        </row>
        <row r="341">
          <cell r="D341">
            <v>0</v>
          </cell>
          <cell r="F341">
            <v>0</v>
          </cell>
          <cell r="H341">
            <v>0</v>
          </cell>
        </row>
        <row r="342">
          <cell r="D342">
            <v>0</v>
          </cell>
          <cell r="F342">
            <v>0</v>
          </cell>
          <cell r="H342">
            <v>0</v>
          </cell>
        </row>
        <row r="343">
          <cell r="D343">
            <v>0</v>
          </cell>
          <cell r="F343">
            <v>0</v>
          </cell>
          <cell r="H343">
            <v>0</v>
          </cell>
        </row>
        <row r="344">
          <cell r="D344">
            <v>0</v>
          </cell>
          <cell r="F344">
            <v>0</v>
          </cell>
          <cell r="H344">
            <v>0</v>
          </cell>
        </row>
        <row r="345">
          <cell r="D345">
            <v>0</v>
          </cell>
          <cell r="F345">
            <v>0</v>
          </cell>
          <cell r="H345">
            <v>0</v>
          </cell>
        </row>
        <row r="346">
          <cell r="D346">
            <v>0</v>
          </cell>
          <cell r="F346">
            <v>0</v>
          </cell>
          <cell r="H346">
            <v>0</v>
          </cell>
        </row>
        <row r="347">
          <cell r="D347">
            <v>0</v>
          </cell>
          <cell r="F347">
            <v>0</v>
          </cell>
          <cell r="H347">
            <v>0</v>
          </cell>
        </row>
        <row r="348">
          <cell r="D348">
            <v>0</v>
          </cell>
          <cell r="F348">
            <v>0</v>
          </cell>
          <cell r="H348">
            <v>0</v>
          </cell>
        </row>
        <row r="349">
          <cell r="D349">
            <v>0</v>
          </cell>
          <cell r="F349">
            <v>0</v>
          </cell>
          <cell r="H349">
            <v>0</v>
          </cell>
        </row>
        <row r="350">
          <cell r="D350">
            <v>0</v>
          </cell>
          <cell r="F350">
            <v>0</v>
          </cell>
          <cell r="H350">
            <v>0</v>
          </cell>
        </row>
        <row r="351">
          <cell r="D351">
            <v>0</v>
          </cell>
          <cell r="F351">
            <v>0</v>
          </cell>
          <cell r="H351">
            <v>0</v>
          </cell>
        </row>
        <row r="352">
          <cell r="D352">
            <v>0</v>
          </cell>
          <cell r="F352">
            <v>0</v>
          </cell>
          <cell r="H352">
            <v>0</v>
          </cell>
        </row>
        <row r="353">
          <cell r="D353">
            <v>0</v>
          </cell>
          <cell r="F353">
            <v>0</v>
          </cell>
          <cell r="H353">
            <v>0</v>
          </cell>
        </row>
        <row r="354">
          <cell r="D354">
            <v>0</v>
          </cell>
          <cell r="F354">
            <v>0</v>
          </cell>
          <cell r="H354">
            <v>0</v>
          </cell>
        </row>
        <row r="355">
          <cell r="D355">
            <v>0</v>
          </cell>
          <cell r="F355">
            <v>0</v>
          </cell>
          <cell r="H355">
            <v>0</v>
          </cell>
        </row>
        <row r="356">
          <cell r="D356">
            <v>0</v>
          </cell>
          <cell r="F356">
            <v>0</v>
          </cell>
          <cell r="H356">
            <v>0</v>
          </cell>
        </row>
        <row r="357">
          <cell r="D357">
            <v>0</v>
          </cell>
          <cell r="F357">
            <v>0</v>
          </cell>
          <cell r="H357">
            <v>0</v>
          </cell>
        </row>
        <row r="358">
          <cell r="D358">
            <v>0</v>
          </cell>
          <cell r="F358">
            <v>0</v>
          </cell>
          <cell r="H358">
            <v>0</v>
          </cell>
        </row>
        <row r="359">
          <cell r="D359">
            <v>0</v>
          </cell>
          <cell r="F359">
            <v>0</v>
          </cell>
          <cell r="H359">
            <v>0</v>
          </cell>
        </row>
        <row r="360">
          <cell r="D360">
            <v>0</v>
          </cell>
          <cell r="F360">
            <v>0</v>
          </cell>
          <cell r="H360">
            <v>0</v>
          </cell>
        </row>
        <row r="361">
          <cell r="D361">
            <v>0</v>
          </cell>
          <cell r="F361">
            <v>0</v>
          </cell>
          <cell r="H361">
            <v>0</v>
          </cell>
        </row>
        <row r="362">
          <cell r="D362">
            <v>0</v>
          </cell>
          <cell r="F362">
            <v>0</v>
          </cell>
          <cell r="H362">
            <v>0</v>
          </cell>
        </row>
        <row r="363">
          <cell r="D363">
            <v>0</v>
          </cell>
          <cell r="F363">
            <v>0</v>
          </cell>
          <cell r="H363">
            <v>0</v>
          </cell>
        </row>
        <row r="364">
          <cell r="D364">
            <v>0</v>
          </cell>
          <cell r="F364">
            <v>0</v>
          </cell>
          <cell r="H364">
            <v>0</v>
          </cell>
        </row>
        <row r="365">
          <cell r="D365">
            <v>0</v>
          </cell>
          <cell r="F365">
            <v>0</v>
          </cell>
          <cell r="H365">
            <v>0</v>
          </cell>
        </row>
        <row r="366">
          <cell r="D366">
            <v>0</v>
          </cell>
          <cell r="F366">
            <v>0</v>
          </cell>
          <cell r="H366">
            <v>0</v>
          </cell>
        </row>
        <row r="367">
          <cell r="D367">
            <v>0</v>
          </cell>
          <cell r="F367">
            <v>0</v>
          </cell>
          <cell r="H367">
            <v>0</v>
          </cell>
        </row>
        <row r="368">
          <cell r="D368">
            <v>0</v>
          </cell>
          <cell r="F368">
            <v>0</v>
          </cell>
          <cell r="H368">
            <v>0</v>
          </cell>
        </row>
        <row r="369">
          <cell r="D369">
            <v>0</v>
          </cell>
          <cell r="F369">
            <v>0</v>
          </cell>
          <cell r="H369">
            <v>0</v>
          </cell>
        </row>
        <row r="370">
          <cell r="D370">
            <v>0</v>
          </cell>
          <cell r="F370">
            <v>0</v>
          </cell>
          <cell r="H370">
            <v>0</v>
          </cell>
        </row>
        <row r="371">
          <cell r="D371">
            <v>0</v>
          </cell>
          <cell r="F371">
            <v>0</v>
          </cell>
          <cell r="H371">
            <v>0</v>
          </cell>
        </row>
        <row r="372">
          <cell r="D372">
            <v>0</v>
          </cell>
          <cell r="F372">
            <v>0</v>
          </cell>
          <cell r="H372">
            <v>0</v>
          </cell>
        </row>
        <row r="373">
          <cell r="D373">
            <v>0</v>
          </cell>
          <cell r="F373">
            <v>0</v>
          </cell>
          <cell r="H373">
            <v>0</v>
          </cell>
        </row>
        <row r="374">
          <cell r="D374">
            <v>0</v>
          </cell>
          <cell r="F374">
            <v>0</v>
          </cell>
          <cell r="H374">
            <v>0</v>
          </cell>
        </row>
        <row r="375">
          <cell r="D375">
            <v>0</v>
          </cell>
          <cell r="F375">
            <v>0</v>
          </cell>
          <cell r="H375">
            <v>0</v>
          </cell>
        </row>
        <row r="376">
          <cell r="D376">
            <v>0</v>
          </cell>
          <cell r="F376">
            <v>0</v>
          </cell>
          <cell r="H376">
            <v>0</v>
          </cell>
        </row>
        <row r="377">
          <cell r="D377">
            <v>0</v>
          </cell>
          <cell r="F377">
            <v>0</v>
          </cell>
          <cell r="H377">
            <v>0</v>
          </cell>
        </row>
        <row r="378">
          <cell r="D378">
            <v>0</v>
          </cell>
          <cell r="F378">
            <v>0</v>
          </cell>
          <cell r="H378">
            <v>0</v>
          </cell>
        </row>
        <row r="379">
          <cell r="D379">
            <v>0</v>
          </cell>
          <cell r="F379">
            <v>0</v>
          </cell>
          <cell r="H379">
            <v>0</v>
          </cell>
        </row>
        <row r="380">
          <cell r="D380">
            <v>0</v>
          </cell>
          <cell r="F380">
            <v>0</v>
          </cell>
          <cell r="H380">
            <v>0</v>
          </cell>
        </row>
        <row r="381">
          <cell r="D381">
            <v>0</v>
          </cell>
          <cell r="F381">
            <v>0</v>
          </cell>
          <cell r="H381">
            <v>0</v>
          </cell>
        </row>
        <row r="382">
          <cell r="D382">
            <v>0</v>
          </cell>
          <cell r="F382">
            <v>0</v>
          </cell>
          <cell r="H382">
            <v>0</v>
          </cell>
        </row>
        <row r="383">
          <cell r="D383">
            <v>0</v>
          </cell>
          <cell r="F383">
            <v>0</v>
          </cell>
          <cell r="H383">
            <v>0</v>
          </cell>
        </row>
        <row r="384">
          <cell r="D384">
            <v>0</v>
          </cell>
          <cell r="F384">
            <v>0</v>
          </cell>
          <cell r="H384">
            <v>0</v>
          </cell>
        </row>
        <row r="385">
          <cell r="D385">
            <v>0</v>
          </cell>
          <cell r="F385">
            <v>0</v>
          </cell>
          <cell r="H385">
            <v>0</v>
          </cell>
        </row>
        <row r="386">
          <cell r="D386">
            <v>0</v>
          </cell>
          <cell r="F386">
            <v>0</v>
          </cell>
          <cell r="H386">
            <v>0</v>
          </cell>
        </row>
        <row r="387">
          <cell r="D387">
            <v>0</v>
          </cell>
          <cell r="F387">
            <v>0</v>
          </cell>
          <cell r="H387">
            <v>0</v>
          </cell>
        </row>
        <row r="388">
          <cell r="D388">
            <v>0</v>
          </cell>
          <cell r="F388">
            <v>0</v>
          </cell>
          <cell r="H388">
            <v>0</v>
          </cell>
        </row>
        <row r="389">
          <cell r="D389">
            <v>0</v>
          </cell>
          <cell r="F389">
            <v>0</v>
          </cell>
          <cell r="H389">
            <v>0</v>
          </cell>
        </row>
        <row r="390">
          <cell r="D390">
            <v>0</v>
          </cell>
          <cell r="F390">
            <v>0</v>
          </cell>
          <cell r="H390">
            <v>0</v>
          </cell>
        </row>
        <row r="391">
          <cell r="D391">
            <v>0</v>
          </cell>
          <cell r="F391">
            <v>0</v>
          </cell>
          <cell r="H391">
            <v>0</v>
          </cell>
        </row>
        <row r="392">
          <cell r="D392">
            <v>0</v>
          </cell>
          <cell r="F392">
            <v>0</v>
          </cell>
          <cell r="H392">
            <v>0</v>
          </cell>
        </row>
        <row r="393">
          <cell r="D393">
            <v>0</v>
          </cell>
          <cell r="F393">
            <v>0</v>
          </cell>
          <cell r="H393">
            <v>0</v>
          </cell>
        </row>
        <row r="394">
          <cell r="D394">
            <v>0</v>
          </cell>
          <cell r="F394">
            <v>0</v>
          </cell>
          <cell r="H394">
            <v>0</v>
          </cell>
        </row>
        <row r="395">
          <cell r="D395">
            <v>0</v>
          </cell>
          <cell r="F395">
            <v>0</v>
          </cell>
          <cell r="H395">
            <v>0</v>
          </cell>
        </row>
        <row r="396">
          <cell r="D396">
            <v>0</v>
          </cell>
          <cell r="F396">
            <v>0</v>
          </cell>
          <cell r="H396">
            <v>0</v>
          </cell>
        </row>
        <row r="397">
          <cell r="D397">
            <v>0</v>
          </cell>
          <cell r="F397">
            <v>0</v>
          </cell>
          <cell r="H397">
            <v>0</v>
          </cell>
        </row>
        <row r="398">
          <cell r="D398">
            <v>0</v>
          </cell>
          <cell r="F398">
            <v>0</v>
          </cell>
          <cell r="H398">
            <v>0</v>
          </cell>
        </row>
        <row r="399">
          <cell r="D399">
            <v>0</v>
          </cell>
          <cell r="F399">
            <v>0</v>
          </cell>
          <cell r="H399">
            <v>0</v>
          </cell>
        </row>
        <row r="400">
          <cell r="D400">
            <v>0</v>
          </cell>
          <cell r="F400">
            <v>0</v>
          </cell>
          <cell r="H400">
            <v>0</v>
          </cell>
        </row>
        <row r="401">
          <cell r="D401">
            <v>0</v>
          </cell>
          <cell r="F401">
            <v>0</v>
          </cell>
          <cell r="H401">
            <v>0</v>
          </cell>
        </row>
        <row r="402">
          <cell r="D402">
            <v>0</v>
          </cell>
          <cell r="F402">
            <v>0</v>
          </cell>
          <cell r="H402">
            <v>0</v>
          </cell>
        </row>
        <row r="403">
          <cell r="D403">
            <v>0</v>
          </cell>
          <cell r="F403">
            <v>0</v>
          </cell>
          <cell r="H403">
            <v>0</v>
          </cell>
        </row>
        <row r="404">
          <cell r="D404">
            <v>0</v>
          </cell>
          <cell r="F404">
            <v>0</v>
          </cell>
          <cell r="H404">
            <v>0</v>
          </cell>
        </row>
        <row r="405">
          <cell r="D405">
            <v>0</v>
          </cell>
          <cell r="F405">
            <v>0</v>
          </cell>
          <cell r="H405">
            <v>0</v>
          </cell>
        </row>
        <row r="406">
          <cell r="D406">
            <v>0</v>
          </cell>
          <cell r="F406">
            <v>0</v>
          </cell>
          <cell r="H406">
            <v>0</v>
          </cell>
        </row>
        <row r="407">
          <cell r="D407">
            <v>0</v>
          </cell>
          <cell r="F407">
            <v>0</v>
          </cell>
          <cell r="H407">
            <v>0</v>
          </cell>
        </row>
        <row r="408">
          <cell r="D408">
            <v>0</v>
          </cell>
          <cell r="F408">
            <v>0</v>
          </cell>
          <cell r="H408">
            <v>0</v>
          </cell>
        </row>
        <row r="409">
          <cell r="D409">
            <v>0</v>
          </cell>
          <cell r="F409">
            <v>0</v>
          </cell>
          <cell r="H409">
            <v>0</v>
          </cell>
        </row>
        <row r="410">
          <cell r="D410">
            <v>0</v>
          </cell>
          <cell r="F410">
            <v>0</v>
          </cell>
          <cell r="H410">
            <v>0</v>
          </cell>
        </row>
        <row r="411">
          <cell r="D411">
            <v>0</v>
          </cell>
          <cell r="F411">
            <v>0</v>
          </cell>
          <cell r="H411">
            <v>0</v>
          </cell>
        </row>
        <row r="412">
          <cell r="D412">
            <v>0</v>
          </cell>
          <cell r="F412">
            <v>0</v>
          </cell>
          <cell r="H412">
            <v>0</v>
          </cell>
        </row>
        <row r="413">
          <cell r="D413">
            <v>0</v>
          </cell>
          <cell r="F413">
            <v>0</v>
          </cell>
          <cell r="H413">
            <v>0</v>
          </cell>
        </row>
        <row r="414">
          <cell r="D414">
            <v>0</v>
          </cell>
          <cell r="F414">
            <v>0</v>
          </cell>
          <cell r="H414">
            <v>0</v>
          </cell>
        </row>
        <row r="415">
          <cell r="D415">
            <v>0</v>
          </cell>
          <cell r="F415">
            <v>0</v>
          </cell>
          <cell r="H415">
            <v>0</v>
          </cell>
        </row>
        <row r="416">
          <cell r="D416">
            <v>0</v>
          </cell>
          <cell r="F416">
            <v>0</v>
          </cell>
          <cell r="H416">
            <v>0</v>
          </cell>
        </row>
        <row r="417">
          <cell r="D417">
            <v>0</v>
          </cell>
          <cell r="F417">
            <v>0</v>
          </cell>
          <cell r="H417">
            <v>0</v>
          </cell>
        </row>
        <row r="418">
          <cell r="D418">
            <v>0</v>
          </cell>
          <cell r="F418">
            <v>0</v>
          </cell>
          <cell r="H418">
            <v>0</v>
          </cell>
        </row>
        <row r="419">
          <cell r="D419">
            <v>0</v>
          </cell>
          <cell r="F419">
            <v>0</v>
          </cell>
          <cell r="H419">
            <v>0</v>
          </cell>
        </row>
        <row r="420">
          <cell r="D420">
            <v>0</v>
          </cell>
          <cell r="F420">
            <v>0</v>
          </cell>
          <cell r="H420">
            <v>0</v>
          </cell>
        </row>
        <row r="421">
          <cell r="D421">
            <v>0</v>
          </cell>
          <cell r="F421">
            <v>0</v>
          </cell>
          <cell r="H421">
            <v>0</v>
          </cell>
        </row>
        <row r="422">
          <cell r="D422">
            <v>0</v>
          </cell>
          <cell r="F422">
            <v>0</v>
          </cell>
          <cell r="H422">
            <v>0</v>
          </cell>
        </row>
        <row r="423">
          <cell r="D423">
            <v>0</v>
          </cell>
          <cell r="F423">
            <v>0</v>
          </cell>
          <cell r="H423">
            <v>0</v>
          </cell>
        </row>
        <row r="424">
          <cell r="D424">
            <v>0</v>
          </cell>
          <cell r="F424">
            <v>0</v>
          </cell>
          <cell r="H424">
            <v>0</v>
          </cell>
        </row>
        <row r="425">
          <cell r="D425">
            <v>0</v>
          </cell>
          <cell r="F425">
            <v>0</v>
          </cell>
          <cell r="H425">
            <v>0</v>
          </cell>
        </row>
        <row r="426">
          <cell r="D426">
            <v>0</v>
          </cell>
          <cell r="F426">
            <v>0</v>
          </cell>
          <cell r="H426">
            <v>0</v>
          </cell>
        </row>
        <row r="427">
          <cell r="D427">
            <v>0</v>
          </cell>
          <cell r="F427">
            <v>0</v>
          </cell>
          <cell r="H427">
            <v>0</v>
          </cell>
        </row>
        <row r="428">
          <cell r="D428">
            <v>0</v>
          </cell>
          <cell r="F428">
            <v>0</v>
          </cell>
          <cell r="H428">
            <v>0</v>
          </cell>
        </row>
        <row r="429">
          <cell r="D429">
            <v>0</v>
          </cell>
          <cell r="F429">
            <v>0</v>
          </cell>
          <cell r="H429">
            <v>0</v>
          </cell>
        </row>
        <row r="430">
          <cell r="D430">
            <v>0</v>
          </cell>
          <cell r="F430">
            <v>0</v>
          </cell>
          <cell r="H430">
            <v>0</v>
          </cell>
        </row>
        <row r="431">
          <cell r="D431">
            <v>0</v>
          </cell>
          <cell r="F431">
            <v>0</v>
          </cell>
          <cell r="H431">
            <v>0</v>
          </cell>
        </row>
        <row r="432">
          <cell r="D432">
            <v>0</v>
          </cell>
          <cell r="F432">
            <v>0</v>
          </cell>
          <cell r="H432">
            <v>0</v>
          </cell>
        </row>
        <row r="433">
          <cell r="D433">
            <v>0</v>
          </cell>
          <cell r="F433">
            <v>0</v>
          </cell>
          <cell r="H433">
            <v>0</v>
          </cell>
        </row>
        <row r="434">
          <cell r="D434">
            <v>0</v>
          </cell>
          <cell r="F434">
            <v>0</v>
          </cell>
          <cell r="H434">
            <v>0</v>
          </cell>
        </row>
        <row r="435">
          <cell r="D435">
            <v>0</v>
          </cell>
          <cell r="F435">
            <v>0</v>
          </cell>
          <cell r="H435">
            <v>0</v>
          </cell>
        </row>
        <row r="436">
          <cell r="D436">
            <v>0</v>
          </cell>
          <cell r="F436">
            <v>0</v>
          </cell>
          <cell r="H436">
            <v>0</v>
          </cell>
        </row>
        <row r="437">
          <cell r="D437">
            <v>0</v>
          </cell>
          <cell r="F437">
            <v>0</v>
          </cell>
          <cell r="H437">
            <v>0</v>
          </cell>
        </row>
        <row r="438">
          <cell r="D438">
            <v>0</v>
          </cell>
          <cell r="F438">
            <v>0</v>
          </cell>
          <cell r="H438">
            <v>0</v>
          </cell>
        </row>
        <row r="439">
          <cell r="D439">
            <v>0</v>
          </cell>
          <cell r="F439">
            <v>0</v>
          </cell>
          <cell r="H439">
            <v>0</v>
          </cell>
        </row>
        <row r="440">
          <cell r="D440">
            <v>0</v>
          </cell>
          <cell r="F440">
            <v>0</v>
          </cell>
          <cell r="H440">
            <v>0</v>
          </cell>
        </row>
        <row r="441">
          <cell r="D441">
            <v>0</v>
          </cell>
          <cell r="F441">
            <v>0</v>
          </cell>
          <cell r="H441">
            <v>0</v>
          </cell>
        </row>
        <row r="442">
          <cell r="D442">
            <v>0</v>
          </cell>
          <cell r="F442">
            <v>0</v>
          </cell>
          <cell r="H442">
            <v>0</v>
          </cell>
        </row>
        <row r="443">
          <cell r="D443">
            <v>0</v>
          </cell>
          <cell r="F443">
            <v>0</v>
          </cell>
          <cell r="H443">
            <v>0</v>
          </cell>
        </row>
        <row r="444">
          <cell r="D444">
            <v>0</v>
          </cell>
          <cell r="F444">
            <v>0</v>
          </cell>
          <cell r="H444">
            <v>0</v>
          </cell>
        </row>
        <row r="445">
          <cell r="D445">
            <v>0</v>
          </cell>
          <cell r="F445">
            <v>0</v>
          </cell>
          <cell r="H445">
            <v>0</v>
          </cell>
        </row>
        <row r="446">
          <cell r="D446">
            <v>0</v>
          </cell>
          <cell r="F446">
            <v>0</v>
          </cell>
          <cell r="H446">
            <v>0</v>
          </cell>
        </row>
        <row r="447">
          <cell r="D447">
            <v>0</v>
          </cell>
          <cell r="F447">
            <v>0</v>
          </cell>
          <cell r="H447">
            <v>0</v>
          </cell>
        </row>
        <row r="448">
          <cell r="D448">
            <v>0</v>
          </cell>
          <cell r="F448">
            <v>0</v>
          </cell>
          <cell r="H448">
            <v>0</v>
          </cell>
        </row>
        <row r="449">
          <cell r="D449">
            <v>0</v>
          </cell>
          <cell r="F449">
            <v>0</v>
          </cell>
          <cell r="H449">
            <v>0</v>
          </cell>
        </row>
        <row r="450">
          <cell r="D450">
            <v>0</v>
          </cell>
          <cell r="F450">
            <v>0</v>
          </cell>
          <cell r="H450">
            <v>0</v>
          </cell>
        </row>
        <row r="451">
          <cell r="D451">
            <v>0</v>
          </cell>
          <cell r="F451">
            <v>0</v>
          </cell>
          <cell r="H451">
            <v>0</v>
          </cell>
        </row>
        <row r="452">
          <cell r="D452">
            <v>0</v>
          </cell>
          <cell r="F452">
            <v>0</v>
          </cell>
          <cell r="H452">
            <v>0</v>
          </cell>
        </row>
        <row r="453">
          <cell r="D453">
            <v>0</v>
          </cell>
          <cell r="F453">
            <v>0</v>
          </cell>
          <cell r="H453">
            <v>0</v>
          </cell>
        </row>
        <row r="454">
          <cell r="D454">
            <v>0</v>
          </cell>
          <cell r="F454">
            <v>0</v>
          </cell>
          <cell r="H454">
            <v>0</v>
          </cell>
        </row>
        <row r="455">
          <cell r="D455">
            <v>0</v>
          </cell>
          <cell r="F455">
            <v>0</v>
          </cell>
          <cell r="H455">
            <v>0</v>
          </cell>
        </row>
        <row r="456">
          <cell r="D456">
            <v>0</v>
          </cell>
          <cell r="F456">
            <v>0</v>
          </cell>
          <cell r="H456">
            <v>0</v>
          </cell>
        </row>
        <row r="457">
          <cell r="D457">
            <v>0</v>
          </cell>
          <cell r="F457">
            <v>0</v>
          </cell>
          <cell r="H457">
            <v>0</v>
          </cell>
        </row>
        <row r="458">
          <cell r="D458">
            <v>0</v>
          </cell>
          <cell r="F458">
            <v>0</v>
          </cell>
          <cell r="H458">
            <v>0</v>
          </cell>
        </row>
        <row r="459">
          <cell r="D459">
            <v>0</v>
          </cell>
          <cell r="F459">
            <v>0</v>
          </cell>
          <cell r="H459">
            <v>0</v>
          </cell>
        </row>
        <row r="460">
          <cell r="D460">
            <v>0</v>
          </cell>
          <cell r="F460">
            <v>0</v>
          </cell>
          <cell r="H460">
            <v>0</v>
          </cell>
        </row>
        <row r="461">
          <cell r="D461">
            <v>0</v>
          </cell>
          <cell r="F461">
            <v>0</v>
          </cell>
          <cell r="H461">
            <v>0</v>
          </cell>
        </row>
        <row r="462">
          <cell r="D462">
            <v>0</v>
          </cell>
          <cell r="F462">
            <v>0</v>
          </cell>
          <cell r="H462">
            <v>0</v>
          </cell>
        </row>
        <row r="463">
          <cell r="D463">
            <v>0</v>
          </cell>
          <cell r="F463">
            <v>0</v>
          </cell>
          <cell r="H463">
            <v>0</v>
          </cell>
        </row>
        <row r="464">
          <cell r="D464">
            <v>0</v>
          </cell>
          <cell r="F464">
            <v>0</v>
          </cell>
          <cell r="H464">
            <v>0</v>
          </cell>
        </row>
        <row r="465">
          <cell r="D465">
            <v>0</v>
          </cell>
          <cell r="F465">
            <v>0</v>
          </cell>
          <cell r="H465">
            <v>0</v>
          </cell>
        </row>
        <row r="466">
          <cell r="D466">
            <v>0</v>
          </cell>
          <cell r="F466">
            <v>0</v>
          </cell>
          <cell r="H466">
            <v>0</v>
          </cell>
        </row>
        <row r="467">
          <cell r="D467">
            <v>0</v>
          </cell>
          <cell r="F467">
            <v>0</v>
          </cell>
          <cell r="H467">
            <v>0</v>
          </cell>
        </row>
        <row r="468">
          <cell r="D468">
            <v>0</v>
          </cell>
          <cell r="F468">
            <v>0</v>
          </cell>
          <cell r="H468">
            <v>0</v>
          </cell>
        </row>
        <row r="469">
          <cell r="D469">
            <v>0</v>
          </cell>
          <cell r="F469">
            <v>0</v>
          </cell>
          <cell r="H469">
            <v>0</v>
          </cell>
        </row>
        <row r="470">
          <cell r="D470">
            <v>0</v>
          </cell>
          <cell r="F470">
            <v>0</v>
          </cell>
          <cell r="H470">
            <v>0</v>
          </cell>
        </row>
        <row r="471">
          <cell r="D471">
            <v>0</v>
          </cell>
          <cell r="F471">
            <v>0</v>
          </cell>
          <cell r="H471">
            <v>0</v>
          </cell>
        </row>
        <row r="472">
          <cell r="D472">
            <v>0</v>
          </cell>
          <cell r="F472">
            <v>0</v>
          </cell>
          <cell r="H472">
            <v>0</v>
          </cell>
        </row>
        <row r="473">
          <cell r="D473">
            <v>0</v>
          </cell>
          <cell r="F473">
            <v>0</v>
          </cell>
          <cell r="H473">
            <v>0</v>
          </cell>
        </row>
        <row r="474">
          <cell r="D474">
            <v>0</v>
          </cell>
          <cell r="F474">
            <v>0</v>
          </cell>
          <cell r="H474">
            <v>0</v>
          </cell>
        </row>
        <row r="475">
          <cell r="D475">
            <v>0</v>
          </cell>
          <cell r="F475">
            <v>0</v>
          </cell>
          <cell r="H475">
            <v>0</v>
          </cell>
        </row>
        <row r="476">
          <cell r="D476">
            <v>0</v>
          </cell>
          <cell r="F476">
            <v>0</v>
          </cell>
          <cell r="H476">
            <v>0</v>
          </cell>
        </row>
        <row r="477">
          <cell r="D477">
            <v>0</v>
          </cell>
          <cell r="F477">
            <v>0</v>
          </cell>
          <cell r="H477">
            <v>0</v>
          </cell>
        </row>
        <row r="478">
          <cell r="D478">
            <v>0</v>
          </cell>
          <cell r="F478">
            <v>0</v>
          </cell>
          <cell r="H478">
            <v>0</v>
          </cell>
        </row>
        <row r="479">
          <cell r="D479">
            <v>0</v>
          </cell>
          <cell r="F479">
            <v>0</v>
          </cell>
          <cell r="H479">
            <v>0</v>
          </cell>
        </row>
        <row r="480">
          <cell r="D480">
            <v>0</v>
          </cell>
          <cell r="F480">
            <v>0</v>
          </cell>
          <cell r="H480">
            <v>0</v>
          </cell>
        </row>
        <row r="481">
          <cell r="D481">
            <v>0</v>
          </cell>
          <cell r="F481">
            <v>0</v>
          </cell>
          <cell r="H481">
            <v>0</v>
          </cell>
        </row>
        <row r="482">
          <cell r="D482">
            <v>0</v>
          </cell>
          <cell r="F482">
            <v>0</v>
          </cell>
          <cell r="H482">
            <v>0</v>
          </cell>
        </row>
        <row r="483">
          <cell r="D483">
            <v>0</v>
          </cell>
          <cell r="F483">
            <v>0</v>
          </cell>
          <cell r="H483">
            <v>0</v>
          </cell>
        </row>
        <row r="484">
          <cell r="D484">
            <v>0</v>
          </cell>
          <cell r="F484">
            <v>0</v>
          </cell>
          <cell r="H484">
            <v>0</v>
          </cell>
        </row>
        <row r="485">
          <cell r="D485">
            <v>0</v>
          </cell>
          <cell r="F485">
            <v>0</v>
          </cell>
          <cell r="H485">
            <v>0</v>
          </cell>
        </row>
        <row r="486">
          <cell r="D486">
            <v>0</v>
          </cell>
          <cell r="F486">
            <v>0</v>
          </cell>
          <cell r="H486">
            <v>0</v>
          </cell>
        </row>
        <row r="487">
          <cell r="D487">
            <v>0</v>
          </cell>
          <cell r="F487">
            <v>0</v>
          </cell>
          <cell r="H487">
            <v>0</v>
          </cell>
        </row>
        <row r="488">
          <cell r="D488">
            <v>0</v>
          </cell>
          <cell r="F488">
            <v>0</v>
          </cell>
          <cell r="H488">
            <v>0</v>
          </cell>
        </row>
        <row r="489">
          <cell r="D489">
            <v>0</v>
          </cell>
          <cell r="F489">
            <v>0</v>
          </cell>
          <cell r="H489">
            <v>0</v>
          </cell>
        </row>
        <row r="490">
          <cell r="D490">
            <v>0</v>
          </cell>
          <cell r="F490">
            <v>0</v>
          </cell>
          <cell r="H490">
            <v>0</v>
          </cell>
        </row>
        <row r="491">
          <cell r="D491">
            <v>0</v>
          </cell>
          <cell r="F491">
            <v>0</v>
          </cell>
          <cell r="H491">
            <v>0</v>
          </cell>
        </row>
        <row r="492">
          <cell r="D492">
            <v>0</v>
          </cell>
          <cell r="F492">
            <v>0</v>
          </cell>
          <cell r="H492">
            <v>0</v>
          </cell>
        </row>
        <row r="493">
          <cell r="D493">
            <v>0</v>
          </cell>
          <cell r="F493">
            <v>0</v>
          </cell>
          <cell r="H493">
            <v>0</v>
          </cell>
        </row>
        <row r="494">
          <cell r="D494">
            <v>0</v>
          </cell>
          <cell r="F494">
            <v>0</v>
          </cell>
          <cell r="H494">
            <v>0</v>
          </cell>
        </row>
        <row r="495">
          <cell r="D495">
            <v>0</v>
          </cell>
          <cell r="F495">
            <v>0</v>
          </cell>
          <cell r="H495">
            <v>0</v>
          </cell>
        </row>
        <row r="496">
          <cell r="D496">
            <v>0</v>
          </cell>
          <cell r="F496">
            <v>0</v>
          </cell>
          <cell r="H496">
            <v>0</v>
          </cell>
        </row>
        <row r="497">
          <cell r="D497">
            <v>0</v>
          </cell>
          <cell r="F497">
            <v>0</v>
          </cell>
          <cell r="H497">
            <v>0</v>
          </cell>
        </row>
        <row r="498">
          <cell r="D498">
            <v>0</v>
          </cell>
          <cell r="F498">
            <v>0</v>
          </cell>
          <cell r="H498">
            <v>0</v>
          </cell>
        </row>
        <row r="499">
          <cell r="D499">
            <v>0</v>
          </cell>
          <cell r="F499">
            <v>0</v>
          </cell>
          <cell r="H499">
            <v>0</v>
          </cell>
        </row>
        <row r="500">
          <cell r="D500">
            <v>0</v>
          </cell>
          <cell r="F500">
            <v>0</v>
          </cell>
          <cell r="H500">
            <v>0</v>
          </cell>
        </row>
        <row r="501">
          <cell r="D501">
            <v>0</v>
          </cell>
          <cell r="F501">
            <v>0</v>
          </cell>
          <cell r="H501">
            <v>0</v>
          </cell>
        </row>
        <row r="502">
          <cell r="D502">
            <v>0</v>
          </cell>
          <cell r="F502">
            <v>0</v>
          </cell>
          <cell r="H502">
            <v>0</v>
          </cell>
        </row>
        <row r="503">
          <cell r="D503">
            <v>0</v>
          </cell>
          <cell r="F503">
            <v>0</v>
          </cell>
          <cell r="H503">
            <v>0</v>
          </cell>
        </row>
        <row r="504">
          <cell r="D504">
            <v>0</v>
          </cell>
          <cell r="F504">
            <v>0</v>
          </cell>
          <cell r="H504">
            <v>0</v>
          </cell>
        </row>
        <row r="505">
          <cell r="D505">
            <v>0</v>
          </cell>
          <cell r="F505">
            <v>0</v>
          </cell>
          <cell r="H505">
            <v>0</v>
          </cell>
        </row>
        <row r="506">
          <cell r="D506">
            <v>0</v>
          </cell>
          <cell r="F506">
            <v>0</v>
          </cell>
          <cell r="H506">
            <v>0</v>
          </cell>
        </row>
        <row r="507">
          <cell r="D507">
            <v>0</v>
          </cell>
          <cell r="F507">
            <v>0</v>
          </cell>
          <cell r="H507">
            <v>0</v>
          </cell>
        </row>
        <row r="508">
          <cell r="D508">
            <v>0</v>
          </cell>
          <cell r="F508">
            <v>0</v>
          </cell>
          <cell r="H508">
            <v>0</v>
          </cell>
        </row>
        <row r="509">
          <cell r="D509">
            <v>0</v>
          </cell>
          <cell r="F509">
            <v>0</v>
          </cell>
          <cell r="H509">
            <v>0</v>
          </cell>
        </row>
        <row r="510">
          <cell r="D510">
            <v>0</v>
          </cell>
          <cell r="F510">
            <v>0</v>
          </cell>
          <cell r="H510">
            <v>0</v>
          </cell>
        </row>
        <row r="511">
          <cell r="D511">
            <v>0</v>
          </cell>
          <cell r="F511">
            <v>0</v>
          </cell>
          <cell r="H511">
            <v>0</v>
          </cell>
        </row>
        <row r="512">
          <cell r="D512">
            <v>0</v>
          </cell>
          <cell r="F512">
            <v>0</v>
          </cell>
          <cell r="H512">
            <v>0</v>
          </cell>
        </row>
        <row r="513">
          <cell r="D513">
            <v>0</v>
          </cell>
          <cell r="F513">
            <v>0</v>
          </cell>
          <cell r="H513">
            <v>0</v>
          </cell>
        </row>
        <row r="514">
          <cell r="D514">
            <v>0</v>
          </cell>
          <cell r="F514">
            <v>0</v>
          </cell>
          <cell r="H514">
            <v>0</v>
          </cell>
        </row>
        <row r="515">
          <cell r="D515">
            <v>0</v>
          </cell>
          <cell r="F515">
            <v>0</v>
          </cell>
          <cell r="H515">
            <v>0</v>
          </cell>
        </row>
        <row r="516">
          <cell r="D516">
            <v>0</v>
          </cell>
          <cell r="F516">
            <v>0</v>
          </cell>
          <cell r="H516">
            <v>0</v>
          </cell>
        </row>
        <row r="517">
          <cell r="D517">
            <v>0</v>
          </cell>
          <cell r="F517">
            <v>0</v>
          </cell>
          <cell r="H517">
            <v>0</v>
          </cell>
        </row>
        <row r="518">
          <cell r="D518">
            <v>0</v>
          </cell>
          <cell r="F518">
            <v>0</v>
          </cell>
          <cell r="H518">
            <v>0</v>
          </cell>
        </row>
        <row r="519">
          <cell r="D519">
            <v>0</v>
          </cell>
          <cell r="F519">
            <v>0</v>
          </cell>
          <cell r="H519">
            <v>0</v>
          </cell>
        </row>
        <row r="520">
          <cell r="D520">
            <v>0</v>
          </cell>
          <cell r="F520">
            <v>0</v>
          </cell>
          <cell r="H520">
            <v>0</v>
          </cell>
        </row>
        <row r="521">
          <cell r="D521">
            <v>0</v>
          </cell>
          <cell r="F521">
            <v>0</v>
          </cell>
          <cell r="H521">
            <v>0</v>
          </cell>
        </row>
        <row r="522">
          <cell r="D522">
            <v>0</v>
          </cell>
          <cell r="F522">
            <v>0</v>
          </cell>
          <cell r="H522">
            <v>0</v>
          </cell>
        </row>
        <row r="523">
          <cell r="D523">
            <v>0</v>
          </cell>
          <cell r="F523">
            <v>0</v>
          </cell>
          <cell r="H523">
            <v>0</v>
          </cell>
        </row>
        <row r="524">
          <cell r="D524">
            <v>0</v>
          </cell>
          <cell r="F524">
            <v>0</v>
          </cell>
          <cell r="H524">
            <v>0</v>
          </cell>
        </row>
        <row r="525">
          <cell r="D525">
            <v>0</v>
          </cell>
          <cell r="F525">
            <v>0</v>
          </cell>
          <cell r="H525">
            <v>0</v>
          </cell>
        </row>
        <row r="526">
          <cell r="D526">
            <v>0</v>
          </cell>
          <cell r="F526">
            <v>0</v>
          </cell>
          <cell r="H526">
            <v>0</v>
          </cell>
        </row>
        <row r="527">
          <cell r="D527">
            <v>0</v>
          </cell>
          <cell r="F527">
            <v>0</v>
          </cell>
          <cell r="H527">
            <v>0</v>
          </cell>
        </row>
        <row r="528">
          <cell r="D528">
            <v>0</v>
          </cell>
          <cell r="F528">
            <v>0</v>
          </cell>
          <cell r="H528">
            <v>0</v>
          </cell>
        </row>
        <row r="529">
          <cell r="D529">
            <v>0</v>
          </cell>
          <cell r="F529">
            <v>0</v>
          </cell>
          <cell r="H529">
            <v>0</v>
          </cell>
        </row>
        <row r="530">
          <cell r="D530">
            <v>0</v>
          </cell>
          <cell r="F530">
            <v>0</v>
          </cell>
          <cell r="H530">
            <v>0</v>
          </cell>
        </row>
        <row r="531">
          <cell r="D531">
            <v>0</v>
          </cell>
          <cell r="F531">
            <v>0</v>
          </cell>
          <cell r="H531">
            <v>0</v>
          </cell>
        </row>
        <row r="532">
          <cell r="D532">
            <v>0</v>
          </cell>
          <cell r="F532">
            <v>0</v>
          </cell>
          <cell r="H532">
            <v>0</v>
          </cell>
        </row>
        <row r="533">
          <cell r="D533">
            <v>0</v>
          </cell>
          <cell r="F533">
            <v>0</v>
          </cell>
          <cell r="H533">
            <v>0</v>
          </cell>
        </row>
        <row r="534">
          <cell r="D534">
            <v>0</v>
          </cell>
          <cell r="F534">
            <v>0</v>
          </cell>
          <cell r="H534">
            <v>0</v>
          </cell>
        </row>
        <row r="535">
          <cell r="D535">
            <v>0</v>
          </cell>
          <cell r="F535">
            <v>0</v>
          </cell>
          <cell r="H535">
            <v>0</v>
          </cell>
        </row>
        <row r="536">
          <cell r="D536">
            <v>0</v>
          </cell>
          <cell r="F536">
            <v>0</v>
          </cell>
          <cell r="H536">
            <v>0</v>
          </cell>
        </row>
        <row r="537">
          <cell r="D537">
            <v>0</v>
          </cell>
          <cell r="F537">
            <v>0</v>
          </cell>
          <cell r="H537">
            <v>0</v>
          </cell>
        </row>
        <row r="538">
          <cell r="D538">
            <v>0</v>
          </cell>
          <cell r="F538">
            <v>0</v>
          </cell>
          <cell r="H538">
            <v>0</v>
          </cell>
        </row>
        <row r="539">
          <cell r="D539">
            <v>0</v>
          </cell>
          <cell r="F539">
            <v>0</v>
          </cell>
          <cell r="H539">
            <v>0</v>
          </cell>
        </row>
        <row r="540">
          <cell r="D540">
            <v>0</v>
          </cell>
          <cell r="F540">
            <v>0</v>
          </cell>
          <cell r="H540">
            <v>0</v>
          </cell>
        </row>
        <row r="541">
          <cell r="D541">
            <v>0</v>
          </cell>
          <cell r="F541">
            <v>0</v>
          </cell>
          <cell r="H541">
            <v>0</v>
          </cell>
        </row>
        <row r="542">
          <cell r="D542">
            <v>0</v>
          </cell>
          <cell r="F542">
            <v>0</v>
          </cell>
          <cell r="H542">
            <v>0</v>
          </cell>
        </row>
        <row r="543">
          <cell r="D543">
            <v>0</v>
          </cell>
          <cell r="F543">
            <v>0</v>
          </cell>
          <cell r="H543">
            <v>0</v>
          </cell>
        </row>
        <row r="544">
          <cell r="D544">
            <v>0</v>
          </cell>
          <cell r="F544">
            <v>0</v>
          </cell>
          <cell r="H544">
            <v>0</v>
          </cell>
        </row>
        <row r="545">
          <cell r="D545">
            <v>0</v>
          </cell>
          <cell r="F545">
            <v>0</v>
          </cell>
          <cell r="H545">
            <v>0</v>
          </cell>
        </row>
        <row r="546">
          <cell r="D546">
            <v>0</v>
          </cell>
          <cell r="F546">
            <v>0</v>
          </cell>
          <cell r="H546">
            <v>0</v>
          </cell>
        </row>
        <row r="547">
          <cell r="D547">
            <v>0</v>
          </cell>
          <cell r="F547">
            <v>0</v>
          </cell>
          <cell r="H547">
            <v>0</v>
          </cell>
        </row>
        <row r="548">
          <cell r="D548">
            <v>0</v>
          </cell>
          <cell r="F548">
            <v>0</v>
          </cell>
          <cell r="H548">
            <v>0</v>
          </cell>
        </row>
        <row r="549">
          <cell r="D549">
            <v>0</v>
          </cell>
          <cell r="F549">
            <v>0</v>
          </cell>
          <cell r="H549">
            <v>0</v>
          </cell>
        </row>
        <row r="550">
          <cell r="D550">
            <v>0</v>
          </cell>
          <cell r="F550">
            <v>0</v>
          </cell>
          <cell r="H550">
            <v>0</v>
          </cell>
        </row>
        <row r="551">
          <cell r="D551">
            <v>0</v>
          </cell>
          <cell r="F551">
            <v>0</v>
          </cell>
          <cell r="H551">
            <v>0</v>
          </cell>
        </row>
        <row r="552">
          <cell r="D552">
            <v>0</v>
          </cell>
          <cell r="F552">
            <v>0</v>
          </cell>
          <cell r="H552">
            <v>0</v>
          </cell>
        </row>
        <row r="553">
          <cell r="D553">
            <v>0</v>
          </cell>
          <cell r="F553">
            <v>0</v>
          </cell>
          <cell r="H553">
            <v>0</v>
          </cell>
        </row>
        <row r="554">
          <cell r="D554">
            <v>0</v>
          </cell>
          <cell r="F554">
            <v>0</v>
          </cell>
          <cell r="H554">
            <v>0</v>
          </cell>
        </row>
        <row r="555">
          <cell r="D555">
            <v>0</v>
          </cell>
          <cell r="F555">
            <v>0</v>
          </cell>
          <cell r="H555">
            <v>0</v>
          </cell>
        </row>
        <row r="556">
          <cell r="D556">
            <v>0</v>
          </cell>
          <cell r="F556">
            <v>0</v>
          </cell>
          <cell r="H556">
            <v>0</v>
          </cell>
        </row>
        <row r="557">
          <cell r="D557">
            <v>0</v>
          </cell>
          <cell r="F557">
            <v>0</v>
          </cell>
          <cell r="H557">
            <v>0</v>
          </cell>
        </row>
        <row r="558">
          <cell r="D558">
            <v>0</v>
          </cell>
          <cell r="F558">
            <v>0</v>
          </cell>
          <cell r="H558">
            <v>0</v>
          </cell>
        </row>
        <row r="559">
          <cell r="D559">
            <v>0</v>
          </cell>
          <cell r="F559">
            <v>0</v>
          </cell>
          <cell r="H559">
            <v>0</v>
          </cell>
        </row>
        <row r="560">
          <cell r="D560">
            <v>0</v>
          </cell>
          <cell r="F560">
            <v>0</v>
          </cell>
          <cell r="H560">
            <v>0</v>
          </cell>
        </row>
        <row r="561">
          <cell r="D561">
            <v>0</v>
          </cell>
          <cell r="F561">
            <v>0</v>
          </cell>
          <cell r="H561">
            <v>0</v>
          </cell>
        </row>
        <row r="562">
          <cell r="D562">
            <v>0</v>
          </cell>
          <cell r="F562">
            <v>0</v>
          </cell>
          <cell r="H562">
            <v>0</v>
          </cell>
        </row>
        <row r="563">
          <cell r="D563">
            <v>0</v>
          </cell>
          <cell r="F563">
            <v>0</v>
          </cell>
          <cell r="H563">
            <v>0</v>
          </cell>
        </row>
        <row r="564">
          <cell r="D564">
            <v>0</v>
          </cell>
          <cell r="F564">
            <v>0</v>
          </cell>
          <cell r="H564">
            <v>0</v>
          </cell>
        </row>
        <row r="565">
          <cell r="D565">
            <v>0</v>
          </cell>
          <cell r="F565">
            <v>0</v>
          </cell>
          <cell r="H565">
            <v>0</v>
          </cell>
        </row>
        <row r="566">
          <cell r="D566">
            <v>0</v>
          </cell>
          <cell r="F566">
            <v>0</v>
          </cell>
          <cell r="H566">
            <v>0</v>
          </cell>
        </row>
        <row r="567">
          <cell r="D567">
            <v>0</v>
          </cell>
          <cell r="F567">
            <v>0</v>
          </cell>
          <cell r="H567">
            <v>0</v>
          </cell>
        </row>
        <row r="568">
          <cell r="D568">
            <v>0</v>
          </cell>
          <cell r="F568">
            <v>0</v>
          </cell>
          <cell r="H568">
            <v>0</v>
          </cell>
        </row>
        <row r="569">
          <cell r="D569">
            <v>0</v>
          </cell>
          <cell r="F569">
            <v>0</v>
          </cell>
          <cell r="H569">
            <v>0</v>
          </cell>
        </row>
        <row r="570">
          <cell r="D570">
            <v>0</v>
          </cell>
          <cell r="F570">
            <v>0</v>
          </cell>
          <cell r="H570">
            <v>0</v>
          </cell>
        </row>
        <row r="571">
          <cell r="D571">
            <v>0</v>
          </cell>
          <cell r="F571">
            <v>0</v>
          </cell>
          <cell r="H571">
            <v>0</v>
          </cell>
        </row>
        <row r="572">
          <cell r="D572">
            <v>0</v>
          </cell>
          <cell r="F572">
            <v>0</v>
          </cell>
          <cell r="H572">
            <v>0</v>
          </cell>
        </row>
        <row r="573">
          <cell r="D573">
            <v>0</v>
          </cell>
          <cell r="F573">
            <v>0</v>
          </cell>
          <cell r="H573">
            <v>0</v>
          </cell>
        </row>
        <row r="574">
          <cell r="D574">
            <v>0</v>
          </cell>
          <cell r="F574">
            <v>0</v>
          </cell>
          <cell r="H574">
            <v>0</v>
          </cell>
        </row>
        <row r="575">
          <cell r="D575">
            <v>0</v>
          </cell>
          <cell r="F575">
            <v>0</v>
          </cell>
          <cell r="H575">
            <v>0</v>
          </cell>
        </row>
        <row r="576">
          <cell r="D576">
            <v>0</v>
          </cell>
          <cell r="F576">
            <v>0</v>
          </cell>
          <cell r="H576">
            <v>0</v>
          </cell>
        </row>
        <row r="577">
          <cell r="D577">
            <v>0</v>
          </cell>
          <cell r="F577">
            <v>0</v>
          </cell>
          <cell r="H577">
            <v>0</v>
          </cell>
        </row>
        <row r="578">
          <cell r="D578">
            <v>0</v>
          </cell>
          <cell r="F578">
            <v>0</v>
          </cell>
          <cell r="H578">
            <v>0</v>
          </cell>
        </row>
        <row r="579">
          <cell r="D579">
            <v>0</v>
          </cell>
          <cell r="F579">
            <v>0</v>
          </cell>
          <cell r="H579">
            <v>0</v>
          </cell>
        </row>
        <row r="580">
          <cell r="D580">
            <v>0</v>
          </cell>
          <cell r="F580">
            <v>0</v>
          </cell>
          <cell r="H580">
            <v>0</v>
          </cell>
        </row>
        <row r="581">
          <cell r="D581">
            <v>0</v>
          </cell>
          <cell r="F581">
            <v>0</v>
          </cell>
          <cell r="H581">
            <v>0</v>
          </cell>
        </row>
        <row r="582">
          <cell r="D582">
            <v>0</v>
          </cell>
          <cell r="F582">
            <v>0</v>
          </cell>
          <cell r="H582">
            <v>0</v>
          </cell>
        </row>
        <row r="583">
          <cell r="D583">
            <v>0</v>
          </cell>
          <cell r="F583">
            <v>0</v>
          </cell>
          <cell r="H583">
            <v>0</v>
          </cell>
        </row>
        <row r="584">
          <cell r="D584">
            <v>0</v>
          </cell>
          <cell r="F584">
            <v>0</v>
          </cell>
          <cell r="H584">
            <v>0</v>
          </cell>
        </row>
        <row r="585">
          <cell r="D585">
            <v>0</v>
          </cell>
          <cell r="F585">
            <v>0</v>
          </cell>
          <cell r="H585">
            <v>0</v>
          </cell>
        </row>
        <row r="586">
          <cell r="D586">
            <v>0</v>
          </cell>
          <cell r="F586">
            <v>0</v>
          </cell>
          <cell r="H586">
            <v>0</v>
          </cell>
        </row>
        <row r="587">
          <cell r="D587">
            <v>0</v>
          </cell>
          <cell r="F587">
            <v>0</v>
          </cell>
          <cell r="H587">
            <v>0</v>
          </cell>
        </row>
        <row r="588">
          <cell r="D588">
            <v>0</v>
          </cell>
          <cell r="F588">
            <v>0</v>
          </cell>
          <cell r="H588">
            <v>0</v>
          </cell>
        </row>
        <row r="589">
          <cell r="D589">
            <v>0</v>
          </cell>
          <cell r="F589">
            <v>0</v>
          </cell>
          <cell r="H589">
            <v>0</v>
          </cell>
        </row>
        <row r="590">
          <cell r="D590">
            <v>0</v>
          </cell>
          <cell r="F590">
            <v>0</v>
          </cell>
          <cell r="H590">
            <v>0</v>
          </cell>
        </row>
        <row r="591">
          <cell r="D591">
            <v>0</v>
          </cell>
          <cell r="F591">
            <v>0</v>
          </cell>
          <cell r="H591">
            <v>0</v>
          </cell>
        </row>
        <row r="592">
          <cell r="D592">
            <v>0</v>
          </cell>
          <cell r="F592">
            <v>0</v>
          </cell>
          <cell r="H592">
            <v>0</v>
          </cell>
        </row>
        <row r="593">
          <cell r="D593">
            <v>0</v>
          </cell>
          <cell r="F593">
            <v>0</v>
          </cell>
          <cell r="H593">
            <v>0</v>
          </cell>
        </row>
        <row r="594">
          <cell r="D594">
            <v>0</v>
          </cell>
          <cell r="F594">
            <v>0</v>
          </cell>
          <cell r="H594">
            <v>0</v>
          </cell>
        </row>
        <row r="595">
          <cell r="D595">
            <v>0</v>
          </cell>
          <cell r="F595">
            <v>0</v>
          </cell>
          <cell r="H595">
            <v>0</v>
          </cell>
        </row>
        <row r="596">
          <cell r="D596">
            <v>0</v>
          </cell>
          <cell r="F596">
            <v>0</v>
          </cell>
          <cell r="H596">
            <v>0</v>
          </cell>
        </row>
        <row r="597">
          <cell r="D597">
            <v>0</v>
          </cell>
          <cell r="F597">
            <v>0</v>
          </cell>
          <cell r="H597">
            <v>0</v>
          </cell>
        </row>
        <row r="598">
          <cell r="D598">
            <v>0</v>
          </cell>
          <cell r="F598">
            <v>0</v>
          </cell>
          <cell r="H598">
            <v>0</v>
          </cell>
        </row>
        <row r="599">
          <cell r="D599">
            <v>0</v>
          </cell>
          <cell r="F599">
            <v>0</v>
          </cell>
          <cell r="H599">
            <v>0</v>
          </cell>
        </row>
        <row r="600">
          <cell r="D600">
            <v>0</v>
          </cell>
          <cell r="F600">
            <v>0</v>
          </cell>
          <cell r="H600">
            <v>0</v>
          </cell>
        </row>
        <row r="601">
          <cell r="D601">
            <v>0</v>
          </cell>
          <cell r="F601">
            <v>0</v>
          </cell>
          <cell r="H601">
            <v>0</v>
          </cell>
        </row>
        <row r="602">
          <cell r="D602">
            <v>0</v>
          </cell>
          <cell r="F602">
            <v>0</v>
          </cell>
          <cell r="H602">
            <v>0</v>
          </cell>
        </row>
        <row r="603">
          <cell r="D603">
            <v>0</v>
          </cell>
          <cell r="F603">
            <v>0</v>
          </cell>
          <cell r="H603">
            <v>0</v>
          </cell>
        </row>
        <row r="604">
          <cell r="D604">
            <v>0</v>
          </cell>
          <cell r="F604">
            <v>0</v>
          </cell>
          <cell r="H604">
            <v>0</v>
          </cell>
        </row>
        <row r="605">
          <cell r="D605">
            <v>0</v>
          </cell>
          <cell r="F605">
            <v>0</v>
          </cell>
          <cell r="H605">
            <v>0</v>
          </cell>
        </row>
        <row r="606">
          <cell r="D606">
            <v>0</v>
          </cell>
          <cell r="F606">
            <v>0</v>
          </cell>
          <cell r="H606">
            <v>0</v>
          </cell>
        </row>
        <row r="607">
          <cell r="D607">
            <v>0</v>
          </cell>
          <cell r="F607">
            <v>0</v>
          </cell>
          <cell r="H607">
            <v>0</v>
          </cell>
        </row>
        <row r="608">
          <cell r="D608">
            <v>0</v>
          </cell>
          <cell r="F608">
            <v>0</v>
          </cell>
          <cell r="H608">
            <v>0</v>
          </cell>
        </row>
        <row r="609">
          <cell r="D609">
            <v>0</v>
          </cell>
          <cell r="F609">
            <v>0</v>
          </cell>
          <cell r="H609">
            <v>0</v>
          </cell>
        </row>
        <row r="610">
          <cell r="D610">
            <v>0</v>
          </cell>
          <cell r="F610">
            <v>0</v>
          </cell>
          <cell r="H610">
            <v>0</v>
          </cell>
        </row>
        <row r="611">
          <cell r="D611">
            <v>0</v>
          </cell>
          <cell r="F611">
            <v>0</v>
          </cell>
          <cell r="H611">
            <v>0</v>
          </cell>
        </row>
        <row r="612">
          <cell r="D612">
            <v>0</v>
          </cell>
          <cell r="F612">
            <v>0</v>
          </cell>
          <cell r="H612">
            <v>0</v>
          </cell>
        </row>
        <row r="613">
          <cell r="D613">
            <v>0</v>
          </cell>
          <cell r="F613">
            <v>0</v>
          </cell>
          <cell r="H613">
            <v>0</v>
          </cell>
        </row>
        <row r="614">
          <cell r="D614">
            <v>0</v>
          </cell>
          <cell r="F614">
            <v>0</v>
          </cell>
          <cell r="H614">
            <v>0</v>
          </cell>
        </row>
        <row r="615">
          <cell r="D615">
            <v>0</v>
          </cell>
          <cell r="F615">
            <v>0</v>
          </cell>
          <cell r="H615">
            <v>0</v>
          </cell>
        </row>
        <row r="616">
          <cell r="D616">
            <v>0</v>
          </cell>
          <cell r="F616">
            <v>0</v>
          </cell>
          <cell r="H616">
            <v>0</v>
          </cell>
        </row>
        <row r="617">
          <cell r="D617">
            <v>0</v>
          </cell>
          <cell r="F617">
            <v>0</v>
          </cell>
          <cell r="H617">
            <v>0</v>
          </cell>
        </row>
        <row r="618">
          <cell r="D618">
            <v>0</v>
          </cell>
          <cell r="F618">
            <v>0</v>
          </cell>
          <cell r="H618">
            <v>0</v>
          </cell>
        </row>
        <row r="619">
          <cell r="D619">
            <v>0</v>
          </cell>
          <cell r="F619">
            <v>0</v>
          </cell>
          <cell r="H619">
            <v>0</v>
          </cell>
        </row>
        <row r="620">
          <cell r="D620">
            <v>0</v>
          </cell>
          <cell r="F620">
            <v>0</v>
          </cell>
          <cell r="H620">
            <v>0</v>
          </cell>
        </row>
        <row r="621">
          <cell r="D621">
            <v>0</v>
          </cell>
          <cell r="F621">
            <v>0</v>
          </cell>
          <cell r="H621">
            <v>0</v>
          </cell>
        </row>
        <row r="622">
          <cell r="D622">
            <v>0</v>
          </cell>
          <cell r="F622">
            <v>0</v>
          </cell>
          <cell r="H622">
            <v>0</v>
          </cell>
        </row>
        <row r="623">
          <cell r="D623">
            <v>0</v>
          </cell>
          <cell r="F623">
            <v>0</v>
          </cell>
          <cell r="H623">
            <v>0</v>
          </cell>
        </row>
        <row r="624">
          <cell r="D624">
            <v>0</v>
          </cell>
          <cell r="F624">
            <v>0</v>
          </cell>
          <cell r="H624">
            <v>0</v>
          </cell>
        </row>
        <row r="625">
          <cell r="D625">
            <v>0</v>
          </cell>
          <cell r="F625">
            <v>0</v>
          </cell>
          <cell r="H625">
            <v>0</v>
          </cell>
        </row>
        <row r="626">
          <cell r="D626">
            <v>0</v>
          </cell>
          <cell r="F626">
            <v>0</v>
          </cell>
          <cell r="H626">
            <v>0</v>
          </cell>
        </row>
        <row r="627">
          <cell r="D627">
            <v>0</v>
          </cell>
          <cell r="F627">
            <v>0</v>
          </cell>
          <cell r="H627">
            <v>0</v>
          </cell>
        </row>
        <row r="628">
          <cell r="D628">
            <v>0</v>
          </cell>
          <cell r="F628">
            <v>0</v>
          </cell>
          <cell r="H628">
            <v>0</v>
          </cell>
        </row>
        <row r="629">
          <cell r="D629">
            <v>0</v>
          </cell>
          <cell r="F629">
            <v>0</v>
          </cell>
          <cell r="H629">
            <v>0</v>
          </cell>
        </row>
        <row r="630">
          <cell r="D630">
            <v>0</v>
          </cell>
          <cell r="F630">
            <v>0</v>
          </cell>
          <cell r="H630">
            <v>0</v>
          </cell>
        </row>
        <row r="631">
          <cell r="D631">
            <v>0</v>
          </cell>
          <cell r="F631">
            <v>0</v>
          </cell>
          <cell r="H631">
            <v>0</v>
          </cell>
        </row>
        <row r="632">
          <cell r="D632">
            <v>0</v>
          </cell>
          <cell r="F632">
            <v>0</v>
          </cell>
          <cell r="H632">
            <v>0</v>
          </cell>
        </row>
        <row r="633">
          <cell r="D633">
            <v>0</v>
          </cell>
          <cell r="F633">
            <v>0</v>
          </cell>
          <cell r="H633">
            <v>0</v>
          </cell>
        </row>
        <row r="634">
          <cell r="D634">
            <v>0</v>
          </cell>
          <cell r="F634">
            <v>0</v>
          </cell>
          <cell r="H634">
            <v>0</v>
          </cell>
        </row>
        <row r="635">
          <cell r="D635">
            <v>0</v>
          </cell>
          <cell r="F635">
            <v>0</v>
          </cell>
          <cell r="H635">
            <v>0</v>
          </cell>
        </row>
        <row r="636">
          <cell r="D636">
            <v>0</v>
          </cell>
          <cell r="F636">
            <v>0</v>
          </cell>
          <cell r="H636">
            <v>0</v>
          </cell>
        </row>
        <row r="637">
          <cell r="D637">
            <v>0</v>
          </cell>
          <cell r="F637">
            <v>0</v>
          </cell>
          <cell r="H637">
            <v>0</v>
          </cell>
        </row>
        <row r="638">
          <cell r="D638">
            <v>0</v>
          </cell>
          <cell r="F638">
            <v>0</v>
          </cell>
          <cell r="H638">
            <v>0</v>
          </cell>
        </row>
        <row r="639">
          <cell r="D639">
            <v>0</v>
          </cell>
          <cell r="F639">
            <v>0</v>
          </cell>
          <cell r="H639">
            <v>0</v>
          </cell>
        </row>
        <row r="640">
          <cell r="D640">
            <v>0</v>
          </cell>
          <cell r="F640">
            <v>0</v>
          </cell>
          <cell r="H640">
            <v>0</v>
          </cell>
        </row>
        <row r="641">
          <cell r="D641">
            <v>0</v>
          </cell>
          <cell r="F641">
            <v>0</v>
          </cell>
          <cell r="H641">
            <v>0</v>
          </cell>
        </row>
        <row r="642">
          <cell r="D642">
            <v>0</v>
          </cell>
          <cell r="F642">
            <v>0</v>
          </cell>
          <cell r="H642">
            <v>0</v>
          </cell>
        </row>
        <row r="643">
          <cell r="D643">
            <v>0</v>
          </cell>
          <cell r="F643">
            <v>0</v>
          </cell>
          <cell r="H643">
            <v>0</v>
          </cell>
        </row>
        <row r="644">
          <cell r="D644">
            <v>0</v>
          </cell>
          <cell r="F644">
            <v>0</v>
          </cell>
          <cell r="H644">
            <v>0</v>
          </cell>
        </row>
        <row r="645">
          <cell r="D645">
            <v>0</v>
          </cell>
          <cell r="F645">
            <v>0</v>
          </cell>
          <cell r="H645">
            <v>0</v>
          </cell>
        </row>
        <row r="646">
          <cell r="D646">
            <v>0</v>
          </cell>
          <cell r="F646">
            <v>0</v>
          </cell>
          <cell r="H646">
            <v>0</v>
          </cell>
        </row>
        <row r="647">
          <cell r="D647">
            <v>0</v>
          </cell>
          <cell r="F647">
            <v>0</v>
          </cell>
          <cell r="H647">
            <v>0</v>
          </cell>
        </row>
        <row r="648">
          <cell r="D648">
            <v>0</v>
          </cell>
          <cell r="F648">
            <v>0</v>
          </cell>
          <cell r="H648">
            <v>0</v>
          </cell>
        </row>
        <row r="649">
          <cell r="D649">
            <v>0</v>
          </cell>
          <cell r="F649">
            <v>0</v>
          </cell>
          <cell r="H649">
            <v>0</v>
          </cell>
        </row>
        <row r="650">
          <cell r="D650">
            <v>0</v>
          </cell>
          <cell r="F650">
            <v>0</v>
          </cell>
          <cell r="H650">
            <v>0</v>
          </cell>
        </row>
        <row r="651">
          <cell r="D651">
            <v>0</v>
          </cell>
          <cell r="F651">
            <v>0</v>
          </cell>
          <cell r="H651">
            <v>0</v>
          </cell>
        </row>
        <row r="652">
          <cell r="D652">
            <v>0</v>
          </cell>
          <cell r="F652">
            <v>0</v>
          </cell>
          <cell r="H652">
            <v>0</v>
          </cell>
        </row>
        <row r="653">
          <cell r="D653">
            <v>0</v>
          </cell>
          <cell r="F653">
            <v>0</v>
          </cell>
          <cell r="H653">
            <v>0</v>
          </cell>
        </row>
        <row r="654">
          <cell r="D654">
            <v>0</v>
          </cell>
          <cell r="F654">
            <v>0</v>
          </cell>
          <cell r="H654">
            <v>0</v>
          </cell>
        </row>
        <row r="655">
          <cell r="D655">
            <v>0</v>
          </cell>
          <cell r="F655">
            <v>0</v>
          </cell>
          <cell r="H655">
            <v>0</v>
          </cell>
        </row>
        <row r="656">
          <cell r="D656">
            <v>0</v>
          </cell>
          <cell r="F656">
            <v>0</v>
          </cell>
          <cell r="H656">
            <v>0</v>
          </cell>
        </row>
        <row r="657">
          <cell r="D657">
            <v>0</v>
          </cell>
          <cell r="F657">
            <v>0</v>
          </cell>
          <cell r="H657">
            <v>0</v>
          </cell>
        </row>
        <row r="658">
          <cell r="D658">
            <v>0</v>
          </cell>
          <cell r="F658">
            <v>0</v>
          </cell>
          <cell r="H658">
            <v>0</v>
          </cell>
        </row>
        <row r="659">
          <cell r="D659">
            <v>0</v>
          </cell>
          <cell r="F659">
            <v>0</v>
          </cell>
          <cell r="H659">
            <v>0</v>
          </cell>
        </row>
        <row r="660">
          <cell r="D660">
            <v>0</v>
          </cell>
          <cell r="F660">
            <v>0</v>
          </cell>
          <cell r="H660">
            <v>0</v>
          </cell>
        </row>
        <row r="661">
          <cell r="D661">
            <v>0</v>
          </cell>
          <cell r="F661">
            <v>0</v>
          </cell>
          <cell r="H661">
            <v>0</v>
          </cell>
        </row>
        <row r="662">
          <cell r="D662">
            <v>0</v>
          </cell>
          <cell r="F662">
            <v>0</v>
          </cell>
          <cell r="H662">
            <v>0</v>
          </cell>
        </row>
        <row r="663">
          <cell r="D663">
            <v>0</v>
          </cell>
          <cell r="F663">
            <v>0</v>
          </cell>
          <cell r="H663">
            <v>0</v>
          </cell>
        </row>
        <row r="664">
          <cell r="D664">
            <v>0</v>
          </cell>
          <cell r="F664">
            <v>0</v>
          </cell>
          <cell r="H664">
            <v>0</v>
          </cell>
        </row>
        <row r="665">
          <cell r="D665">
            <v>0</v>
          </cell>
          <cell r="F665">
            <v>0</v>
          </cell>
          <cell r="H665">
            <v>0</v>
          </cell>
        </row>
        <row r="666">
          <cell r="D666">
            <v>0</v>
          </cell>
          <cell r="F666">
            <v>0</v>
          </cell>
          <cell r="H666">
            <v>0</v>
          </cell>
        </row>
        <row r="667">
          <cell r="D667">
            <v>0</v>
          </cell>
          <cell r="F667">
            <v>0</v>
          </cell>
          <cell r="H667">
            <v>0</v>
          </cell>
        </row>
        <row r="668">
          <cell r="D668">
            <v>0</v>
          </cell>
          <cell r="F668">
            <v>0</v>
          </cell>
          <cell r="H668">
            <v>0</v>
          </cell>
        </row>
        <row r="669">
          <cell r="D669">
            <v>0</v>
          </cell>
          <cell r="F669">
            <v>0</v>
          </cell>
          <cell r="H669">
            <v>0</v>
          </cell>
        </row>
        <row r="670">
          <cell r="D670">
            <v>0</v>
          </cell>
          <cell r="F670">
            <v>0</v>
          </cell>
          <cell r="H670">
            <v>0</v>
          </cell>
        </row>
        <row r="671">
          <cell r="D671">
            <v>0</v>
          </cell>
          <cell r="F671">
            <v>0</v>
          </cell>
          <cell r="H671">
            <v>0</v>
          </cell>
        </row>
        <row r="672">
          <cell r="D672">
            <v>0</v>
          </cell>
          <cell r="F672">
            <v>0</v>
          </cell>
          <cell r="H672">
            <v>0</v>
          </cell>
        </row>
        <row r="673">
          <cell r="D673">
            <v>0</v>
          </cell>
          <cell r="F673">
            <v>0</v>
          </cell>
          <cell r="H673">
            <v>0</v>
          </cell>
        </row>
        <row r="674">
          <cell r="D674">
            <v>0</v>
          </cell>
          <cell r="F674">
            <v>0</v>
          </cell>
          <cell r="H674">
            <v>0</v>
          </cell>
        </row>
        <row r="675">
          <cell r="D675">
            <v>0</v>
          </cell>
          <cell r="F675">
            <v>0</v>
          </cell>
          <cell r="H675">
            <v>0</v>
          </cell>
        </row>
        <row r="676">
          <cell r="D676">
            <v>0</v>
          </cell>
          <cell r="F676">
            <v>0</v>
          </cell>
          <cell r="H676">
            <v>0</v>
          </cell>
        </row>
        <row r="677">
          <cell r="D677">
            <v>0</v>
          </cell>
          <cell r="F677">
            <v>0</v>
          </cell>
          <cell r="H677">
            <v>0</v>
          </cell>
        </row>
        <row r="678">
          <cell r="D678">
            <v>0</v>
          </cell>
          <cell r="F678">
            <v>0</v>
          </cell>
          <cell r="H678">
            <v>0</v>
          </cell>
        </row>
        <row r="679">
          <cell r="D679">
            <v>0</v>
          </cell>
          <cell r="F679">
            <v>0</v>
          </cell>
          <cell r="H679">
            <v>0</v>
          </cell>
        </row>
        <row r="680">
          <cell r="D680">
            <v>0</v>
          </cell>
          <cell r="F680">
            <v>0</v>
          </cell>
          <cell r="H680">
            <v>0</v>
          </cell>
        </row>
        <row r="681">
          <cell r="D681">
            <v>0</v>
          </cell>
          <cell r="F681">
            <v>0</v>
          </cell>
          <cell r="H681">
            <v>0</v>
          </cell>
        </row>
        <row r="682">
          <cell r="D682">
            <v>0</v>
          </cell>
          <cell r="F682">
            <v>0</v>
          </cell>
          <cell r="H682">
            <v>0</v>
          </cell>
        </row>
        <row r="683">
          <cell r="D683">
            <v>0</v>
          </cell>
          <cell r="F683">
            <v>0</v>
          </cell>
          <cell r="H683">
            <v>0</v>
          </cell>
        </row>
        <row r="684">
          <cell r="D684">
            <v>0</v>
          </cell>
          <cell r="F684">
            <v>0</v>
          </cell>
          <cell r="H684">
            <v>0</v>
          </cell>
        </row>
        <row r="685">
          <cell r="D685">
            <v>0</v>
          </cell>
          <cell r="F685">
            <v>0</v>
          </cell>
          <cell r="H685">
            <v>0</v>
          </cell>
        </row>
        <row r="686">
          <cell r="D686">
            <v>0</v>
          </cell>
          <cell r="F686">
            <v>0</v>
          </cell>
          <cell r="H686">
            <v>0</v>
          </cell>
        </row>
        <row r="687">
          <cell r="D687">
            <v>0</v>
          </cell>
          <cell r="F687">
            <v>0</v>
          </cell>
          <cell r="H687">
            <v>0</v>
          </cell>
        </row>
        <row r="688">
          <cell r="D688">
            <v>0</v>
          </cell>
          <cell r="F688">
            <v>0</v>
          </cell>
          <cell r="H688">
            <v>0</v>
          </cell>
        </row>
        <row r="689">
          <cell r="D689">
            <v>0</v>
          </cell>
          <cell r="F689">
            <v>0</v>
          </cell>
          <cell r="H689">
            <v>0</v>
          </cell>
        </row>
        <row r="690">
          <cell r="D690">
            <v>0</v>
          </cell>
          <cell r="F690">
            <v>0</v>
          </cell>
          <cell r="H690">
            <v>0</v>
          </cell>
        </row>
        <row r="691">
          <cell r="D691">
            <v>0</v>
          </cell>
          <cell r="F691">
            <v>0</v>
          </cell>
          <cell r="H691">
            <v>0</v>
          </cell>
        </row>
        <row r="692">
          <cell r="D692">
            <v>0</v>
          </cell>
          <cell r="F692">
            <v>0</v>
          </cell>
          <cell r="H692">
            <v>0</v>
          </cell>
        </row>
        <row r="693">
          <cell r="D693">
            <v>0</v>
          </cell>
          <cell r="F693">
            <v>0</v>
          </cell>
          <cell r="H693">
            <v>0</v>
          </cell>
        </row>
        <row r="694">
          <cell r="D694">
            <v>0</v>
          </cell>
          <cell r="F694">
            <v>0</v>
          </cell>
          <cell r="H694">
            <v>0</v>
          </cell>
        </row>
        <row r="695">
          <cell r="D695">
            <v>0</v>
          </cell>
          <cell r="F695">
            <v>0</v>
          </cell>
          <cell r="H695">
            <v>0</v>
          </cell>
        </row>
        <row r="696">
          <cell r="D696">
            <v>0</v>
          </cell>
          <cell r="F696">
            <v>0</v>
          </cell>
          <cell r="H696">
            <v>0</v>
          </cell>
        </row>
        <row r="697">
          <cell r="D697">
            <v>0</v>
          </cell>
          <cell r="F697">
            <v>0</v>
          </cell>
          <cell r="H697">
            <v>0</v>
          </cell>
        </row>
        <row r="698">
          <cell r="D698">
            <v>0</v>
          </cell>
          <cell r="F698">
            <v>0</v>
          </cell>
          <cell r="H698">
            <v>0</v>
          </cell>
        </row>
        <row r="699">
          <cell r="D699">
            <v>0</v>
          </cell>
          <cell r="F699">
            <v>0</v>
          </cell>
          <cell r="H699">
            <v>0</v>
          </cell>
        </row>
        <row r="700">
          <cell r="D700">
            <v>0</v>
          </cell>
          <cell r="F700">
            <v>0</v>
          </cell>
          <cell r="H700">
            <v>0</v>
          </cell>
        </row>
        <row r="701">
          <cell r="D701">
            <v>0</v>
          </cell>
          <cell r="F701">
            <v>0</v>
          </cell>
          <cell r="H701">
            <v>0</v>
          </cell>
        </row>
        <row r="702">
          <cell r="D702">
            <v>0</v>
          </cell>
          <cell r="F702">
            <v>0</v>
          </cell>
          <cell r="H702">
            <v>0</v>
          </cell>
        </row>
        <row r="703">
          <cell r="D703">
            <v>0</v>
          </cell>
          <cell r="F703">
            <v>0</v>
          </cell>
          <cell r="H703">
            <v>0</v>
          </cell>
        </row>
        <row r="704">
          <cell r="D704">
            <v>0</v>
          </cell>
          <cell r="F704">
            <v>0</v>
          </cell>
          <cell r="H704">
            <v>0</v>
          </cell>
        </row>
        <row r="705">
          <cell r="D705">
            <v>0</v>
          </cell>
          <cell r="F705">
            <v>0</v>
          </cell>
          <cell r="H705">
            <v>0</v>
          </cell>
        </row>
        <row r="706">
          <cell r="D706">
            <v>0</v>
          </cell>
          <cell r="F706">
            <v>0</v>
          </cell>
          <cell r="H706">
            <v>0</v>
          </cell>
        </row>
        <row r="707">
          <cell r="D707">
            <v>0</v>
          </cell>
          <cell r="F707">
            <v>0</v>
          </cell>
          <cell r="H707">
            <v>0</v>
          </cell>
        </row>
        <row r="708">
          <cell r="D708">
            <v>0</v>
          </cell>
          <cell r="F708">
            <v>0</v>
          </cell>
          <cell r="H708">
            <v>0</v>
          </cell>
        </row>
        <row r="709">
          <cell r="D709">
            <v>0</v>
          </cell>
          <cell r="F709">
            <v>0</v>
          </cell>
          <cell r="H709">
            <v>0</v>
          </cell>
        </row>
        <row r="710">
          <cell r="D710">
            <v>0</v>
          </cell>
          <cell r="F710">
            <v>0</v>
          </cell>
          <cell r="H710">
            <v>0</v>
          </cell>
        </row>
        <row r="711">
          <cell r="D711">
            <v>0</v>
          </cell>
          <cell r="F711">
            <v>0</v>
          </cell>
          <cell r="H711">
            <v>0</v>
          </cell>
        </row>
        <row r="712">
          <cell r="D712">
            <v>0</v>
          </cell>
          <cell r="F712">
            <v>0</v>
          </cell>
          <cell r="H712">
            <v>0</v>
          </cell>
        </row>
        <row r="713">
          <cell r="D713">
            <v>0</v>
          </cell>
          <cell r="F713">
            <v>0</v>
          </cell>
          <cell r="H713">
            <v>0</v>
          </cell>
        </row>
        <row r="714">
          <cell r="D714">
            <v>0</v>
          </cell>
          <cell r="F714">
            <v>0</v>
          </cell>
          <cell r="H714">
            <v>0</v>
          </cell>
        </row>
        <row r="715">
          <cell r="D715">
            <v>0</v>
          </cell>
          <cell r="F715">
            <v>0</v>
          </cell>
          <cell r="H715">
            <v>0</v>
          </cell>
        </row>
        <row r="716">
          <cell r="D716">
            <v>0</v>
          </cell>
          <cell r="F716">
            <v>0</v>
          </cell>
          <cell r="H716">
            <v>0</v>
          </cell>
        </row>
        <row r="717">
          <cell r="D717">
            <v>0</v>
          </cell>
          <cell r="F717">
            <v>0</v>
          </cell>
          <cell r="H717">
            <v>0</v>
          </cell>
        </row>
        <row r="718">
          <cell r="D718">
            <v>0</v>
          </cell>
          <cell r="F718">
            <v>0</v>
          </cell>
          <cell r="H718">
            <v>0</v>
          </cell>
        </row>
        <row r="719">
          <cell r="D719">
            <v>0</v>
          </cell>
          <cell r="F719">
            <v>0</v>
          </cell>
          <cell r="H719">
            <v>0</v>
          </cell>
        </row>
        <row r="720">
          <cell r="D720">
            <v>0</v>
          </cell>
          <cell r="F720">
            <v>0</v>
          </cell>
          <cell r="H720">
            <v>0</v>
          </cell>
        </row>
        <row r="721">
          <cell r="D721">
            <v>0</v>
          </cell>
          <cell r="F721">
            <v>0</v>
          </cell>
          <cell r="H721">
            <v>0</v>
          </cell>
        </row>
        <row r="722">
          <cell r="D722">
            <v>0</v>
          </cell>
          <cell r="F722">
            <v>0</v>
          </cell>
          <cell r="H722">
            <v>0</v>
          </cell>
        </row>
        <row r="723">
          <cell r="D723">
            <v>0</v>
          </cell>
          <cell r="F723">
            <v>0</v>
          </cell>
          <cell r="H723">
            <v>0</v>
          </cell>
        </row>
        <row r="724">
          <cell r="D724">
            <v>0</v>
          </cell>
          <cell r="F724">
            <v>0</v>
          </cell>
          <cell r="H724">
            <v>0</v>
          </cell>
        </row>
        <row r="725">
          <cell r="D725">
            <v>0</v>
          </cell>
          <cell r="F725">
            <v>0</v>
          </cell>
          <cell r="H725">
            <v>0</v>
          </cell>
        </row>
        <row r="726">
          <cell r="D726">
            <v>0</v>
          </cell>
          <cell r="F726">
            <v>0</v>
          </cell>
          <cell r="H726">
            <v>0</v>
          </cell>
        </row>
        <row r="727">
          <cell r="D727">
            <v>0</v>
          </cell>
          <cell r="F727">
            <v>0</v>
          </cell>
          <cell r="H727">
            <v>0</v>
          </cell>
        </row>
        <row r="728">
          <cell r="D728">
            <v>0</v>
          </cell>
          <cell r="F728">
            <v>0</v>
          </cell>
          <cell r="H728">
            <v>0</v>
          </cell>
        </row>
        <row r="729">
          <cell r="D729">
            <v>0</v>
          </cell>
          <cell r="F729">
            <v>0</v>
          </cell>
          <cell r="H729">
            <v>0</v>
          </cell>
        </row>
        <row r="730">
          <cell r="D730">
            <v>0</v>
          </cell>
          <cell r="F730">
            <v>0</v>
          </cell>
          <cell r="H730">
            <v>0</v>
          </cell>
        </row>
        <row r="731">
          <cell r="D731">
            <v>0</v>
          </cell>
          <cell r="F731">
            <v>0</v>
          </cell>
          <cell r="H731">
            <v>0</v>
          </cell>
        </row>
        <row r="732">
          <cell r="D732">
            <v>0</v>
          </cell>
          <cell r="F732">
            <v>0</v>
          </cell>
          <cell r="H732">
            <v>0</v>
          </cell>
        </row>
        <row r="733">
          <cell r="D733">
            <v>0</v>
          </cell>
          <cell r="F733">
            <v>0</v>
          </cell>
          <cell r="H733">
            <v>0</v>
          </cell>
        </row>
        <row r="734">
          <cell r="D734">
            <v>0</v>
          </cell>
          <cell r="F734">
            <v>0</v>
          </cell>
          <cell r="H734">
            <v>0</v>
          </cell>
        </row>
        <row r="735">
          <cell r="D735">
            <v>0</v>
          </cell>
          <cell r="F735">
            <v>0</v>
          </cell>
          <cell r="H735">
            <v>0</v>
          </cell>
        </row>
        <row r="736">
          <cell r="D736">
            <v>0</v>
          </cell>
          <cell r="F736">
            <v>0</v>
          </cell>
          <cell r="H736">
            <v>0</v>
          </cell>
        </row>
        <row r="737">
          <cell r="D737">
            <v>0</v>
          </cell>
          <cell r="F737">
            <v>0</v>
          </cell>
          <cell r="H737">
            <v>0</v>
          </cell>
        </row>
        <row r="738">
          <cell r="D738">
            <v>0</v>
          </cell>
          <cell r="F738">
            <v>0</v>
          </cell>
          <cell r="H738">
            <v>0</v>
          </cell>
        </row>
        <row r="739">
          <cell r="D739">
            <v>0</v>
          </cell>
          <cell r="F739">
            <v>0</v>
          </cell>
          <cell r="H739">
            <v>0</v>
          </cell>
        </row>
        <row r="740">
          <cell r="D740">
            <v>0</v>
          </cell>
          <cell r="F740">
            <v>0</v>
          </cell>
          <cell r="H740">
            <v>0</v>
          </cell>
        </row>
        <row r="741">
          <cell r="D741">
            <v>0</v>
          </cell>
          <cell r="F741">
            <v>0</v>
          </cell>
          <cell r="H741">
            <v>0</v>
          </cell>
        </row>
        <row r="742">
          <cell r="D742">
            <v>0</v>
          </cell>
          <cell r="F742">
            <v>0</v>
          </cell>
          <cell r="H742">
            <v>0</v>
          </cell>
        </row>
        <row r="743">
          <cell r="D743">
            <v>0</v>
          </cell>
          <cell r="F743">
            <v>0</v>
          </cell>
          <cell r="H743">
            <v>0</v>
          </cell>
        </row>
        <row r="744">
          <cell r="D744">
            <v>0</v>
          </cell>
          <cell r="F744">
            <v>0</v>
          </cell>
          <cell r="H744">
            <v>0</v>
          </cell>
        </row>
        <row r="745">
          <cell r="D745">
            <v>0</v>
          </cell>
          <cell r="F745">
            <v>0</v>
          </cell>
          <cell r="H745">
            <v>0</v>
          </cell>
        </row>
        <row r="746">
          <cell r="D746">
            <v>0</v>
          </cell>
          <cell r="F746">
            <v>0</v>
          </cell>
          <cell r="H746">
            <v>0</v>
          </cell>
        </row>
        <row r="747">
          <cell r="D747">
            <v>0</v>
          </cell>
          <cell r="F747">
            <v>0</v>
          </cell>
          <cell r="H747">
            <v>0</v>
          </cell>
        </row>
        <row r="748">
          <cell r="D748">
            <v>0</v>
          </cell>
          <cell r="F748">
            <v>0</v>
          </cell>
          <cell r="H748">
            <v>0</v>
          </cell>
        </row>
        <row r="749">
          <cell r="D749">
            <v>0</v>
          </cell>
          <cell r="F749">
            <v>0</v>
          </cell>
          <cell r="H749">
            <v>0</v>
          </cell>
        </row>
        <row r="750">
          <cell r="D750">
            <v>0</v>
          </cell>
          <cell r="F750">
            <v>0</v>
          </cell>
          <cell r="H750">
            <v>0</v>
          </cell>
        </row>
        <row r="751">
          <cell r="D751">
            <v>0</v>
          </cell>
          <cell r="F751">
            <v>0</v>
          </cell>
          <cell r="H751">
            <v>0</v>
          </cell>
        </row>
        <row r="752">
          <cell r="D752">
            <v>0</v>
          </cell>
          <cell r="F752">
            <v>0</v>
          </cell>
          <cell r="H752">
            <v>0</v>
          </cell>
        </row>
        <row r="753">
          <cell r="D753">
            <v>0</v>
          </cell>
          <cell r="F753">
            <v>0</v>
          </cell>
          <cell r="H753">
            <v>0</v>
          </cell>
        </row>
        <row r="754">
          <cell r="D754">
            <v>0</v>
          </cell>
          <cell r="F754">
            <v>0</v>
          </cell>
          <cell r="H754">
            <v>0</v>
          </cell>
        </row>
        <row r="755">
          <cell r="D755">
            <v>0</v>
          </cell>
          <cell r="F755">
            <v>0</v>
          </cell>
          <cell r="H755">
            <v>0</v>
          </cell>
        </row>
        <row r="756">
          <cell r="D756">
            <v>0</v>
          </cell>
          <cell r="F756">
            <v>0</v>
          </cell>
          <cell r="H756">
            <v>0</v>
          </cell>
        </row>
        <row r="757">
          <cell r="D757">
            <v>0</v>
          </cell>
          <cell r="F757">
            <v>0</v>
          </cell>
          <cell r="H757">
            <v>0</v>
          </cell>
        </row>
        <row r="758">
          <cell r="D758">
            <v>0</v>
          </cell>
          <cell r="F758">
            <v>0</v>
          </cell>
          <cell r="H758">
            <v>0</v>
          </cell>
        </row>
        <row r="759">
          <cell r="D759">
            <v>0</v>
          </cell>
          <cell r="F759">
            <v>0</v>
          </cell>
          <cell r="H759">
            <v>0</v>
          </cell>
        </row>
        <row r="760">
          <cell r="D760">
            <v>0</v>
          </cell>
          <cell r="F760">
            <v>0</v>
          </cell>
          <cell r="H760">
            <v>0</v>
          </cell>
        </row>
        <row r="761">
          <cell r="D761">
            <v>0</v>
          </cell>
          <cell r="F761">
            <v>0</v>
          </cell>
          <cell r="H761">
            <v>0</v>
          </cell>
        </row>
        <row r="762">
          <cell r="D762">
            <v>0</v>
          </cell>
          <cell r="F762">
            <v>0</v>
          </cell>
          <cell r="H762">
            <v>0</v>
          </cell>
        </row>
        <row r="763">
          <cell r="D763">
            <v>0</v>
          </cell>
          <cell r="F763">
            <v>0</v>
          </cell>
          <cell r="H763">
            <v>0</v>
          </cell>
        </row>
        <row r="764">
          <cell r="D764">
            <v>0</v>
          </cell>
          <cell r="F764">
            <v>0</v>
          </cell>
          <cell r="H764">
            <v>0</v>
          </cell>
        </row>
        <row r="765">
          <cell r="D765">
            <v>0</v>
          </cell>
          <cell r="F765">
            <v>0</v>
          </cell>
          <cell r="H765">
            <v>0</v>
          </cell>
        </row>
        <row r="766">
          <cell r="D766">
            <v>0</v>
          </cell>
          <cell r="F766">
            <v>0</v>
          </cell>
          <cell r="H766">
            <v>0</v>
          </cell>
        </row>
        <row r="767">
          <cell r="D767">
            <v>0</v>
          </cell>
          <cell r="F767">
            <v>0</v>
          </cell>
          <cell r="H767">
            <v>0</v>
          </cell>
        </row>
        <row r="768">
          <cell r="D768">
            <v>0</v>
          </cell>
          <cell r="F768">
            <v>0</v>
          </cell>
          <cell r="H768">
            <v>0</v>
          </cell>
        </row>
        <row r="769">
          <cell r="D769">
            <v>0</v>
          </cell>
          <cell r="F769">
            <v>0</v>
          </cell>
          <cell r="H769">
            <v>0</v>
          </cell>
        </row>
        <row r="770">
          <cell r="D770">
            <v>0</v>
          </cell>
          <cell r="F770">
            <v>0</v>
          </cell>
          <cell r="H770">
            <v>0</v>
          </cell>
        </row>
        <row r="771">
          <cell r="D771">
            <v>0</v>
          </cell>
          <cell r="F771">
            <v>0</v>
          </cell>
          <cell r="H771">
            <v>0</v>
          </cell>
        </row>
        <row r="772">
          <cell r="D772">
            <v>0</v>
          </cell>
          <cell r="F772">
            <v>0</v>
          </cell>
          <cell r="H772">
            <v>0</v>
          </cell>
        </row>
        <row r="773">
          <cell r="D773">
            <v>0</v>
          </cell>
          <cell r="F773">
            <v>0</v>
          </cell>
          <cell r="H773">
            <v>0</v>
          </cell>
        </row>
        <row r="774">
          <cell r="D774">
            <v>0</v>
          </cell>
          <cell r="F774">
            <v>0</v>
          </cell>
          <cell r="H774">
            <v>0</v>
          </cell>
        </row>
        <row r="775">
          <cell r="D775">
            <v>0</v>
          </cell>
          <cell r="F775">
            <v>0</v>
          </cell>
          <cell r="H775">
            <v>0</v>
          </cell>
        </row>
        <row r="776">
          <cell r="D776">
            <v>0</v>
          </cell>
          <cell r="F776">
            <v>0</v>
          </cell>
          <cell r="H776">
            <v>0</v>
          </cell>
        </row>
        <row r="777">
          <cell r="D777">
            <v>0</v>
          </cell>
          <cell r="F777">
            <v>0</v>
          </cell>
          <cell r="H777">
            <v>0</v>
          </cell>
        </row>
        <row r="778">
          <cell r="D778">
            <v>0</v>
          </cell>
          <cell r="F778">
            <v>0</v>
          </cell>
          <cell r="H778">
            <v>0</v>
          </cell>
        </row>
        <row r="779">
          <cell r="D779">
            <v>0</v>
          </cell>
          <cell r="F779">
            <v>0</v>
          </cell>
          <cell r="H779">
            <v>0</v>
          </cell>
        </row>
        <row r="780">
          <cell r="D780">
            <v>0</v>
          </cell>
          <cell r="F780">
            <v>0</v>
          </cell>
          <cell r="H780">
            <v>0</v>
          </cell>
        </row>
        <row r="781">
          <cell r="D781">
            <v>0</v>
          </cell>
          <cell r="F781">
            <v>0</v>
          </cell>
          <cell r="H781">
            <v>0</v>
          </cell>
        </row>
        <row r="782">
          <cell r="D782">
            <v>0</v>
          </cell>
          <cell r="F782">
            <v>0</v>
          </cell>
          <cell r="H782">
            <v>0</v>
          </cell>
        </row>
        <row r="783">
          <cell r="D783">
            <v>0</v>
          </cell>
          <cell r="F783">
            <v>0</v>
          </cell>
          <cell r="H783">
            <v>0</v>
          </cell>
        </row>
        <row r="784">
          <cell r="D784">
            <v>0</v>
          </cell>
          <cell r="F784">
            <v>0</v>
          </cell>
          <cell r="H784">
            <v>0</v>
          </cell>
        </row>
        <row r="785">
          <cell r="D785">
            <v>0</v>
          </cell>
          <cell r="F785">
            <v>0</v>
          </cell>
          <cell r="H785">
            <v>0</v>
          </cell>
        </row>
        <row r="786">
          <cell r="D786">
            <v>0</v>
          </cell>
          <cell r="F786">
            <v>0</v>
          </cell>
          <cell r="H786">
            <v>0</v>
          </cell>
        </row>
        <row r="787">
          <cell r="D787">
            <v>0</v>
          </cell>
          <cell r="F787">
            <v>0</v>
          </cell>
          <cell r="H787">
            <v>0</v>
          </cell>
        </row>
        <row r="788">
          <cell r="D788">
            <v>0</v>
          </cell>
          <cell r="F788">
            <v>0</v>
          </cell>
          <cell r="H788">
            <v>0</v>
          </cell>
        </row>
        <row r="789">
          <cell r="D789">
            <v>0</v>
          </cell>
          <cell r="F789">
            <v>0</v>
          </cell>
          <cell r="H789">
            <v>0</v>
          </cell>
        </row>
        <row r="790">
          <cell r="D790">
            <v>0</v>
          </cell>
          <cell r="F790">
            <v>0</v>
          </cell>
          <cell r="H790">
            <v>0</v>
          </cell>
        </row>
        <row r="791">
          <cell r="D791">
            <v>0</v>
          </cell>
          <cell r="F791">
            <v>0</v>
          </cell>
          <cell r="H791">
            <v>0</v>
          </cell>
        </row>
        <row r="792">
          <cell r="D792">
            <v>0</v>
          </cell>
          <cell r="F792">
            <v>0</v>
          </cell>
          <cell r="H792">
            <v>0</v>
          </cell>
        </row>
        <row r="793">
          <cell r="D793">
            <v>0</v>
          </cell>
          <cell r="F793">
            <v>0</v>
          </cell>
          <cell r="H793">
            <v>0</v>
          </cell>
        </row>
        <row r="794">
          <cell r="D794">
            <v>0</v>
          </cell>
          <cell r="F794">
            <v>0</v>
          </cell>
          <cell r="H794">
            <v>0</v>
          </cell>
        </row>
        <row r="795">
          <cell r="D795">
            <v>0</v>
          </cell>
          <cell r="F795">
            <v>0</v>
          </cell>
          <cell r="H795">
            <v>0</v>
          </cell>
        </row>
        <row r="796">
          <cell r="D796">
            <v>0</v>
          </cell>
          <cell r="F796">
            <v>0</v>
          </cell>
          <cell r="H796">
            <v>0</v>
          </cell>
        </row>
        <row r="797">
          <cell r="D797">
            <v>0</v>
          </cell>
          <cell r="F797">
            <v>0</v>
          </cell>
          <cell r="H797">
            <v>0</v>
          </cell>
        </row>
        <row r="798">
          <cell r="D798">
            <v>0</v>
          </cell>
          <cell r="F798">
            <v>0</v>
          </cell>
          <cell r="H798">
            <v>0</v>
          </cell>
        </row>
        <row r="799">
          <cell r="D799">
            <v>0</v>
          </cell>
          <cell r="F799">
            <v>0</v>
          </cell>
          <cell r="H799">
            <v>0</v>
          </cell>
        </row>
        <row r="800">
          <cell r="D800">
            <v>0</v>
          </cell>
          <cell r="F800">
            <v>0</v>
          </cell>
          <cell r="H800">
            <v>0</v>
          </cell>
        </row>
        <row r="801">
          <cell r="D801">
            <v>0</v>
          </cell>
          <cell r="F801">
            <v>0</v>
          </cell>
          <cell r="H801">
            <v>0</v>
          </cell>
        </row>
        <row r="802">
          <cell r="D802">
            <v>0</v>
          </cell>
          <cell r="F802">
            <v>0</v>
          </cell>
          <cell r="H802">
            <v>0</v>
          </cell>
        </row>
        <row r="803">
          <cell r="D803">
            <v>0</v>
          </cell>
          <cell r="F803">
            <v>0</v>
          </cell>
          <cell r="H803">
            <v>0</v>
          </cell>
        </row>
        <row r="804">
          <cell r="D804">
            <v>0</v>
          </cell>
          <cell r="F804">
            <v>0</v>
          </cell>
          <cell r="H804">
            <v>0</v>
          </cell>
        </row>
        <row r="805">
          <cell r="D805">
            <v>0</v>
          </cell>
          <cell r="F805">
            <v>0</v>
          </cell>
          <cell r="H805">
            <v>0</v>
          </cell>
        </row>
        <row r="806">
          <cell r="D806">
            <v>0</v>
          </cell>
          <cell r="F806">
            <v>0</v>
          </cell>
          <cell r="H806">
            <v>0</v>
          </cell>
        </row>
        <row r="807">
          <cell r="D807">
            <v>0</v>
          </cell>
          <cell r="F807">
            <v>0</v>
          </cell>
          <cell r="H807">
            <v>0</v>
          </cell>
        </row>
        <row r="808">
          <cell r="D808">
            <v>0</v>
          </cell>
          <cell r="F808">
            <v>0</v>
          </cell>
          <cell r="H808">
            <v>0</v>
          </cell>
        </row>
        <row r="809">
          <cell r="D809">
            <v>0</v>
          </cell>
          <cell r="F809">
            <v>0</v>
          </cell>
          <cell r="H809">
            <v>0</v>
          </cell>
        </row>
        <row r="810">
          <cell r="D810">
            <v>0</v>
          </cell>
          <cell r="F810">
            <v>0</v>
          </cell>
          <cell r="H810">
            <v>0</v>
          </cell>
        </row>
        <row r="811">
          <cell r="D811">
            <v>0</v>
          </cell>
          <cell r="F811">
            <v>0</v>
          </cell>
          <cell r="H811">
            <v>0</v>
          </cell>
        </row>
        <row r="812">
          <cell r="D812">
            <v>0</v>
          </cell>
          <cell r="F812">
            <v>0</v>
          </cell>
          <cell r="H812">
            <v>0</v>
          </cell>
        </row>
        <row r="813">
          <cell r="D813">
            <v>0</v>
          </cell>
          <cell r="F813">
            <v>0</v>
          </cell>
          <cell r="H813">
            <v>0</v>
          </cell>
        </row>
        <row r="814">
          <cell r="D814">
            <v>0</v>
          </cell>
          <cell r="F814">
            <v>0</v>
          </cell>
          <cell r="H814">
            <v>0</v>
          </cell>
        </row>
        <row r="815">
          <cell r="D815">
            <v>0</v>
          </cell>
          <cell r="F815">
            <v>0</v>
          </cell>
          <cell r="H815">
            <v>0</v>
          </cell>
        </row>
        <row r="816">
          <cell r="D816">
            <v>0</v>
          </cell>
          <cell r="F816">
            <v>0</v>
          </cell>
          <cell r="H816">
            <v>0</v>
          </cell>
        </row>
        <row r="817">
          <cell r="D817">
            <v>0</v>
          </cell>
          <cell r="F817">
            <v>0</v>
          </cell>
          <cell r="H817">
            <v>0</v>
          </cell>
        </row>
        <row r="818">
          <cell r="D818">
            <v>0</v>
          </cell>
          <cell r="F818">
            <v>0</v>
          </cell>
          <cell r="H818">
            <v>0</v>
          </cell>
        </row>
        <row r="819">
          <cell r="D819">
            <v>0</v>
          </cell>
          <cell r="F819">
            <v>0</v>
          </cell>
          <cell r="H819">
            <v>0</v>
          </cell>
        </row>
        <row r="820">
          <cell r="D820">
            <v>0</v>
          </cell>
          <cell r="F820">
            <v>0</v>
          </cell>
          <cell r="H820">
            <v>0</v>
          </cell>
        </row>
        <row r="821">
          <cell r="D821">
            <v>0</v>
          </cell>
          <cell r="F821">
            <v>0</v>
          </cell>
          <cell r="H821">
            <v>0</v>
          </cell>
        </row>
        <row r="822">
          <cell r="D822">
            <v>0</v>
          </cell>
          <cell r="F822">
            <v>0</v>
          </cell>
          <cell r="H822">
            <v>0</v>
          </cell>
        </row>
        <row r="823">
          <cell r="D823">
            <v>0</v>
          </cell>
          <cell r="F823">
            <v>0</v>
          </cell>
          <cell r="H823">
            <v>0</v>
          </cell>
        </row>
        <row r="824">
          <cell r="D824">
            <v>0</v>
          </cell>
          <cell r="F824">
            <v>0</v>
          </cell>
          <cell r="H824">
            <v>0</v>
          </cell>
        </row>
        <row r="825">
          <cell r="D825">
            <v>0</v>
          </cell>
          <cell r="F825">
            <v>0</v>
          </cell>
          <cell r="H825">
            <v>0</v>
          </cell>
        </row>
        <row r="826">
          <cell r="D826">
            <v>0</v>
          </cell>
          <cell r="F826">
            <v>0</v>
          </cell>
          <cell r="H826">
            <v>0</v>
          </cell>
        </row>
        <row r="827">
          <cell r="D827">
            <v>0</v>
          </cell>
          <cell r="F827">
            <v>0</v>
          </cell>
          <cell r="H827">
            <v>0</v>
          </cell>
        </row>
        <row r="828">
          <cell r="D828">
            <v>0</v>
          </cell>
          <cell r="F828">
            <v>0</v>
          </cell>
          <cell r="H828">
            <v>0</v>
          </cell>
        </row>
        <row r="829">
          <cell r="D829">
            <v>0</v>
          </cell>
          <cell r="F829">
            <v>0</v>
          </cell>
          <cell r="H829">
            <v>0</v>
          </cell>
        </row>
        <row r="830">
          <cell r="D830">
            <v>0</v>
          </cell>
          <cell r="F830">
            <v>0</v>
          </cell>
          <cell r="H830">
            <v>0</v>
          </cell>
        </row>
        <row r="831">
          <cell r="D831">
            <v>0</v>
          </cell>
          <cell r="F831">
            <v>0</v>
          </cell>
          <cell r="H831">
            <v>0</v>
          </cell>
        </row>
        <row r="832">
          <cell r="D832">
            <v>0</v>
          </cell>
          <cell r="F832">
            <v>0</v>
          </cell>
          <cell r="H832">
            <v>0</v>
          </cell>
        </row>
        <row r="833">
          <cell r="D833">
            <v>0</v>
          </cell>
          <cell r="F833">
            <v>0</v>
          </cell>
          <cell r="H833">
            <v>0</v>
          </cell>
        </row>
        <row r="834">
          <cell r="D834">
            <v>0</v>
          </cell>
          <cell r="F834">
            <v>0</v>
          </cell>
          <cell r="H834">
            <v>0</v>
          </cell>
        </row>
        <row r="835">
          <cell r="D835">
            <v>0</v>
          </cell>
          <cell r="F835">
            <v>0</v>
          </cell>
          <cell r="H835">
            <v>0</v>
          </cell>
        </row>
        <row r="836">
          <cell r="D836">
            <v>0</v>
          </cell>
          <cell r="F836">
            <v>0</v>
          </cell>
          <cell r="H836">
            <v>0</v>
          </cell>
        </row>
        <row r="837">
          <cell r="D837">
            <v>0</v>
          </cell>
          <cell r="F837">
            <v>0</v>
          </cell>
          <cell r="H837">
            <v>0</v>
          </cell>
        </row>
        <row r="838">
          <cell r="D838">
            <v>0</v>
          </cell>
          <cell r="F838">
            <v>0</v>
          </cell>
          <cell r="H838">
            <v>0</v>
          </cell>
        </row>
        <row r="839">
          <cell r="D839">
            <v>0</v>
          </cell>
          <cell r="F839">
            <v>0</v>
          </cell>
          <cell r="H839">
            <v>0</v>
          </cell>
        </row>
        <row r="840">
          <cell r="D840">
            <v>0</v>
          </cell>
          <cell r="F840">
            <v>0</v>
          </cell>
          <cell r="H840">
            <v>0</v>
          </cell>
        </row>
        <row r="841">
          <cell r="D841">
            <v>0</v>
          </cell>
          <cell r="F841">
            <v>0</v>
          </cell>
          <cell r="H841">
            <v>0</v>
          </cell>
        </row>
        <row r="842">
          <cell r="D842">
            <v>0</v>
          </cell>
          <cell r="F842">
            <v>0</v>
          </cell>
          <cell r="H842">
            <v>0</v>
          </cell>
        </row>
        <row r="843">
          <cell r="D843">
            <v>0</v>
          </cell>
          <cell r="F843">
            <v>0</v>
          </cell>
          <cell r="H843">
            <v>0</v>
          </cell>
        </row>
        <row r="844">
          <cell r="D844">
            <v>0</v>
          </cell>
          <cell r="F844">
            <v>0</v>
          </cell>
          <cell r="H844">
            <v>0</v>
          </cell>
        </row>
        <row r="845">
          <cell r="D845">
            <v>0</v>
          </cell>
          <cell r="F845">
            <v>0</v>
          </cell>
          <cell r="H845">
            <v>0</v>
          </cell>
        </row>
        <row r="846">
          <cell r="D846">
            <v>0</v>
          </cell>
          <cell r="F846">
            <v>0</v>
          </cell>
          <cell r="H846">
            <v>0</v>
          </cell>
        </row>
        <row r="847">
          <cell r="D847">
            <v>0</v>
          </cell>
          <cell r="F847">
            <v>0</v>
          </cell>
          <cell r="H847">
            <v>0</v>
          </cell>
        </row>
        <row r="848">
          <cell r="D848">
            <v>0</v>
          </cell>
          <cell r="F848">
            <v>0</v>
          </cell>
          <cell r="H848">
            <v>0</v>
          </cell>
        </row>
        <row r="849">
          <cell r="D849">
            <v>0</v>
          </cell>
          <cell r="F849">
            <v>0</v>
          </cell>
          <cell r="H849">
            <v>0</v>
          </cell>
        </row>
        <row r="850">
          <cell r="D850">
            <v>0</v>
          </cell>
          <cell r="F850">
            <v>0</v>
          </cell>
          <cell r="H850">
            <v>0</v>
          </cell>
        </row>
        <row r="851">
          <cell r="D851">
            <v>0</v>
          </cell>
          <cell r="F851">
            <v>0</v>
          </cell>
          <cell r="H851">
            <v>0</v>
          </cell>
        </row>
        <row r="852">
          <cell r="D852">
            <v>0</v>
          </cell>
          <cell r="F852">
            <v>0</v>
          </cell>
          <cell r="H852">
            <v>0</v>
          </cell>
        </row>
        <row r="853">
          <cell r="D853">
            <v>0</v>
          </cell>
          <cell r="F853">
            <v>0</v>
          </cell>
          <cell r="H853">
            <v>0</v>
          </cell>
        </row>
        <row r="854">
          <cell r="D854">
            <v>0</v>
          </cell>
          <cell r="F854">
            <v>0</v>
          </cell>
          <cell r="H854">
            <v>0</v>
          </cell>
        </row>
        <row r="855">
          <cell r="D855">
            <v>0</v>
          </cell>
          <cell r="F855">
            <v>0</v>
          </cell>
          <cell r="H855">
            <v>0</v>
          </cell>
        </row>
        <row r="856">
          <cell r="D856">
            <v>0</v>
          </cell>
          <cell r="F856">
            <v>0</v>
          </cell>
          <cell r="H856">
            <v>0</v>
          </cell>
        </row>
        <row r="857">
          <cell r="D857">
            <v>0</v>
          </cell>
          <cell r="F857">
            <v>0</v>
          </cell>
          <cell r="H857">
            <v>0</v>
          </cell>
        </row>
        <row r="858">
          <cell r="D858">
            <v>0</v>
          </cell>
          <cell r="F858">
            <v>0</v>
          </cell>
          <cell r="H858">
            <v>0</v>
          </cell>
        </row>
        <row r="859">
          <cell r="D859">
            <v>0</v>
          </cell>
          <cell r="F859">
            <v>0</v>
          </cell>
          <cell r="H859">
            <v>0</v>
          </cell>
        </row>
        <row r="860">
          <cell r="D860">
            <v>0</v>
          </cell>
          <cell r="F860">
            <v>0</v>
          </cell>
          <cell r="H860">
            <v>0</v>
          </cell>
        </row>
        <row r="861">
          <cell r="D861">
            <v>0</v>
          </cell>
          <cell r="F861">
            <v>0</v>
          </cell>
          <cell r="H861">
            <v>0</v>
          </cell>
        </row>
        <row r="862">
          <cell r="D862">
            <v>0</v>
          </cell>
          <cell r="F862">
            <v>0</v>
          </cell>
          <cell r="H862">
            <v>0</v>
          </cell>
        </row>
        <row r="863">
          <cell r="D863">
            <v>0</v>
          </cell>
          <cell r="F863">
            <v>0</v>
          </cell>
          <cell r="H863">
            <v>0</v>
          </cell>
        </row>
        <row r="864">
          <cell r="D864">
            <v>0</v>
          </cell>
          <cell r="F864">
            <v>0</v>
          </cell>
          <cell r="H864">
            <v>0</v>
          </cell>
        </row>
        <row r="865">
          <cell r="D865">
            <v>0</v>
          </cell>
          <cell r="F865">
            <v>0</v>
          </cell>
          <cell r="H865">
            <v>0</v>
          </cell>
        </row>
        <row r="866">
          <cell r="D866">
            <v>0</v>
          </cell>
          <cell r="F866">
            <v>0</v>
          </cell>
          <cell r="H866">
            <v>0</v>
          </cell>
        </row>
        <row r="867">
          <cell r="D867">
            <v>0</v>
          </cell>
          <cell r="F867">
            <v>0</v>
          </cell>
          <cell r="H867">
            <v>0</v>
          </cell>
        </row>
        <row r="868">
          <cell r="D868">
            <v>0</v>
          </cell>
          <cell r="F868">
            <v>0</v>
          </cell>
          <cell r="H868">
            <v>0</v>
          </cell>
        </row>
        <row r="869">
          <cell r="D869">
            <v>0</v>
          </cell>
          <cell r="F869">
            <v>0</v>
          </cell>
          <cell r="H869">
            <v>0</v>
          </cell>
        </row>
        <row r="870">
          <cell r="D870">
            <v>0</v>
          </cell>
          <cell r="F870">
            <v>0</v>
          </cell>
          <cell r="H870">
            <v>0</v>
          </cell>
        </row>
        <row r="871">
          <cell r="D871">
            <v>0</v>
          </cell>
          <cell r="F871">
            <v>0</v>
          </cell>
          <cell r="H871">
            <v>0</v>
          </cell>
        </row>
        <row r="872">
          <cell r="D872">
            <v>0</v>
          </cell>
          <cell r="F872">
            <v>0</v>
          </cell>
          <cell r="H872">
            <v>0</v>
          </cell>
        </row>
        <row r="873">
          <cell r="D873">
            <v>0</v>
          </cell>
          <cell r="F873">
            <v>0</v>
          </cell>
          <cell r="H873">
            <v>0</v>
          </cell>
        </row>
        <row r="874">
          <cell r="D874">
            <v>0</v>
          </cell>
          <cell r="F874">
            <v>0</v>
          </cell>
          <cell r="H874">
            <v>0</v>
          </cell>
        </row>
        <row r="875">
          <cell r="D875">
            <v>0</v>
          </cell>
          <cell r="F875">
            <v>0</v>
          </cell>
          <cell r="H875">
            <v>0</v>
          </cell>
        </row>
        <row r="876">
          <cell r="D876">
            <v>0</v>
          </cell>
          <cell r="F876">
            <v>0</v>
          </cell>
          <cell r="H876">
            <v>0</v>
          </cell>
        </row>
        <row r="877">
          <cell r="D877">
            <v>0</v>
          </cell>
          <cell r="F877">
            <v>0</v>
          </cell>
          <cell r="H877">
            <v>0</v>
          </cell>
        </row>
        <row r="878">
          <cell r="D878">
            <v>0</v>
          </cell>
          <cell r="F878">
            <v>0</v>
          </cell>
          <cell r="H878">
            <v>0</v>
          </cell>
        </row>
        <row r="879">
          <cell r="D879">
            <v>0</v>
          </cell>
          <cell r="F879">
            <v>0</v>
          </cell>
          <cell r="H879">
            <v>0</v>
          </cell>
        </row>
        <row r="880">
          <cell r="D880">
            <v>0</v>
          </cell>
          <cell r="F880">
            <v>0</v>
          </cell>
          <cell r="H880">
            <v>0</v>
          </cell>
        </row>
        <row r="881">
          <cell r="D881">
            <v>0</v>
          </cell>
          <cell r="F881">
            <v>0</v>
          </cell>
          <cell r="H881">
            <v>0</v>
          </cell>
        </row>
        <row r="882">
          <cell r="D882">
            <v>0</v>
          </cell>
          <cell r="F882">
            <v>0</v>
          </cell>
          <cell r="H882">
            <v>0</v>
          </cell>
        </row>
        <row r="883">
          <cell r="D883">
            <v>0</v>
          </cell>
          <cell r="F883">
            <v>0</v>
          </cell>
          <cell r="H883">
            <v>0</v>
          </cell>
        </row>
        <row r="884">
          <cell r="D884">
            <v>0</v>
          </cell>
          <cell r="F884">
            <v>0</v>
          </cell>
          <cell r="H884">
            <v>0</v>
          </cell>
        </row>
        <row r="885">
          <cell r="D885">
            <v>0</v>
          </cell>
          <cell r="F885">
            <v>0</v>
          </cell>
          <cell r="H885">
            <v>0</v>
          </cell>
        </row>
        <row r="886">
          <cell r="D886">
            <v>0</v>
          </cell>
          <cell r="F886">
            <v>0</v>
          </cell>
          <cell r="H886">
            <v>0</v>
          </cell>
        </row>
        <row r="887">
          <cell r="D887">
            <v>0</v>
          </cell>
          <cell r="F887">
            <v>0</v>
          </cell>
          <cell r="H887">
            <v>0</v>
          </cell>
        </row>
        <row r="888">
          <cell r="D888">
            <v>0</v>
          </cell>
          <cell r="F888">
            <v>0</v>
          </cell>
          <cell r="H888">
            <v>0</v>
          </cell>
        </row>
        <row r="889">
          <cell r="D889">
            <v>0</v>
          </cell>
          <cell r="F889">
            <v>0</v>
          </cell>
          <cell r="H889">
            <v>0</v>
          </cell>
        </row>
        <row r="890">
          <cell r="D890">
            <v>0</v>
          </cell>
          <cell r="F890">
            <v>0</v>
          </cell>
          <cell r="H890">
            <v>0</v>
          </cell>
        </row>
        <row r="891">
          <cell r="D891">
            <v>0</v>
          </cell>
          <cell r="F891">
            <v>0</v>
          </cell>
          <cell r="H891">
            <v>0</v>
          </cell>
        </row>
        <row r="892">
          <cell r="D892">
            <v>0</v>
          </cell>
          <cell r="F892">
            <v>0</v>
          </cell>
          <cell r="H892">
            <v>0</v>
          </cell>
        </row>
        <row r="893">
          <cell r="D893">
            <v>0</v>
          </cell>
          <cell r="F893">
            <v>0</v>
          </cell>
          <cell r="H893">
            <v>0</v>
          </cell>
        </row>
        <row r="894">
          <cell r="D894">
            <v>0</v>
          </cell>
          <cell r="F894">
            <v>0</v>
          </cell>
          <cell r="H894">
            <v>0</v>
          </cell>
        </row>
        <row r="895">
          <cell r="D895">
            <v>0</v>
          </cell>
          <cell r="F895">
            <v>0</v>
          </cell>
          <cell r="H895">
            <v>0</v>
          </cell>
        </row>
        <row r="896">
          <cell r="D896">
            <v>0</v>
          </cell>
          <cell r="F896">
            <v>0</v>
          </cell>
          <cell r="H896">
            <v>0</v>
          </cell>
        </row>
        <row r="897">
          <cell r="D897">
            <v>0</v>
          </cell>
          <cell r="F897">
            <v>0</v>
          </cell>
          <cell r="H897">
            <v>0</v>
          </cell>
        </row>
        <row r="898">
          <cell r="D898">
            <v>0</v>
          </cell>
          <cell r="F898">
            <v>0</v>
          </cell>
          <cell r="H898">
            <v>0</v>
          </cell>
        </row>
        <row r="899">
          <cell r="D899">
            <v>0</v>
          </cell>
          <cell r="F899">
            <v>0</v>
          </cell>
          <cell r="H899">
            <v>0</v>
          </cell>
        </row>
        <row r="900">
          <cell r="D900">
            <v>0</v>
          </cell>
          <cell r="F900">
            <v>0</v>
          </cell>
          <cell r="H900">
            <v>0</v>
          </cell>
        </row>
        <row r="901">
          <cell r="D901">
            <v>0</v>
          </cell>
          <cell r="F901">
            <v>0</v>
          </cell>
          <cell r="H901">
            <v>0</v>
          </cell>
        </row>
        <row r="902">
          <cell r="D902">
            <v>0</v>
          </cell>
          <cell r="F902">
            <v>0</v>
          </cell>
          <cell r="H902">
            <v>0</v>
          </cell>
        </row>
        <row r="903">
          <cell r="D903">
            <v>0</v>
          </cell>
          <cell r="F903">
            <v>0</v>
          </cell>
          <cell r="H903">
            <v>0</v>
          </cell>
        </row>
        <row r="904">
          <cell r="D904">
            <v>0</v>
          </cell>
          <cell r="F904">
            <v>0</v>
          </cell>
          <cell r="H904">
            <v>0</v>
          </cell>
        </row>
        <row r="905">
          <cell r="D905">
            <v>0</v>
          </cell>
          <cell r="F905">
            <v>0</v>
          </cell>
          <cell r="H905">
            <v>0</v>
          </cell>
        </row>
        <row r="906">
          <cell r="D906">
            <v>0</v>
          </cell>
          <cell r="F906">
            <v>0</v>
          </cell>
          <cell r="H906">
            <v>0</v>
          </cell>
        </row>
        <row r="907">
          <cell r="D907">
            <v>0</v>
          </cell>
          <cell r="F907">
            <v>0</v>
          </cell>
          <cell r="H907">
            <v>0</v>
          </cell>
        </row>
        <row r="908">
          <cell r="D908">
            <v>0</v>
          </cell>
          <cell r="F908">
            <v>0</v>
          </cell>
          <cell r="H908">
            <v>0</v>
          </cell>
        </row>
        <row r="909">
          <cell r="D909">
            <v>0</v>
          </cell>
          <cell r="F909">
            <v>0</v>
          </cell>
          <cell r="H909">
            <v>0</v>
          </cell>
        </row>
        <row r="910">
          <cell r="D910">
            <v>0</v>
          </cell>
          <cell r="F910">
            <v>0</v>
          </cell>
          <cell r="H910">
            <v>0</v>
          </cell>
        </row>
        <row r="911">
          <cell r="D911">
            <v>0</v>
          </cell>
          <cell r="F911">
            <v>0</v>
          </cell>
          <cell r="H911">
            <v>0</v>
          </cell>
        </row>
        <row r="912">
          <cell r="D912">
            <v>0</v>
          </cell>
          <cell r="F912">
            <v>0</v>
          </cell>
          <cell r="H912">
            <v>0</v>
          </cell>
        </row>
        <row r="913">
          <cell r="D913">
            <v>0</v>
          </cell>
          <cell r="F913">
            <v>0</v>
          </cell>
          <cell r="H913">
            <v>0</v>
          </cell>
        </row>
        <row r="914">
          <cell r="D914">
            <v>0</v>
          </cell>
          <cell r="F914">
            <v>0</v>
          </cell>
          <cell r="H914">
            <v>0</v>
          </cell>
        </row>
        <row r="915">
          <cell r="D915">
            <v>0</v>
          </cell>
          <cell r="F915">
            <v>0</v>
          </cell>
          <cell r="H915">
            <v>0</v>
          </cell>
        </row>
        <row r="916">
          <cell r="D916">
            <v>0</v>
          </cell>
          <cell r="F916">
            <v>0</v>
          </cell>
          <cell r="H916">
            <v>0</v>
          </cell>
        </row>
        <row r="917">
          <cell r="D917">
            <v>0</v>
          </cell>
          <cell r="F917">
            <v>0</v>
          </cell>
          <cell r="H917">
            <v>0</v>
          </cell>
        </row>
        <row r="918">
          <cell r="D918">
            <v>0</v>
          </cell>
          <cell r="F918">
            <v>0</v>
          </cell>
          <cell r="H918">
            <v>0</v>
          </cell>
        </row>
        <row r="919">
          <cell r="D919">
            <v>0</v>
          </cell>
          <cell r="F919">
            <v>0</v>
          </cell>
          <cell r="H919">
            <v>0</v>
          </cell>
        </row>
        <row r="920">
          <cell r="D920">
            <v>0</v>
          </cell>
          <cell r="F920">
            <v>0</v>
          </cell>
          <cell r="H920">
            <v>0</v>
          </cell>
        </row>
        <row r="921">
          <cell r="D921">
            <v>0</v>
          </cell>
          <cell r="F921">
            <v>0</v>
          </cell>
          <cell r="H921">
            <v>0</v>
          </cell>
        </row>
        <row r="922">
          <cell r="D922">
            <v>0</v>
          </cell>
          <cell r="F922">
            <v>0</v>
          </cell>
          <cell r="H922">
            <v>0</v>
          </cell>
        </row>
        <row r="923">
          <cell r="D923">
            <v>0</v>
          </cell>
          <cell r="F923">
            <v>0</v>
          </cell>
          <cell r="H923">
            <v>0</v>
          </cell>
        </row>
        <row r="924">
          <cell r="D924">
            <v>0</v>
          </cell>
          <cell r="F924">
            <v>0</v>
          </cell>
          <cell r="H924">
            <v>0</v>
          </cell>
        </row>
        <row r="925">
          <cell r="D925">
            <v>0</v>
          </cell>
          <cell r="F925">
            <v>0</v>
          </cell>
          <cell r="H925">
            <v>0</v>
          </cell>
        </row>
        <row r="926">
          <cell r="D926">
            <v>0</v>
          </cell>
          <cell r="F926">
            <v>0</v>
          </cell>
          <cell r="H926">
            <v>0</v>
          </cell>
        </row>
        <row r="927">
          <cell r="D927">
            <v>0</v>
          </cell>
          <cell r="F927">
            <v>0</v>
          </cell>
          <cell r="H927">
            <v>0</v>
          </cell>
        </row>
        <row r="928">
          <cell r="D928">
            <v>0</v>
          </cell>
          <cell r="F928">
            <v>0</v>
          </cell>
          <cell r="H928">
            <v>0</v>
          </cell>
        </row>
        <row r="929">
          <cell r="D929">
            <v>0</v>
          </cell>
          <cell r="F929">
            <v>0</v>
          </cell>
          <cell r="H929">
            <v>0</v>
          </cell>
        </row>
        <row r="930">
          <cell r="D930">
            <v>0</v>
          </cell>
          <cell r="F930">
            <v>0</v>
          </cell>
          <cell r="H930">
            <v>0</v>
          </cell>
        </row>
        <row r="931">
          <cell r="D931">
            <v>0</v>
          </cell>
          <cell r="F931">
            <v>0</v>
          </cell>
          <cell r="H931">
            <v>0</v>
          </cell>
        </row>
        <row r="932">
          <cell r="D932">
            <v>0</v>
          </cell>
          <cell r="F932">
            <v>0</v>
          </cell>
          <cell r="H932">
            <v>0</v>
          </cell>
        </row>
        <row r="933">
          <cell r="D933">
            <v>0</v>
          </cell>
          <cell r="F933">
            <v>0</v>
          </cell>
          <cell r="H933">
            <v>0</v>
          </cell>
        </row>
        <row r="934">
          <cell r="D934">
            <v>0</v>
          </cell>
          <cell r="F934">
            <v>0</v>
          </cell>
          <cell r="H934">
            <v>0</v>
          </cell>
        </row>
        <row r="935">
          <cell r="D935">
            <v>0</v>
          </cell>
          <cell r="F935">
            <v>0</v>
          </cell>
          <cell r="H935">
            <v>0</v>
          </cell>
        </row>
        <row r="936">
          <cell r="D936">
            <v>0</v>
          </cell>
          <cell r="F936">
            <v>0</v>
          </cell>
          <cell r="H936">
            <v>0</v>
          </cell>
        </row>
        <row r="937">
          <cell r="D937">
            <v>0</v>
          </cell>
          <cell r="F937">
            <v>0</v>
          </cell>
          <cell r="H937">
            <v>0</v>
          </cell>
        </row>
        <row r="938">
          <cell r="D938">
            <v>0</v>
          </cell>
          <cell r="F938">
            <v>0</v>
          </cell>
          <cell r="H938">
            <v>0</v>
          </cell>
        </row>
        <row r="939">
          <cell r="D939">
            <v>0</v>
          </cell>
          <cell r="F939">
            <v>0</v>
          </cell>
          <cell r="H939">
            <v>0</v>
          </cell>
        </row>
        <row r="940">
          <cell r="D940">
            <v>0</v>
          </cell>
          <cell r="F940">
            <v>0</v>
          </cell>
          <cell r="H940">
            <v>0</v>
          </cell>
        </row>
        <row r="941">
          <cell r="D941">
            <v>0</v>
          </cell>
          <cell r="F941">
            <v>0</v>
          </cell>
          <cell r="H941">
            <v>0</v>
          </cell>
        </row>
        <row r="942">
          <cell r="D942">
            <v>0</v>
          </cell>
          <cell r="F942">
            <v>0</v>
          </cell>
          <cell r="H942">
            <v>0</v>
          </cell>
        </row>
        <row r="943">
          <cell r="D943">
            <v>0</v>
          </cell>
          <cell r="F943">
            <v>0</v>
          </cell>
          <cell r="H943">
            <v>0</v>
          </cell>
        </row>
        <row r="944">
          <cell r="D944">
            <v>0</v>
          </cell>
          <cell r="F944">
            <v>0</v>
          </cell>
          <cell r="H944">
            <v>0</v>
          </cell>
        </row>
        <row r="945">
          <cell r="D945">
            <v>0</v>
          </cell>
          <cell r="F945">
            <v>0</v>
          </cell>
          <cell r="H945">
            <v>0</v>
          </cell>
        </row>
        <row r="946">
          <cell r="D946">
            <v>0</v>
          </cell>
          <cell r="F946">
            <v>0</v>
          </cell>
          <cell r="H946">
            <v>0</v>
          </cell>
        </row>
        <row r="947">
          <cell r="D947">
            <v>0</v>
          </cell>
          <cell r="F947">
            <v>0</v>
          </cell>
          <cell r="H947">
            <v>0</v>
          </cell>
        </row>
        <row r="948">
          <cell r="D948">
            <v>0</v>
          </cell>
          <cell r="F948">
            <v>0</v>
          </cell>
          <cell r="H948">
            <v>0</v>
          </cell>
        </row>
        <row r="949">
          <cell r="D949">
            <v>0</v>
          </cell>
          <cell r="F949">
            <v>0</v>
          </cell>
          <cell r="H949">
            <v>0</v>
          </cell>
        </row>
        <row r="950">
          <cell r="D950">
            <v>0</v>
          </cell>
          <cell r="F950">
            <v>0</v>
          </cell>
          <cell r="H950">
            <v>0</v>
          </cell>
        </row>
        <row r="951">
          <cell r="D951">
            <v>0</v>
          </cell>
          <cell r="F951">
            <v>0</v>
          </cell>
          <cell r="H951">
            <v>0</v>
          </cell>
        </row>
        <row r="952">
          <cell r="D952">
            <v>0</v>
          </cell>
          <cell r="F952">
            <v>0</v>
          </cell>
          <cell r="H952">
            <v>0</v>
          </cell>
        </row>
        <row r="953">
          <cell r="D953">
            <v>0</v>
          </cell>
          <cell r="F953">
            <v>0</v>
          </cell>
          <cell r="H953">
            <v>0</v>
          </cell>
        </row>
        <row r="954">
          <cell r="D954">
            <v>0</v>
          </cell>
          <cell r="F954">
            <v>0</v>
          </cell>
          <cell r="H954">
            <v>0</v>
          </cell>
        </row>
        <row r="955">
          <cell r="D955">
            <v>0</v>
          </cell>
          <cell r="F955">
            <v>0</v>
          </cell>
          <cell r="H955">
            <v>0</v>
          </cell>
        </row>
        <row r="956">
          <cell r="D956">
            <v>0</v>
          </cell>
          <cell r="F956">
            <v>0</v>
          </cell>
          <cell r="H956">
            <v>0</v>
          </cell>
        </row>
        <row r="957">
          <cell r="D957">
            <v>0</v>
          </cell>
          <cell r="F957">
            <v>0</v>
          </cell>
          <cell r="H957">
            <v>0</v>
          </cell>
        </row>
        <row r="958">
          <cell r="D958">
            <v>0</v>
          </cell>
          <cell r="F958">
            <v>0</v>
          </cell>
          <cell r="H958">
            <v>0</v>
          </cell>
        </row>
        <row r="959">
          <cell r="D959">
            <v>0</v>
          </cell>
          <cell r="F959">
            <v>0</v>
          </cell>
          <cell r="H959">
            <v>0</v>
          </cell>
        </row>
        <row r="960">
          <cell r="D960">
            <v>0</v>
          </cell>
          <cell r="F960">
            <v>0</v>
          </cell>
          <cell r="H960">
            <v>0</v>
          </cell>
        </row>
        <row r="961">
          <cell r="D961">
            <v>0</v>
          </cell>
          <cell r="F961">
            <v>0</v>
          </cell>
          <cell r="H961">
            <v>0</v>
          </cell>
        </row>
        <row r="962">
          <cell r="D962">
            <v>0</v>
          </cell>
          <cell r="F962">
            <v>0</v>
          </cell>
          <cell r="H962">
            <v>0</v>
          </cell>
        </row>
        <row r="963">
          <cell r="D963">
            <v>0</v>
          </cell>
          <cell r="F963">
            <v>0</v>
          </cell>
          <cell r="H963">
            <v>0</v>
          </cell>
        </row>
        <row r="964">
          <cell r="D964">
            <v>0</v>
          </cell>
          <cell r="F964">
            <v>0</v>
          </cell>
          <cell r="H964">
            <v>0</v>
          </cell>
        </row>
        <row r="965">
          <cell r="D965">
            <v>0</v>
          </cell>
          <cell r="F965">
            <v>0</v>
          </cell>
          <cell r="H965">
            <v>0</v>
          </cell>
        </row>
        <row r="966">
          <cell r="D966">
            <v>0</v>
          </cell>
          <cell r="F966">
            <v>0</v>
          </cell>
          <cell r="H966">
            <v>0</v>
          </cell>
        </row>
        <row r="967">
          <cell r="D967">
            <v>0</v>
          </cell>
          <cell r="F967">
            <v>0</v>
          </cell>
          <cell r="H967">
            <v>0</v>
          </cell>
        </row>
        <row r="968">
          <cell r="D968">
            <v>0</v>
          </cell>
          <cell r="F968">
            <v>0</v>
          </cell>
          <cell r="H968">
            <v>0</v>
          </cell>
        </row>
        <row r="969">
          <cell r="D969">
            <v>0</v>
          </cell>
          <cell r="F969">
            <v>0</v>
          </cell>
          <cell r="H969">
            <v>0</v>
          </cell>
        </row>
        <row r="970">
          <cell r="D970">
            <v>0</v>
          </cell>
          <cell r="F970">
            <v>0</v>
          </cell>
          <cell r="H970">
            <v>0</v>
          </cell>
        </row>
        <row r="971">
          <cell r="D971">
            <v>0</v>
          </cell>
          <cell r="F971">
            <v>0</v>
          </cell>
          <cell r="H971">
            <v>0</v>
          </cell>
        </row>
        <row r="972">
          <cell r="D972">
            <v>0</v>
          </cell>
          <cell r="F972">
            <v>0</v>
          </cell>
          <cell r="H972">
            <v>0</v>
          </cell>
        </row>
        <row r="973">
          <cell r="D973">
            <v>0</v>
          </cell>
          <cell r="F973">
            <v>0</v>
          </cell>
          <cell r="H973">
            <v>0</v>
          </cell>
        </row>
        <row r="974">
          <cell r="D974">
            <v>0</v>
          </cell>
          <cell r="F974">
            <v>0</v>
          </cell>
          <cell r="H974">
            <v>0</v>
          </cell>
        </row>
        <row r="975">
          <cell r="D975">
            <v>0</v>
          </cell>
          <cell r="F975">
            <v>0</v>
          </cell>
          <cell r="H975">
            <v>0</v>
          </cell>
        </row>
        <row r="976">
          <cell r="D976">
            <v>0</v>
          </cell>
          <cell r="F976">
            <v>0</v>
          </cell>
          <cell r="H976">
            <v>0</v>
          </cell>
        </row>
        <row r="977">
          <cell r="D977">
            <v>0</v>
          </cell>
          <cell r="F977">
            <v>0</v>
          </cell>
          <cell r="H977">
            <v>0</v>
          </cell>
        </row>
        <row r="978">
          <cell r="D978">
            <v>0</v>
          </cell>
          <cell r="F978">
            <v>0</v>
          </cell>
          <cell r="H978">
            <v>0</v>
          </cell>
        </row>
        <row r="979">
          <cell r="D979">
            <v>0</v>
          </cell>
          <cell r="F979">
            <v>0</v>
          </cell>
          <cell r="H979">
            <v>0</v>
          </cell>
        </row>
        <row r="980">
          <cell r="D980">
            <v>0</v>
          </cell>
          <cell r="F980">
            <v>0</v>
          </cell>
          <cell r="H980">
            <v>0</v>
          </cell>
        </row>
        <row r="981">
          <cell r="D981">
            <v>0</v>
          </cell>
          <cell r="F981">
            <v>0</v>
          </cell>
          <cell r="H981">
            <v>0</v>
          </cell>
        </row>
        <row r="982">
          <cell r="D982">
            <v>0</v>
          </cell>
          <cell r="F982">
            <v>0</v>
          </cell>
          <cell r="H982">
            <v>0</v>
          </cell>
        </row>
        <row r="983">
          <cell r="D983">
            <v>0</v>
          </cell>
          <cell r="F983">
            <v>0</v>
          </cell>
          <cell r="H983">
            <v>0</v>
          </cell>
        </row>
        <row r="984">
          <cell r="D984">
            <v>0</v>
          </cell>
          <cell r="F984">
            <v>0</v>
          </cell>
          <cell r="H984">
            <v>0</v>
          </cell>
        </row>
        <row r="985">
          <cell r="D985">
            <v>0</v>
          </cell>
          <cell r="F985">
            <v>0</v>
          </cell>
          <cell r="H985">
            <v>0</v>
          </cell>
        </row>
        <row r="986">
          <cell r="D986">
            <v>0</v>
          </cell>
          <cell r="F986">
            <v>0</v>
          </cell>
          <cell r="H986">
            <v>0</v>
          </cell>
        </row>
        <row r="987">
          <cell r="D987">
            <v>0</v>
          </cell>
          <cell r="F987">
            <v>0</v>
          </cell>
          <cell r="H987">
            <v>0</v>
          </cell>
        </row>
        <row r="988">
          <cell r="D988">
            <v>0</v>
          </cell>
          <cell r="F988">
            <v>0</v>
          </cell>
          <cell r="H988">
            <v>0</v>
          </cell>
        </row>
        <row r="989">
          <cell r="D989">
            <v>0</v>
          </cell>
          <cell r="F989">
            <v>0</v>
          </cell>
          <cell r="H989">
            <v>0</v>
          </cell>
        </row>
        <row r="990">
          <cell r="D990">
            <v>0</v>
          </cell>
          <cell r="F990">
            <v>0</v>
          </cell>
          <cell r="H990">
            <v>0</v>
          </cell>
        </row>
        <row r="991">
          <cell r="D991">
            <v>0</v>
          </cell>
          <cell r="F991">
            <v>0</v>
          </cell>
          <cell r="H991">
            <v>0</v>
          </cell>
        </row>
        <row r="992">
          <cell r="D992">
            <v>0</v>
          </cell>
          <cell r="F992">
            <v>0</v>
          </cell>
          <cell r="H992">
            <v>0</v>
          </cell>
        </row>
        <row r="993">
          <cell r="D993">
            <v>0</v>
          </cell>
          <cell r="F993">
            <v>0</v>
          </cell>
          <cell r="H993">
            <v>0</v>
          </cell>
        </row>
        <row r="994">
          <cell r="D994">
            <v>0</v>
          </cell>
          <cell r="F994">
            <v>0</v>
          </cell>
          <cell r="H994">
            <v>0</v>
          </cell>
        </row>
        <row r="995">
          <cell r="D995">
            <v>0</v>
          </cell>
          <cell r="F995">
            <v>0</v>
          </cell>
          <cell r="H995">
            <v>0</v>
          </cell>
        </row>
        <row r="996">
          <cell r="D996">
            <v>0</v>
          </cell>
          <cell r="F996">
            <v>0</v>
          </cell>
          <cell r="H996">
            <v>0</v>
          </cell>
        </row>
        <row r="997">
          <cell r="D997">
            <v>0</v>
          </cell>
          <cell r="F997">
            <v>0</v>
          </cell>
          <cell r="H997">
            <v>0</v>
          </cell>
        </row>
        <row r="998">
          <cell r="D998">
            <v>0</v>
          </cell>
          <cell r="F998">
            <v>0</v>
          </cell>
          <cell r="H998">
            <v>0</v>
          </cell>
        </row>
        <row r="999">
          <cell r="D999">
            <v>0</v>
          </cell>
          <cell r="F999">
            <v>0</v>
          </cell>
          <cell r="H999">
            <v>0</v>
          </cell>
        </row>
        <row r="1000">
          <cell r="D1000">
            <v>0</v>
          </cell>
          <cell r="F1000">
            <v>0</v>
          </cell>
          <cell r="H1000">
            <v>0</v>
          </cell>
        </row>
        <row r="1001">
          <cell r="D1001">
            <v>0</v>
          </cell>
          <cell r="F1001">
            <v>0</v>
          </cell>
          <cell r="H1001">
            <v>0</v>
          </cell>
        </row>
        <row r="1002">
          <cell r="D1002">
            <v>0</v>
          </cell>
          <cell r="F1002">
            <v>0</v>
          </cell>
          <cell r="H1002">
            <v>0</v>
          </cell>
        </row>
        <row r="1003">
          <cell r="D1003">
            <v>0</v>
          </cell>
          <cell r="F1003">
            <v>0</v>
          </cell>
          <cell r="H1003">
            <v>0</v>
          </cell>
        </row>
        <row r="1004">
          <cell r="D1004">
            <v>0</v>
          </cell>
          <cell r="F1004">
            <v>0</v>
          </cell>
          <cell r="H1004">
            <v>0</v>
          </cell>
        </row>
        <row r="1005">
          <cell r="D1005">
            <v>0</v>
          </cell>
          <cell r="F1005">
            <v>0</v>
          </cell>
          <cell r="H1005">
            <v>0</v>
          </cell>
        </row>
        <row r="1006">
          <cell r="D1006">
            <v>0</v>
          </cell>
          <cell r="F1006">
            <v>0</v>
          </cell>
          <cell r="H1006">
            <v>0</v>
          </cell>
        </row>
        <row r="1007">
          <cell r="D1007">
            <v>0</v>
          </cell>
          <cell r="F1007">
            <v>0</v>
          </cell>
          <cell r="H1007">
            <v>0</v>
          </cell>
        </row>
        <row r="1008">
          <cell r="D1008">
            <v>0</v>
          </cell>
          <cell r="F1008">
            <v>0</v>
          </cell>
          <cell r="H1008">
            <v>0</v>
          </cell>
        </row>
        <row r="1009">
          <cell r="D1009">
            <v>0</v>
          </cell>
          <cell r="F1009">
            <v>0</v>
          </cell>
          <cell r="H1009">
            <v>0</v>
          </cell>
        </row>
        <row r="1010">
          <cell r="D1010">
            <v>0</v>
          </cell>
          <cell r="F1010">
            <v>0</v>
          </cell>
          <cell r="H1010">
            <v>0</v>
          </cell>
        </row>
        <row r="1011">
          <cell r="D1011">
            <v>0</v>
          </cell>
          <cell r="F1011">
            <v>0</v>
          </cell>
          <cell r="H1011">
            <v>0</v>
          </cell>
        </row>
        <row r="1012">
          <cell r="D1012">
            <v>0</v>
          </cell>
          <cell r="F1012">
            <v>0</v>
          </cell>
          <cell r="H1012">
            <v>0</v>
          </cell>
        </row>
        <row r="1013">
          <cell r="D1013">
            <v>0</v>
          </cell>
          <cell r="F1013">
            <v>0</v>
          </cell>
          <cell r="H1013">
            <v>0</v>
          </cell>
        </row>
        <row r="1014">
          <cell r="D1014">
            <v>0</v>
          </cell>
          <cell r="F1014">
            <v>0</v>
          </cell>
          <cell r="H1014">
            <v>0</v>
          </cell>
        </row>
        <row r="1015">
          <cell r="D1015">
            <v>0</v>
          </cell>
          <cell r="F1015">
            <v>0</v>
          </cell>
          <cell r="H1015">
            <v>0</v>
          </cell>
        </row>
        <row r="1016">
          <cell r="D1016">
            <v>0</v>
          </cell>
          <cell r="F1016">
            <v>0</v>
          </cell>
          <cell r="H1016">
            <v>0</v>
          </cell>
        </row>
        <row r="1017">
          <cell r="D1017">
            <v>0</v>
          </cell>
          <cell r="F1017">
            <v>0</v>
          </cell>
          <cell r="H1017">
            <v>0</v>
          </cell>
        </row>
        <row r="1018">
          <cell r="D1018">
            <v>0</v>
          </cell>
          <cell r="F1018">
            <v>0</v>
          </cell>
          <cell r="H1018">
            <v>0</v>
          </cell>
        </row>
        <row r="1019">
          <cell r="D1019">
            <v>0</v>
          </cell>
          <cell r="F1019">
            <v>0</v>
          </cell>
          <cell r="H1019">
            <v>0</v>
          </cell>
        </row>
        <row r="1020">
          <cell r="D1020">
            <v>0</v>
          </cell>
          <cell r="F1020">
            <v>0</v>
          </cell>
          <cell r="H1020">
            <v>0</v>
          </cell>
        </row>
        <row r="1021">
          <cell r="D1021">
            <v>0</v>
          </cell>
          <cell r="F1021">
            <v>0</v>
          </cell>
          <cell r="H1021">
            <v>0</v>
          </cell>
        </row>
        <row r="1022">
          <cell r="D1022">
            <v>0</v>
          </cell>
          <cell r="F1022">
            <v>0</v>
          </cell>
          <cell r="H1022">
            <v>0</v>
          </cell>
        </row>
        <row r="1023">
          <cell r="D1023">
            <v>0</v>
          </cell>
          <cell r="F1023">
            <v>0</v>
          </cell>
          <cell r="H1023">
            <v>0</v>
          </cell>
        </row>
        <row r="1024">
          <cell r="D1024">
            <v>0</v>
          </cell>
          <cell r="F1024">
            <v>0</v>
          </cell>
          <cell r="H1024">
            <v>0</v>
          </cell>
        </row>
        <row r="1025">
          <cell r="D1025">
            <v>0</v>
          </cell>
          <cell r="F1025">
            <v>0</v>
          </cell>
          <cell r="H1025">
            <v>0</v>
          </cell>
        </row>
        <row r="1026">
          <cell r="D1026">
            <v>0</v>
          </cell>
          <cell r="F1026">
            <v>0</v>
          </cell>
          <cell r="H1026">
            <v>0</v>
          </cell>
        </row>
        <row r="1027">
          <cell r="D1027">
            <v>0</v>
          </cell>
          <cell r="F1027">
            <v>0</v>
          </cell>
          <cell r="H1027">
            <v>0</v>
          </cell>
        </row>
        <row r="1028">
          <cell r="D1028">
            <v>0</v>
          </cell>
          <cell r="F1028">
            <v>0</v>
          </cell>
          <cell r="H1028">
            <v>0</v>
          </cell>
        </row>
        <row r="1029">
          <cell r="D1029">
            <v>0</v>
          </cell>
          <cell r="F1029">
            <v>0</v>
          </cell>
          <cell r="H1029">
            <v>0</v>
          </cell>
        </row>
        <row r="1030">
          <cell r="D1030">
            <v>0</v>
          </cell>
          <cell r="F1030">
            <v>0</v>
          </cell>
          <cell r="H1030">
            <v>0</v>
          </cell>
        </row>
        <row r="1031">
          <cell r="D1031">
            <v>0</v>
          </cell>
          <cell r="F1031">
            <v>0</v>
          </cell>
          <cell r="H1031">
            <v>0</v>
          </cell>
        </row>
        <row r="1032">
          <cell r="D1032">
            <v>0</v>
          </cell>
          <cell r="F1032">
            <v>0</v>
          </cell>
          <cell r="H1032">
            <v>0</v>
          </cell>
        </row>
        <row r="1033">
          <cell r="D1033">
            <v>0</v>
          </cell>
          <cell r="F1033">
            <v>0</v>
          </cell>
          <cell r="H1033">
            <v>0</v>
          </cell>
        </row>
        <row r="1034">
          <cell r="D1034">
            <v>0</v>
          </cell>
          <cell r="F1034">
            <v>0</v>
          </cell>
          <cell r="H1034">
            <v>0</v>
          </cell>
        </row>
        <row r="1035">
          <cell r="D1035">
            <v>0</v>
          </cell>
          <cell r="F1035">
            <v>0</v>
          </cell>
          <cell r="H1035">
            <v>0</v>
          </cell>
        </row>
        <row r="1036">
          <cell r="D1036">
            <v>0</v>
          </cell>
          <cell r="F1036">
            <v>0</v>
          </cell>
          <cell r="H1036">
            <v>0</v>
          </cell>
        </row>
        <row r="1037">
          <cell r="D1037">
            <v>0</v>
          </cell>
          <cell r="F1037">
            <v>0</v>
          </cell>
          <cell r="H1037">
            <v>0</v>
          </cell>
        </row>
        <row r="1038">
          <cell r="D1038">
            <v>0</v>
          </cell>
          <cell r="F1038">
            <v>0</v>
          </cell>
          <cell r="H1038">
            <v>0</v>
          </cell>
        </row>
        <row r="1039">
          <cell r="D1039">
            <v>0</v>
          </cell>
          <cell r="F1039">
            <v>0</v>
          </cell>
          <cell r="H1039">
            <v>0</v>
          </cell>
        </row>
        <row r="1040">
          <cell r="D1040">
            <v>0</v>
          </cell>
          <cell r="F1040">
            <v>0</v>
          </cell>
          <cell r="H1040">
            <v>0</v>
          </cell>
        </row>
        <row r="1041">
          <cell r="D1041">
            <v>0</v>
          </cell>
          <cell r="F1041">
            <v>0</v>
          </cell>
          <cell r="H1041">
            <v>0</v>
          </cell>
        </row>
        <row r="1042">
          <cell r="D1042">
            <v>0</v>
          </cell>
          <cell r="F1042">
            <v>0</v>
          </cell>
          <cell r="H1042">
            <v>0</v>
          </cell>
        </row>
        <row r="1043">
          <cell r="D1043">
            <v>0</v>
          </cell>
          <cell r="F1043">
            <v>0</v>
          </cell>
          <cell r="H1043">
            <v>0</v>
          </cell>
        </row>
        <row r="1044">
          <cell r="D1044">
            <v>0</v>
          </cell>
          <cell r="F1044">
            <v>0</v>
          </cell>
          <cell r="H1044">
            <v>0</v>
          </cell>
        </row>
        <row r="1045">
          <cell r="D1045">
            <v>0</v>
          </cell>
          <cell r="F1045">
            <v>0</v>
          </cell>
          <cell r="H1045">
            <v>0</v>
          </cell>
        </row>
        <row r="1046">
          <cell r="D1046">
            <v>0</v>
          </cell>
          <cell r="F1046">
            <v>0</v>
          </cell>
          <cell r="H1046">
            <v>0</v>
          </cell>
        </row>
        <row r="1047">
          <cell r="D1047">
            <v>0</v>
          </cell>
          <cell r="F1047">
            <v>0</v>
          </cell>
          <cell r="H1047">
            <v>0</v>
          </cell>
        </row>
        <row r="1048">
          <cell r="D1048">
            <v>0</v>
          </cell>
          <cell r="F1048">
            <v>0</v>
          </cell>
          <cell r="H1048">
            <v>0</v>
          </cell>
        </row>
        <row r="1049">
          <cell r="D1049">
            <v>0</v>
          </cell>
          <cell r="F1049">
            <v>0</v>
          </cell>
          <cell r="H1049">
            <v>0</v>
          </cell>
        </row>
        <row r="1050">
          <cell r="D1050">
            <v>0</v>
          </cell>
          <cell r="F1050">
            <v>0</v>
          </cell>
          <cell r="H1050">
            <v>0</v>
          </cell>
        </row>
        <row r="1051">
          <cell r="D1051">
            <v>0</v>
          </cell>
          <cell r="F1051">
            <v>0</v>
          </cell>
          <cell r="H1051">
            <v>0</v>
          </cell>
        </row>
        <row r="1052">
          <cell r="D1052">
            <v>0</v>
          </cell>
          <cell r="F1052">
            <v>0</v>
          </cell>
          <cell r="H1052">
            <v>0</v>
          </cell>
        </row>
        <row r="1053">
          <cell r="D1053">
            <v>0</v>
          </cell>
          <cell r="F1053">
            <v>0</v>
          </cell>
          <cell r="H1053">
            <v>0</v>
          </cell>
        </row>
        <row r="1054">
          <cell r="D1054">
            <v>0</v>
          </cell>
          <cell r="F1054">
            <v>0</v>
          </cell>
          <cell r="H1054">
            <v>0</v>
          </cell>
        </row>
        <row r="1055">
          <cell r="D1055">
            <v>0</v>
          </cell>
          <cell r="F1055">
            <v>0</v>
          </cell>
          <cell r="H1055">
            <v>0</v>
          </cell>
        </row>
        <row r="1056">
          <cell r="D1056">
            <v>0</v>
          </cell>
          <cell r="F1056">
            <v>0</v>
          </cell>
          <cell r="H1056">
            <v>0</v>
          </cell>
        </row>
        <row r="1057">
          <cell r="D1057">
            <v>0</v>
          </cell>
          <cell r="F1057">
            <v>0</v>
          </cell>
          <cell r="H1057">
            <v>0</v>
          </cell>
        </row>
        <row r="1058">
          <cell r="D1058">
            <v>0</v>
          </cell>
          <cell r="F1058">
            <v>0</v>
          </cell>
          <cell r="H1058">
            <v>0</v>
          </cell>
        </row>
        <row r="1059">
          <cell r="D1059">
            <v>0</v>
          </cell>
          <cell r="F1059">
            <v>0</v>
          </cell>
          <cell r="H1059">
            <v>0</v>
          </cell>
        </row>
        <row r="1060">
          <cell r="D1060">
            <v>0</v>
          </cell>
          <cell r="F1060">
            <v>0</v>
          </cell>
          <cell r="H1060">
            <v>0</v>
          </cell>
        </row>
        <row r="1061">
          <cell r="D1061">
            <v>0</v>
          </cell>
          <cell r="F1061">
            <v>0</v>
          </cell>
          <cell r="H1061">
            <v>0</v>
          </cell>
        </row>
        <row r="1062">
          <cell r="D1062">
            <v>0</v>
          </cell>
          <cell r="F1062">
            <v>0</v>
          </cell>
          <cell r="H1062">
            <v>0</v>
          </cell>
        </row>
        <row r="1063">
          <cell r="D1063">
            <v>0</v>
          </cell>
          <cell r="F1063">
            <v>0</v>
          </cell>
          <cell r="H1063">
            <v>0</v>
          </cell>
        </row>
        <row r="1064">
          <cell r="D1064">
            <v>0</v>
          </cell>
          <cell r="F1064">
            <v>0</v>
          </cell>
          <cell r="H1064">
            <v>0</v>
          </cell>
        </row>
        <row r="1065">
          <cell r="D1065">
            <v>0</v>
          </cell>
          <cell r="F1065">
            <v>0</v>
          </cell>
          <cell r="H1065">
            <v>0</v>
          </cell>
        </row>
        <row r="1066">
          <cell r="D1066">
            <v>0</v>
          </cell>
          <cell r="F1066">
            <v>0</v>
          </cell>
          <cell r="H1066">
            <v>0</v>
          </cell>
        </row>
        <row r="1067">
          <cell r="D1067">
            <v>0</v>
          </cell>
          <cell r="F1067">
            <v>0</v>
          </cell>
          <cell r="H1067">
            <v>0</v>
          </cell>
        </row>
        <row r="1068">
          <cell r="D1068">
            <v>0</v>
          </cell>
          <cell r="F1068">
            <v>0</v>
          </cell>
          <cell r="H1068">
            <v>0</v>
          </cell>
        </row>
        <row r="1069">
          <cell r="D1069">
            <v>0</v>
          </cell>
          <cell r="F1069">
            <v>0</v>
          </cell>
          <cell r="H1069">
            <v>0</v>
          </cell>
        </row>
        <row r="1070">
          <cell r="D1070">
            <v>0</v>
          </cell>
          <cell r="F1070">
            <v>0</v>
          </cell>
          <cell r="H1070">
            <v>0</v>
          </cell>
        </row>
        <row r="1071">
          <cell r="D1071">
            <v>0</v>
          </cell>
          <cell r="F1071">
            <v>0</v>
          </cell>
          <cell r="H1071">
            <v>0</v>
          </cell>
        </row>
        <row r="1072">
          <cell r="D1072">
            <v>0</v>
          </cell>
          <cell r="F1072">
            <v>0</v>
          </cell>
          <cell r="H1072">
            <v>0</v>
          </cell>
        </row>
        <row r="1073">
          <cell r="D1073">
            <v>0</v>
          </cell>
          <cell r="F1073">
            <v>0</v>
          </cell>
          <cell r="H1073">
            <v>0</v>
          </cell>
        </row>
        <row r="1074">
          <cell r="D1074">
            <v>0</v>
          </cell>
          <cell r="F1074">
            <v>0</v>
          </cell>
          <cell r="H1074">
            <v>0</v>
          </cell>
        </row>
        <row r="1075">
          <cell r="D1075">
            <v>0</v>
          </cell>
          <cell r="F1075">
            <v>0</v>
          </cell>
          <cell r="H1075">
            <v>0</v>
          </cell>
        </row>
        <row r="1076">
          <cell r="D1076">
            <v>0</v>
          </cell>
          <cell r="F1076">
            <v>0</v>
          </cell>
          <cell r="H1076">
            <v>0</v>
          </cell>
        </row>
        <row r="1077">
          <cell r="D1077">
            <v>0</v>
          </cell>
          <cell r="F1077">
            <v>0</v>
          </cell>
          <cell r="H1077">
            <v>0</v>
          </cell>
        </row>
        <row r="1078">
          <cell r="D1078">
            <v>0</v>
          </cell>
          <cell r="F1078">
            <v>0</v>
          </cell>
          <cell r="H1078">
            <v>0</v>
          </cell>
        </row>
        <row r="1079">
          <cell r="D1079">
            <v>0</v>
          </cell>
          <cell r="F1079">
            <v>0</v>
          </cell>
          <cell r="H1079">
            <v>0</v>
          </cell>
        </row>
        <row r="1080">
          <cell r="D1080">
            <v>0</v>
          </cell>
          <cell r="F1080">
            <v>0</v>
          </cell>
          <cell r="H1080">
            <v>0</v>
          </cell>
        </row>
        <row r="1081">
          <cell r="D1081">
            <v>0</v>
          </cell>
          <cell r="F1081">
            <v>0</v>
          </cell>
          <cell r="H1081">
            <v>0</v>
          </cell>
        </row>
        <row r="1082">
          <cell r="D1082">
            <v>0</v>
          </cell>
          <cell r="F1082">
            <v>0</v>
          </cell>
          <cell r="H1082">
            <v>0</v>
          </cell>
        </row>
        <row r="1083">
          <cell r="D1083">
            <v>0</v>
          </cell>
          <cell r="F1083">
            <v>0</v>
          </cell>
          <cell r="H1083">
            <v>0</v>
          </cell>
        </row>
        <row r="1084">
          <cell r="D1084">
            <v>0</v>
          </cell>
          <cell r="F1084">
            <v>0</v>
          </cell>
          <cell r="H1084">
            <v>0</v>
          </cell>
        </row>
        <row r="1085">
          <cell r="D1085">
            <v>0</v>
          </cell>
          <cell r="F1085">
            <v>0</v>
          </cell>
          <cell r="H1085">
            <v>0</v>
          </cell>
        </row>
        <row r="1086">
          <cell r="D1086">
            <v>0</v>
          </cell>
          <cell r="F1086">
            <v>0</v>
          </cell>
          <cell r="H1086">
            <v>0</v>
          </cell>
        </row>
        <row r="1087">
          <cell r="D1087">
            <v>0</v>
          </cell>
          <cell r="F1087">
            <v>0</v>
          </cell>
          <cell r="H1087">
            <v>0</v>
          </cell>
        </row>
        <row r="1088">
          <cell r="D1088">
            <v>0</v>
          </cell>
          <cell r="F1088">
            <v>0</v>
          </cell>
          <cell r="H1088">
            <v>0</v>
          </cell>
        </row>
        <row r="1089">
          <cell r="D1089">
            <v>0</v>
          </cell>
          <cell r="F1089">
            <v>0</v>
          </cell>
          <cell r="H1089">
            <v>0</v>
          </cell>
        </row>
        <row r="1090">
          <cell r="D1090">
            <v>0</v>
          </cell>
          <cell r="F1090">
            <v>0</v>
          </cell>
          <cell r="H1090">
            <v>0</v>
          </cell>
        </row>
        <row r="1091">
          <cell r="D1091">
            <v>0</v>
          </cell>
          <cell r="F1091">
            <v>0</v>
          </cell>
          <cell r="H1091">
            <v>0</v>
          </cell>
        </row>
        <row r="1092">
          <cell r="D1092">
            <v>0</v>
          </cell>
          <cell r="F1092">
            <v>0</v>
          </cell>
          <cell r="H1092">
            <v>0</v>
          </cell>
        </row>
        <row r="1093">
          <cell r="D1093">
            <v>0</v>
          </cell>
          <cell r="F1093">
            <v>0</v>
          </cell>
          <cell r="H1093">
            <v>0</v>
          </cell>
        </row>
        <row r="1094">
          <cell r="D1094">
            <v>0</v>
          </cell>
          <cell r="F1094">
            <v>0</v>
          </cell>
          <cell r="H1094">
            <v>0</v>
          </cell>
        </row>
        <row r="1095">
          <cell r="D1095">
            <v>0</v>
          </cell>
          <cell r="F1095">
            <v>0</v>
          </cell>
          <cell r="H1095">
            <v>0</v>
          </cell>
        </row>
        <row r="1096">
          <cell r="D1096">
            <v>0</v>
          </cell>
          <cell r="F1096">
            <v>0</v>
          </cell>
          <cell r="H1096">
            <v>0</v>
          </cell>
        </row>
        <row r="1097">
          <cell r="D1097">
            <v>0</v>
          </cell>
          <cell r="F1097">
            <v>0</v>
          </cell>
          <cell r="H1097">
            <v>0</v>
          </cell>
        </row>
        <row r="1098">
          <cell r="D1098">
            <v>0</v>
          </cell>
          <cell r="F1098">
            <v>0</v>
          </cell>
          <cell r="H1098">
            <v>0</v>
          </cell>
        </row>
        <row r="1099">
          <cell r="D1099">
            <v>0</v>
          </cell>
          <cell r="F1099">
            <v>0</v>
          </cell>
          <cell r="H1099">
            <v>0</v>
          </cell>
        </row>
        <row r="1100">
          <cell r="D1100">
            <v>0</v>
          </cell>
          <cell r="F1100">
            <v>0</v>
          </cell>
          <cell r="H1100">
            <v>0</v>
          </cell>
        </row>
        <row r="1101">
          <cell r="D1101">
            <v>0</v>
          </cell>
          <cell r="F1101">
            <v>0</v>
          </cell>
          <cell r="H1101">
            <v>0</v>
          </cell>
        </row>
        <row r="1102">
          <cell r="D1102">
            <v>0</v>
          </cell>
          <cell r="F1102">
            <v>0</v>
          </cell>
          <cell r="H1102">
            <v>0</v>
          </cell>
        </row>
        <row r="1103">
          <cell r="D1103">
            <v>0</v>
          </cell>
          <cell r="F1103">
            <v>0</v>
          </cell>
          <cell r="H1103">
            <v>0</v>
          </cell>
        </row>
        <row r="1104">
          <cell r="D1104">
            <v>0</v>
          </cell>
          <cell r="F1104">
            <v>0</v>
          </cell>
          <cell r="H1104">
            <v>0</v>
          </cell>
        </row>
        <row r="1105">
          <cell r="D1105">
            <v>0</v>
          </cell>
          <cell r="F1105">
            <v>0</v>
          </cell>
          <cell r="H1105">
            <v>0</v>
          </cell>
        </row>
        <row r="1106">
          <cell r="D1106">
            <v>0</v>
          </cell>
          <cell r="F1106">
            <v>0</v>
          </cell>
          <cell r="H1106">
            <v>0</v>
          </cell>
        </row>
        <row r="1107">
          <cell r="D1107">
            <v>0</v>
          </cell>
          <cell r="F1107">
            <v>0</v>
          </cell>
          <cell r="H1107">
            <v>0</v>
          </cell>
        </row>
        <row r="1108">
          <cell r="D1108">
            <v>0</v>
          </cell>
          <cell r="F1108">
            <v>0</v>
          </cell>
          <cell r="H1108">
            <v>0</v>
          </cell>
        </row>
        <row r="1109">
          <cell r="D1109">
            <v>0</v>
          </cell>
          <cell r="F1109">
            <v>0</v>
          </cell>
          <cell r="H1109">
            <v>0</v>
          </cell>
        </row>
        <row r="1110">
          <cell r="D1110">
            <v>0</v>
          </cell>
          <cell r="F1110">
            <v>0</v>
          </cell>
          <cell r="H1110">
            <v>0</v>
          </cell>
        </row>
        <row r="1111">
          <cell r="D1111">
            <v>0</v>
          </cell>
          <cell r="F1111">
            <v>0</v>
          </cell>
          <cell r="H1111">
            <v>0</v>
          </cell>
        </row>
        <row r="1112">
          <cell r="D1112">
            <v>0</v>
          </cell>
          <cell r="F1112">
            <v>0</v>
          </cell>
          <cell r="H1112">
            <v>0</v>
          </cell>
        </row>
        <row r="1113">
          <cell r="D1113">
            <v>0</v>
          </cell>
          <cell r="F1113">
            <v>0</v>
          </cell>
          <cell r="H1113">
            <v>0</v>
          </cell>
        </row>
        <row r="1114">
          <cell r="D1114">
            <v>0</v>
          </cell>
          <cell r="F1114">
            <v>0</v>
          </cell>
          <cell r="H1114">
            <v>0</v>
          </cell>
        </row>
        <row r="1115">
          <cell r="D1115">
            <v>0</v>
          </cell>
          <cell r="F1115">
            <v>0</v>
          </cell>
          <cell r="H1115">
            <v>0</v>
          </cell>
        </row>
        <row r="1116">
          <cell r="D1116">
            <v>0</v>
          </cell>
          <cell r="F1116">
            <v>0</v>
          </cell>
          <cell r="H1116">
            <v>0</v>
          </cell>
        </row>
        <row r="1117">
          <cell r="D1117">
            <v>0</v>
          </cell>
          <cell r="F1117">
            <v>0</v>
          </cell>
          <cell r="H1117">
            <v>0</v>
          </cell>
        </row>
        <row r="1118">
          <cell r="D1118">
            <v>0</v>
          </cell>
          <cell r="F1118">
            <v>0</v>
          </cell>
          <cell r="H1118">
            <v>0</v>
          </cell>
        </row>
        <row r="1119">
          <cell r="D1119">
            <v>0</v>
          </cell>
          <cell r="F1119">
            <v>0</v>
          </cell>
          <cell r="H1119">
            <v>0</v>
          </cell>
        </row>
        <row r="1120">
          <cell r="D1120">
            <v>0</v>
          </cell>
          <cell r="F1120">
            <v>0</v>
          </cell>
          <cell r="H1120">
            <v>0</v>
          </cell>
        </row>
        <row r="1121">
          <cell r="D1121">
            <v>0</v>
          </cell>
          <cell r="F1121">
            <v>0</v>
          </cell>
          <cell r="H1121">
            <v>0</v>
          </cell>
        </row>
        <row r="1122">
          <cell r="D1122">
            <v>0</v>
          </cell>
          <cell r="F1122">
            <v>0</v>
          </cell>
          <cell r="H1122">
            <v>0</v>
          </cell>
        </row>
        <row r="1123">
          <cell r="D1123">
            <v>0</v>
          </cell>
          <cell r="F1123">
            <v>0</v>
          </cell>
          <cell r="H1123">
            <v>0</v>
          </cell>
        </row>
        <row r="1124">
          <cell r="D1124">
            <v>0</v>
          </cell>
          <cell r="F1124">
            <v>0</v>
          </cell>
          <cell r="H1124">
            <v>0</v>
          </cell>
        </row>
        <row r="1125">
          <cell r="D1125">
            <v>0</v>
          </cell>
          <cell r="F1125">
            <v>0</v>
          </cell>
          <cell r="H1125">
            <v>0</v>
          </cell>
        </row>
        <row r="1126">
          <cell r="D1126">
            <v>0</v>
          </cell>
          <cell r="F1126">
            <v>0</v>
          </cell>
          <cell r="H1126">
            <v>0</v>
          </cell>
        </row>
        <row r="1127">
          <cell r="D1127">
            <v>0</v>
          </cell>
          <cell r="F1127">
            <v>0</v>
          </cell>
          <cell r="H1127">
            <v>0</v>
          </cell>
        </row>
        <row r="1128">
          <cell r="D1128">
            <v>0</v>
          </cell>
          <cell r="F1128">
            <v>0</v>
          </cell>
          <cell r="H1128">
            <v>0</v>
          </cell>
        </row>
        <row r="1129">
          <cell r="D1129">
            <v>0</v>
          </cell>
          <cell r="F1129">
            <v>0</v>
          </cell>
          <cell r="H1129">
            <v>0</v>
          </cell>
        </row>
        <row r="1130">
          <cell r="D1130">
            <v>0</v>
          </cell>
          <cell r="F1130">
            <v>0</v>
          </cell>
          <cell r="H1130">
            <v>0</v>
          </cell>
        </row>
        <row r="1131">
          <cell r="D1131">
            <v>0</v>
          </cell>
          <cell r="F1131">
            <v>0</v>
          </cell>
          <cell r="H1131">
            <v>0</v>
          </cell>
        </row>
        <row r="1132">
          <cell r="D1132">
            <v>0</v>
          </cell>
          <cell r="F1132">
            <v>0</v>
          </cell>
          <cell r="H1132">
            <v>0</v>
          </cell>
        </row>
        <row r="1133">
          <cell r="D1133">
            <v>0</v>
          </cell>
          <cell r="F1133">
            <v>0</v>
          </cell>
          <cell r="H1133">
            <v>0</v>
          </cell>
        </row>
        <row r="1134">
          <cell r="D1134">
            <v>0</v>
          </cell>
          <cell r="F1134">
            <v>0</v>
          </cell>
          <cell r="H1134">
            <v>0</v>
          </cell>
        </row>
        <row r="1135">
          <cell r="D1135">
            <v>0</v>
          </cell>
          <cell r="F1135">
            <v>0</v>
          </cell>
          <cell r="H1135">
            <v>0</v>
          </cell>
        </row>
        <row r="1136">
          <cell r="D1136">
            <v>0</v>
          </cell>
          <cell r="F1136">
            <v>0</v>
          </cell>
          <cell r="H1136">
            <v>0</v>
          </cell>
        </row>
        <row r="1137">
          <cell r="D1137">
            <v>0</v>
          </cell>
          <cell r="F1137">
            <v>0</v>
          </cell>
          <cell r="H1137">
            <v>0</v>
          </cell>
        </row>
        <row r="1138">
          <cell r="D1138">
            <v>0</v>
          </cell>
          <cell r="F1138">
            <v>0</v>
          </cell>
          <cell r="H1138">
            <v>0</v>
          </cell>
        </row>
        <row r="1139">
          <cell r="D1139">
            <v>0</v>
          </cell>
          <cell r="F1139">
            <v>0</v>
          </cell>
          <cell r="H1139">
            <v>0</v>
          </cell>
        </row>
        <row r="1140">
          <cell r="D1140">
            <v>0</v>
          </cell>
          <cell r="F1140">
            <v>0</v>
          </cell>
          <cell r="H1140">
            <v>0</v>
          </cell>
        </row>
        <row r="1141">
          <cell r="D1141">
            <v>0</v>
          </cell>
          <cell r="F1141">
            <v>0</v>
          </cell>
          <cell r="H1141">
            <v>0</v>
          </cell>
        </row>
        <row r="1142">
          <cell r="D1142">
            <v>0</v>
          </cell>
          <cell r="F1142">
            <v>0</v>
          </cell>
          <cell r="H1142">
            <v>0</v>
          </cell>
        </row>
        <row r="1143">
          <cell r="D1143">
            <v>0</v>
          </cell>
          <cell r="F1143">
            <v>0</v>
          </cell>
          <cell r="H1143">
            <v>0</v>
          </cell>
        </row>
        <row r="1144">
          <cell r="D1144">
            <v>0</v>
          </cell>
          <cell r="F1144">
            <v>0</v>
          </cell>
          <cell r="H1144">
            <v>0</v>
          </cell>
        </row>
        <row r="1145">
          <cell r="D1145">
            <v>0</v>
          </cell>
          <cell r="F1145">
            <v>0</v>
          </cell>
          <cell r="H1145">
            <v>0</v>
          </cell>
        </row>
        <row r="1146">
          <cell r="D1146">
            <v>0</v>
          </cell>
          <cell r="F1146">
            <v>0</v>
          </cell>
          <cell r="H1146">
            <v>0</v>
          </cell>
        </row>
        <row r="1147">
          <cell r="D1147">
            <v>0</v>
          </cell>
          <cell r="F1147">
            <v>0</v>
          </cell>
          <cell r="H1147">
            <v>0</v>
          </cell>
        </row>
        <row r="1148">
          <cell r="D1148">
            <v>0</v>
          </cell>
          <cell r="F1148">
            <v>0</v>
          </cell>
          <cell r="H1148">
            <v>0</v>
          </cell>
        </row>
        <row r="1149">
          <cell r="D1149">
            <v>0</v>
          </cell>
          <cell r="F1149">
            <v>0</v>
          </cell>
          <cell r="H1149">
            <v>0</v>
          </cell>
        </row>
        <row r="1150">
          <cell r="D1150">
            <v>0</v>
          </cell>
          <cell r="F1150">
            <v>0</v>
          </cell>
          <cell r="H1150">
            <v>0</v>
          </cell>
        </row>
        <row r="1151">
          <cell r="D1151">
            <v>0</v>
          </cell>
          <cell r="F1151">
            <v>0</v>
          </cell>
          <cell r="H1151">
            <v>0</v>
          </cell>
        </row>
        <row r="1152">
          <cell r="D1152">
            <v>0</v>
          </cell>
          <cell r="F1152">
            <v>0</v>
          </cell>
          <cell r="H1152">
            <v>0</v>
          </cell>
        </row>
        <row r="1153">
          <cell r="D1153">
            <v>0</v>
          </cell>
          <cell r="F1153">
            <v>0</v>
          </cell>
          <cell r="H1153">
            <v>0</v>
          </cell>
        </row>
        <row r="1154">
          <cell r="D1154">
            <v>0</v>
          </cell>
          <cell r="F1154">
            <v>0</v>
          </cell>
          <cell r="H1154">
            <v>0</v>
          </cell>
        </row>
        <row r="1155">
          <cell r="D1155">
            <v>0</v>
          </cell>
          <cell r="F1155">
            <v>0</v>
          </cell>
          <cell r="H1155">
            <v>0</v>
          </cell>
        </row>
        <row r="1156">
          <cell r="D1156">
            <v>0</v>
          </cell>
          <cell r="F1156">
            <v>0</v>
          </cell>
          <cell r="H1156">
            <v>0</v>
          </cell>
        </row>
        <row r="1157">
          <cell r="D1157">
            <v>0</v>
          </cell>
          <cell r="F1157">
            <v>0</v>
          </cell>
          <cell r="H1157">
            <v>0</v>
          </cell>
        </row>
        <row r="1158">
          <cell r="D1158">
            <v>0</v>
          </cell>
          <cell r="F1158">
            <v>0</v>
          </cell>
          <cell r="H1158">
            <v>0</v>
          </cell>
        </row>
        <row r="1159">
          <cell r="D1159">
            <v>0</v>
          </cell>
          <cell r="F1159">
            <v>0</v>
          </cell>
          <cell r="H1159">
            <v>0</v>
          </cell>
        </row>
        <row r="1160">
          <cell r="D1160">
            <v>0</v>
          </cell>
          <cell r="F1160">
            <v>0</v>
          </cell>
          <cell r="H1160">
            <v>0</v>
          </cell>
        </row>
        <row r="1161">
          <cell r="D1161">
            <v>0</v>
          </cell>
          <cell r="F1161">
            <v>0</v>
          </cell>
          <cell r="H1161">
            <v>0</v>
          </cell>
        </row>
        <row r="1162">
          <cell r="D1162">
            <v>0</v>
          </cell>
          <cell r="F1162">
            <v>0</v>
          </cell>
          <cell r="H1162">
            <v>0</v>
          </cell>
        </row>
        <row r="1163">
          <cell r="D1163">
            <v>0</v>
          </cell>
          <cell r="F1163">
            <v>0</v>
          </cell>
          <cell r="H1163">
            <v>0</v>
          </cell>
        </row>
        <row r="1164">
          <cell r="D1164">
            <v>0</v>
          </cell>
          <cell r="F1164">
            <v>0</v>
          </cell>
          <cell r="H1164">
            <v>0</v>
          </cell>
        </row>
        <row r="1165">
          <cell r="D1165">
            <v>0</v>
          </cell>
          <cell r="F1165">
            <v>0</v>
          </cell>
          <cell r="H1165">
            <v>0</v>
          </cell>
        </row>
        <row r="1166">
          <cell r="D1166">
            <v>0</v>
          </cell>
          <cell r="F1166">
            <v>0</v>
          </cell>
          <cell r="H1166">
            <v>0</v>
          </cell>
        </row>
        <row r="1167">
          <cell r="D1167">
            <v>0</v>
          </cell>
          <cell r="F1167">
            <v>0</v>
          </cell>
          <cell r="H1167">
            <v>0</v>
          </cell>
        </row>
        <row r="1168">
          <cell r="D1168">
            <v>0</v>
          </cell>
          <cell r="F1168">
            <v>0</v>
          </cell>
          <cell r="H1168">
            <v>0</v>
          </cell>
        </row>
        <row r="1169">
          <cell r="D1169">
            <v>0</v>
          </cell>
          <cell r="F1169">
            <v>0</v>
          </cell>
          <cell r="H1169">
            <v>0</v>
          </cell>
        </row>
        <row r="1170">
          <cell r="D1170">
            <v>0</v>
          </cell>
          <cell r="F1170">
            <v>0</v>
          </cell>
          <cell r="H1170">
            <v>0</v>
          </cell>
        </row>
        <row r="1171">
          <cell r="D1171">
            <v>0</v>
          </cell>
          <cell r="F1171">
            <v>0</v>
          </cell>
          <cell r="H1171">
            <v>0</v>
          </cell>
        </row>
        <row r="1172">
          <cell r="D1172">
            <v>0</v>
          </cell>
          <cell r="F1172">
            <v>0</v>
          </cell>
          <cell r="H1172">
            <v>0</v>
          </cell>
        </row>
        <row r="1173">
          <cell r="D1173">
            <v>0</v>
          </cell>
          <cell r="F1173">
            <v>0</v>
          </cell>
          <cell r="H1173">
            <v>0</v>
          </cell>
        </row>
        <row r="1174">
          <cell r="D1174">
            <v>0</v>
          </cell>
          <cell r="F1174">
            <v>0</v>
          </cell>
          <cell r="H1174">
            <v>0</v>
          </cell>
        </row>
        <row r="1175">
          <cell r="D1175">
            <v>0</v>
          </cell>
          <cell r="F1175">
            <v>0</v>
          </cell>
          <cell r="H1175">
            <v>0</v>
          </cell>
        </row>
        <row r="1176">
          <cell r="D1176">
            <v>0</v>
          </cell>
          <cell r="F1176">
            <v>0</v>
          </cell>
          <cell r="H1176">
            <v>0</v>
          </cell>
        </row>
        <row r="1177">
          <cell r="D1177">
            <v>0</v>
          </cell>
          <cell r="F1177">
            <v>0</v>
          </cell>
          <cell r="H1177">
            <v>0</v>
          </cell>
        </row>
        <row r="1178">
          <cell r="D1178">
            <v>0</v>
          </cell>
          <cell r="F1178">
            <v>0</v>
          </cell>
          <cell r="H1178">
            <v>0</v>
          </cell>
        </row>
        <row r="1179">
          <cell r="D1179">
            <v>0</v>
          </cell>
          <cell r="F1179">
            <v>0</v>
          </cell>
          <cell r="H1179">
            <v>0</v>
          </cell>
        </row>
        <row r="1180">
          <cell r="D1180">
            <v>0</v>
          </cell>
          <cell r="F1180">
            <v>0</v>
          </cell>
          <cell r="H1180">
            <v>0</v>
          </cell>
        </row>
        <row r="1181">
          <cell r="D1181">
            <v>0</v>
          </cell>
          <cell r="F1181">
            <v>0</v>
          </cell>
          <cell r="H1181">
            <v>0</v>
          </cell>
        </row>
        <row r="1182">
          <cell r="D1182">
            <v>0</v>
          </cell>
          <cell r="F1182">
            <v>0</v>
          </cell>
          <cell r="H1182">
            <v>0</v>
          </cell>
        </row>
        <row r="1183">
          <cell r="D1183">
            <v>0</v>
          </cell>
          <cell r="F1183">
            <v>0</v>
          </cell>
          <cell r="H1183">
            <v>0</v>
          </cell>
        </row>
        <row r="1184">
          <cell r="D1184">
            <v>0</v>
          </cell>
          <cell r="F1184">
            <v>0</v>
          </cell>
          <cell r="H1184">
            <v>0</v>
          </cell>
        </row>
        <row r="1185">
          <cell r="D1185">
            <v>0</v>
          </cell>
          <cell r="F1185">
            <v>0</v>
          </cell>
          <cell r="H1185">
            <v>0</v>
          </cell>
        </row>
        <row r="1186">
          <cell r="D1186">
            <v>0</v>
          </cell>
          <cell r="F1186">
            <v>0</v>
          </cell>
          <cell r="H1186">
            <v>0</v>
          </cell>
        </row>
        <row r="1187">
          <cell r="D1187">
            <v>0</v>
          </cell>
          <cell r="F1187">
            <v>0</v>
          </cell>
          <cell r="H1187">
            <v>0</v>
          </cell>
        </row>
        <row r="1188">
          <cell r="D1188">
            <v>0</v>
          </cell>
          <cell r="F1188">
            <v>0</v>
          </cell>
          <cell r="H1188">
            <v>0</v>
          </cell>
        </row>
        <row r="1189">
          <cell r="D1189">
            <v>0</v>
          </cell>
          <cell r="F1189">
            <v>0</v>
          </cell>
          <cell r="H1189">
            <v>0</v>
          </cell>
        </row>
        <row r="1190">
          <cell r="D1190">
            <v>0</v>
          </cell>
          <cell r="F1190">
            <v>0</v>
          </cell>
          <cell r="H1190">
            <v>0</v>
          </cell>
        </row>
        <row r="1191">
          <cell r="D1191">
            <v>0</v>
          </cell>
          <cell r="F1191">
            <v>0</v>
          </cell>
          <cell r="H1191">
            <v>0</v>
          </cell>
        </row>
        <row r="1192">
          <cell r="D1192">
            <v>0</v>
          </cell>
          <cell r="F1192">
            <v>0</v>
          </cell>
          <cell r="H1192">
            <v>0</v>
          </cell>
        </row>
        <row r="1193">
          <cell r="D1193">
            <v>0</v>
          </cell>
          <cell r="F1193">
            <v>0</v>
          </cell>
          <cell r="H1193">
            <v>0</v>
          </cell>
        </row>
        <row r="1194">
          <cell r="D1194">
            <v>0</v>
          </cell>
          <cell r="F1194">
            <v>0</v>
          </cell>
          <cell r="H1194">
            <v>0</v>
          </cell>
        </row>
        <row r="1195">
          <cell r="D1195">
            <v>0</v>
          </cell>
          <cell r="F1195">
            <v>0</v>
          </cell>
          <cell r="H1195">
            <v>0</v>
          </cell>
        </row>
        <row r="1196">
          <cell r="D1196">
            <v>0</v>
          </cell>
          <cell r="F1196">
            <v>0</v>
          </cell>
          <cell r="H1196">
            <v>0</v>
          </cell>
        </row>
        <row r="1197">
          <cell r="D1197">
            <v>0</v>
          </cell>
          <cell r="F1197">
            <v>0</v>
          </cell>
          <cell r="H1197">
            <v>0</v>
          </cell>
        </row>
        <row r="1198">
          <cell r="D1198">
            <v>0</v>
          </cell>
          <cell r="F1198">
            <v>0</v>
          </cell>
          <cell r="H1198">
            <v>0</v>
          </cell>
        </row>
        <row r="1199">
          <cell r="D1199">
            <v>0</v>
          </cell>
          <cell r="F1199">
            <v>0</v>
          </cell>
          <cell r="H1199">
            <v>0</v>
          </cell>
        </row>
        <row r="1200">
          <cell r="D1200">
            <v>0</v>
          </cell>
          <cell r="F1200">
            <v>0</v>
          </cell>
          <cell r="H1200">
            <v>0</v>
          </cell>
        </row>
        <row r="1201">
          <cell r="D1201">
            <v>0</v>
          </cell>
          <cell r="F1201">
            <v>0</v>
          </cell>
          <cell r="H1201">
            <v>0</v>
          </cell>
        </row>
        <row r="1202">
          <cell r="D1202">
            <v>0</v>
          </cell>
          <cell r="F1202">
            <v>0</v>
          </cell>
          <cell r="H1202">
            <v>0</v>
          </cell>
        </row>
        <row r="1203">
          <cell r="D1203">
            <v>0</v>
          </cell>
          <cell r="F1203">
            <v>0</v>
          </cell>
          <cell r="H1203">
            <v>0</v>
          </cell>
        </row>
        <row r="1204">
          <cell r="D1204">
            <v>0</v>
          </cell>
          <cell r="F1204">
            <v>0</v>
          </cell>
          <cell r="H1204">
            <v>0</v>
          </cell>
        </row>
        <row r="1205">
          <cell r="D1205">
            <v>0</v>
          </cell>
          <cell r="F1205">
            <v>0</v>
          </cell>
          <cell r="H1205">
            <v>0</v>
          </cell>
        </row>
        <row r="1206">
          <cell r="D1206">
            <v>0</v>
          </cell>
          <cell r="F1206">
            <v>0</v>
          </cell>
          <cell r="H1206">
            <v>0</v>
          </cell>
        </row>
        <row r="1207">
          <cell r="D1207">
            <v>0</v>
          </cell>
          <cell r="F1207">
            <v>0</v>
          </cell>
          <cell r="H1207">
            <v>0</v>
          </cell>
        </row>
        <row r="1208">
          <cell r="D1208">
            <v>0</v>
          </cell>
          <cell r="F1208">
            <v>0</v>
          </cell>
          <cell r="H1208">
            <v>0</v>
          </cell>
        </row>
        <row r="1209">
          <cell r="D1209">
            <v>0</v>
          </cell>
          <cell r="F1209">
            <v>0</v>
          </cell>
          <cell r="H1209">
            <v>0</v>
          </cell>
        </row>
        <row r="1210">
          <cell r="D1210">
            <v>0</v>
          </cell>
          <cell r="F1210">
            <v>0</v>
          </cell>
          <cell r="H1210">
            <v>0</v>
          </cell>
        </row>
        <row r="1211">
          <cell r="D1211">
            <v>0</v>
          </cell>
          <cell r="F1211">
            <v>0</v>
          </cell>
          <cell r="H1211">
            <v>0</v>
          </cell>
        </row>
        <row r="1212">
          <cell r="D1212">
            <v>0</v>
          </cell>
          <cell r="F1212">
            <v>0</v>
          </cell>
          <cell r="H1212">
            <v>0</v>
          </cell>
        </row>
        <row r="1213">
          <cell r="D1213">
            <v>0</v>
          </cell>
          <cell r="F1213">
            <v>0</v>
          </cell>
          <cell r="H1213">
            <v>0</v>
          </cell>
        </row>
        <row r="1214">
          <cell r="D1214">
            <v>0</v>
          </cell>
          <cell r="F1214">
            <v>0</v>
          </cell>
          <cell r="H1214">
            <v>0</v>
          </cell>
        </row>
        <row r="1215">
          <cell r="D1215">
            <v>0</v>
          </cell>
          <cell r="F1215">
            <v>0</v>
          </cell>
          <cell r="H1215">
            <v>0</v>
          </cell>
        </row>
        <row r="1216">
          <cell r="D1216">
            <v>0</v>
          </cell>
          <cell r="F1216">
            <v>0</v>
          </cell>
          <cell r="H1216">
            <v>0</v>
          </cell>
        </row>
        <row r="1217">
          <cell r="D1217">
            <v>0</v>
          </cell>
          <cell r="F1217">
            <v>0</v>
          </cell>
          <cell r="H1217">
            <v>0</v>
          </cell>
        </row>
        <row r="1218">
          <cell r="D1218">
            <v>0</v>
          </cell>
          <cell r="F1218">
            <v>0</v>
          </cell>
          <cell r="H1218">
            <v>0</v>
          </cell>
        </row>
        <row r="1219">
          <cell r="D1219">
            <v>0</v>
          </cell>
          <cell r="F1219">
            <v>0</v>
          </cell>
          <cell r="H1219">
            <v>0</v>
          </cell>
        </row>
        <row r="1220">
          <cell r="D1220">
            <v>0</v>
          </cell>
          <cell r="F1220">
            <v>0</v>
          </cell>
          <cell r="H1220">
            <v>0</v>
          </cell>
        </row>
        <row r="1221">
          <cell r="D1221">
            <v>0</v>
          </cell>
          <cell r="F1221">
            <v>0</v>
          </cell>
          <cell r="H1221">
            <v>0</v>
          </cell>
        </row>
        <row r="1222">
          <cell r="D1222">
            <v>0</v>
          </cell>
          <cell r="F1222">
            <v>0</v>
          </cell>
          <cell r="H1222">
            <v>0</v>
          </cell>
        </row>
        <row r="1223">
          <cell r="D1223">
            <v>0</v>
          </cell>
          <cell r="F1223">
            <v>0</v>
          </cell>
          <cell r="H1223">
            <v>0</v>
          </cell>
        </row>
        <row r="1224">
          <cell r="D1224">
            <v>0</v>
          </cell>
          <cell r="F1224">
            <v>0</v>
          </cell>
          <cell r="H1224">
            <v>0</v>
          </cell>
        </row>
        <row r="1225">
          <cell r="D1225">
            <v>0</v>
          </cell>
          <cell r="F1225">
            <v>0</v>
          </cell>
          <cell r="H1225">
            <v>0</v>
          </cell>
        </row>
        <row r="1226">
          <cell r="D1226">
            <v>0</v>
          </cell>
          <cell r="F1226">
            <v>0</v>
          </cell>
          <cell r="H1226">
            <v>0</v>
          </cell>
        </row>
        <row r="1227">
          <cell r="D1227">
            <v>0</v>
          </cell>
          <cell r="F1227">
            <v>0</v>
          </cell>
          <cell r="H1227">
            <v>0</v>
          </cell>
        </row>
        <row r="1228">
          <cell r="D1228">
            <v>0</v>
          </cell>
          <cell r="F1228">
            <v>0</v>
          </cell>
          <cell r="H1228">
            <v>0</v>
          </cell>
        </row>
        <row r="1229">
          <cell r="D1229">
            <v>0</v>
          </cell>
          <cell r="F1229">
            <v>0</v>
          </cell>
          <cell r="H1229">
            <v>0</v>
          </cell>
        </row>
        <row r="1230">
          <cell r="D1230">
            <v>0</v>
          </cell>
          <cell r="F1230">
            <v>0</v>
          </cell>
          <cell r="H1230">
            <v>0</v>
          </cell>
        </row>
        <row r="1231">
          <cell r="D1231">
            <v>0</v>
          </cell>
          <cell r="F1231">
            <v>0</v>
          </cell>
          <cell r="H1231">
            <v>0</v>
          </cell>
        </row>
        <row r="1232">
          <cell r="D1232">
            <v>0</v>
          </cell>
          <cell r="F1232">
            <v>0</v>
          </cell>
          <cell r="H1232">
            <v>0</v>
          </cell>
        </row>
        <row r="1233">
          <cell r="D1233">
            <v>0</v>
          </cell>
          <cell r="F1233">
            <v>0</v>
          </cell>
          <cell r="H1233">
            <v>0</v>
          </cell>
        </row>
        <row r="1234">
          <cell r="D1234">
            <v>0</v>
          </cell>
          <cell r="F1234">
            <v>0</v>
          </cell>
          <cell r="H1234">
            <v>0</v>
          </cell>
        </row>
        <row r="1235">
          <cell r="D1235">
            <v>0</v>
          </cell>
          <cell r="F1235">
            <v>0</v>
          </cell>
          <cell r="H1235">
            <v>0</v>
          </cell>
        </row>
        <row r="1236">
          <cell r="D1236">
            <v>0</v>
          </cell>
          <cell r="F1236">
            <v>0</v>
          </cell>
          <cell r="H1236">
            <v>0</v>
          </cell>
        </row>
        <row r="1237">
          <cell r="D1237">
            <v>0</v>
          </cell>
          <cell r="F1237">
            <v>0</v>
          </cell>
          <cell r="H1237">
            <v>0</v>
          </cell>
        </row>
        <row r="1238">
          <cell r="D1238">
            <v>0</v>
          </cell>
          <cell r="F1238">
            <v>0</v>
          </cell>
          <cell r="H1238">
            <v>0</v>
          </cell>
        </row>
        <row r="1239">
          <cell r="D1239">
            <v>0</v>
          </cell>
          <cell r="F1239">
            <v>0</v>
          </cell>
          <cell r="H1239">
            <v>0</v>
          </cell>
        </row>
        <row r="1240">
          <cell r="D1240">
            <v>0</v>
          </cell>
          <cell r="F1240">
            <v>0</v>
          </cell>
          <cell r="H1240">
            <v>0</v>
          </cell>
        </row>
        <row r="1241">
          <cell r="D1241">
            <v>0</v>
          </cell>
          <cell r="F1241">
            <v>0</v>
          </cell>
          <cell r="H1241">
            <v>0</v>
          </cell>
        </row>
        <row r="1242">
          <cell r="D1242">
            <v>0</v>
          </cell>
          <cell r="F1242">
            <v>0</v>
          </cell>
          <cell r="H1242">
            <v>0</v>
          </cell>
        </row>
        <row r="1243">
          <cell r="D1243">
            <v>0</v>
          </cell>
          <cell r="F1243">
            <v>0</v>
          </cell>
          <cell r="H1243">
            <v>0</v>
          </cell>
        </row>
        <row r="1244">
          <cell r="D1244">
            <v>0</v>
          </cell>
          <cell r="F1244">
            <v>0</v>
          </cell>
          <cell r="H1244">
            <v>0</v>
          </cell>
        </row>
        <row r="1245">
          <cell r="D1245">
            <v>0</v>
          </cell>
          <cell r="F1245">
            <v>0</v>
          </cell>
          <cell r="H1245">
            <v>0</v>
          </cell>
        </row>
        <row r="1246">
          <cell r="D1246">
            <v>0</v>
          </cell>
          <cell r="F1246">
            <v>0</v>
          </cell>
          <cell r="H1246">
            <v>0</v>
          </cell>
        </row>
        <row r="1247">
          <cell r="D1247">
            <v>0</v>
          </cell>
          <cell r="F1247">
            <v>0</v>
          </cell>
          <cell r="H1247">
            <v>0</v>
          </cell>
        </row>
        <row r="1248">
          <cell r="D1248">
            <v>0</v>
          </cell>
          <cell r="F1248">
            <v>0</v>
          </cell>
          <cell r="H1248">
            <v>0</v>
          </cell>
        </row>
        <row r="1249">
          <cell r="D1249">
            <v>0</v>
          </cell>
          <cell r="F1249">
            <v>0</v>
          </cell>
          <cell r="H1249">
            <v>0</v>
          </cell>
        </row>
        <row r="1250">
          <cell r="D1250">
            <v>0</v>
          </cell>
          <cell r="F1250">
            <v>0</v>
          </cell>
          <cell r="H1250">
            <v>0</v>
          </cell>
        </row>
        <row r="1251">
          <cell r="D1251">
            <v>0</v>
          </cell>
          <cell r="F1251">
            <v>0</v>
          </cell>
          <cell r="H1251">
            <v>0</v>
          </cell>
        </row>
        <row r="1252">
          <cell r="D1252">
            <v>0</v>
          </cell>
          <cell r="F1252">
            <v>0</v>
          </cell>
          <cell r="H1252">
            <v>0</v>
          </cell>
        </row>
        <row r="1253">
          <cell r="D1253">
            <v>0</v>
          </cell>
          <cell r="F1253">
            <v>0</v>
          </cell>
          <cell r="H1253">
            <v>0</v>
          </cell>
        </row>
        <row r="1254">
          <cell r="D1254">
            <v>0</v>
          </cell>
          <cell r="F1254">
            <v>0</v>
          </cell>
          <cell r="H1254">
            <v>0</v>
          </cell>
        </row>
        <row r="1255">
          <cell r="D1255">
            <v>0</v>
          </cell>
          <cell r="F1255">
            <v>0</v>
          </cell>
          <cell r="H1255">
            <v>0</v>
          </cell>
        </row>
        <row r="1256">
          <cell r="D1256">
            <v>0</v>
          </cell>
          <cell r="F1256">
            <v>0</v>
          </cell>
          <cell r="H1256">
            <v>0</v>
          </cell>
        </row>
        <row r="1257">
          <cell r="D1257">
            <v>0</v>
          </cell>
          <cell r="F1257">
            <v>0</v>
          </cell>
          <cell r="H1257">
            <v>0</v>
          </cell>
        </row>
        <row r="1258">
          <cell r="D1258">
            <v>0</v>
          </cell>
          <cell r="F1258">
            <v>0</v>
          </cell>
          <cell r="H1258">
            <v>0</v>
          </cell>
        </row>
        <row r="1259">
          <cell r="D1259">
            <v>0</v>
          </cell>
          <cell r="F1259">
            <v>0</v>
          </cell>
          <cell r="H1259">
            <v>0</v>
          </cell>
        </row>
        <row r="1260">
          <cell r="D1260">
            <v>0</v>
          </cell>
          <cell r="F1260">
            <v>0</v>
          </cell>
          <cell r="H1260">
            <v>0</v>
          </cell>
        </row>
        <row r="1261">
          <cell r="D1261">
            <v>0</v>
          </cell>
          <cell r="F1261">
            <v>0</v>
          </cell>
          <cell r="H1261">
            <v>0</v>
          </cell>
        </row>
        <row r="1262">
          <cell r="D1262">
            <v>0</v>
          </cell>
          <cell r="F1262">
            <v>0</v>
          </cell>
          <cell r="H1262">
            <v>0</v>
          </cell>
        </row>
        <row r="1263">
          <cell r="D1263">
            <v>0</v>
          </cell>
          <cell r="F1263">
            <v>0</v>
          </cell>
          <cell r="H1263">
            <v>0</v>
          </cell>
        </row>
        <row r="1264">
          <cell r="D1264">
            <v>0</v>
          </cell>
          <cell r="F1264">
            <v>0</v>
          </cell>
          <cell r="H1264">
            <v>0</v>
          </cell>
        </row>
        <row r="1265">
          <cell r="D1265">
            <v>0</v>
          </cell>
          <cell r="F1265">
            <v>0</v>
          </cell>
          <cell r="H1265">
            <v>0</v>
          </cell>
        </row>
        <row r="1266">
          <cell r="D1266">
            <v>0</v>
          </cell>
          <cell r="F1266">
            <v>0</v>
          </cell>
          <cell r="H1266">
            <v>0</v>
          </cell>
        </row>
        <row r="1267">
          <cell r="D1267">
            <v>0</v>
          </cell>
          <cell r="F1267">
            <v>0</v>
          </cell>
          <cell r="H1267">
            <v>0</v>
          </cell>
        </row>
        <row r="1268">
          <cell r="D1268">
            <v>0</v>
          </cell>
          <cell r="F1268">
            <v>0</v>
          </cell>
          <cell r="H1268">
            <v>0</v>
          </cell>
        </row>
        <row r="1269">
          <cell r="D1269">
            <v>0</v>
          </cell>
          <cell r="F1269">
            <v>0</v>
          </cell>
          <cell r="H1269">
            <v>0</v>
          </cell>
        </row>
        <row r="1270">
          <cell r="D1270">
            <v>0</v>
          </cell>
          <cell r="F1270">
            <v>0</v>
          </cell>
          <cell r="H1270">
            <v>0</v>
          </cell>
        </row>
        <row r="1271">
          <cell r="D1271">
            <v>0</v>
          </cell>
          <cell r="F1271">
            <v>0</v>
          </cell>
          <cell r="H1271">
            <v>0</v>
          </cell>
        </row>
        <row r="1272">
          <cell r="D1272">
            <v>0</v>
          </cell>
          <cell r="F1272">
            <v>0</v>
          </cell>
          <cell r="H1272">
            <v>0</v>
          </cell>
        </row>
        <row r="1273">
          <cell r="D1273">
            <v>0</v>
          </cell>
          <cell r="F1273">
            <v>0</v>
          </cell>
          <cell r="H1273">
            <v>0</v>
          </cell>
        </row>
        <row r="1274">
          <cell r="D1274">
            <v>0</v>
          </cell>
          <cell r="F1274">
            <v>0</v>
          </cell>
          <cell r="H1274">
            <v>0</v>
          </cell>
        </row>
        <row r="1275">
          <cell r="D1275">
            <v>0</v>
          </cell>
          <cell r="F1275">
            <v>0</v>
          </cell>
          <cell r="H1275">
            <v>0</v>
          </cell>
        </row>
        <row r="1276">
          <cell r="D1276">
            <v>0</v>
          </cell>
          <cell r="F1276">
            <v>0</v>
          </cell>
          <cell r="H1276">
            <v>0</v>
          </cell>
        </row>
        <row r="1277">
          <cell r="D1277">
            <v>0</v>
          </cell>
          <cell r="F1277">
            <v>0</v>
          </cell>
          <cell r="H1277">
            <v>0</v>
          </cell>
        </row>
        <row r="1278">
          <cell r="D1278">
            <v>0</v>
          </cell>
          <cell r="F1278">
            <v>0</v>
          </cell>
          <cell r="H1278">
            <v>0</v>
          </cell>
        </row>
        <row r="1279">
          <cell r="D1279">
            <v>0</v>
          </cell>
          <cell r="F1279">
            <v>0</v>
          </cell>
          <cell r="H1279">
            <v>0</v>
          </cell>
        </row>
        <row r="1280">
          <cell r="D1280">
            <v>0</v>
          </cell>
          <cell r="F1280">
            <v>0</v>
          </cell>
          <cell r="H1280">
            <v>0</v>
          </cell>
        </row>
        <row r="1281">
          <cell r="D1281">
            <v>0</v>
          </cell>
          <cell r="F1281">
            <v>0</v>
          </cell>
          <cell r="H1281">
            <v>0</v>
          </cell>
        </row>
        <row r="1282">
          <cell r="D1282">
            <v>0</v>
          </cell>
          <cell r="F1282">
            <v>0</v>
          </cell>
          <cell r="H1282">
            <v>0</v>
          </cell>
        </row>
        <row r="1283">
          <cell r="D1283">
            <v>0</v>
          </cell>
          <cell r="F1283">
            <v>0</v>
          </cell>
          <cell r="H1283">
            <v>0</v>
          </cell>
        </row>
        <row r="1284">
          <cell r="D1284">
            <v>0</v>
          </cell>
          <cell r="F1284">
            <v>0</v>
          </cell>
          <cell r="H1284">
            <v>0</v>
          </cell>
        </row>
        <row r="1285">
          <cell r="D1285">
            <v>0</v>
          </cell>
          <cell r="F1285">
            <v>0</v>
          </cell>
          <cell r="H1285">
            <v>0</v>
          </cell>
        </row>
        <row r="1286">
          <cell r="D1286">
            <v>0</v>
          </cell>
          <cell r="F1286">
            <v>0</v>
          </cell>
          <cell r="H1286">
            <v>0</v>
          </cell>
        </row>
        <row r="1287">
          <cell r="D1287">
            <v>0</v>
          </cell>
          <cell r="F1287">
            <v>0</v>
          </cell>
          <cell r="H1287">
            <v>0</v>
          </cell>
        </row>
        <row r="1288">
          <cell r="D1288">
            <v>0</v>
          </cell>
          <cell r="F1288">
            <v>0</v>
          </cell>
          <cell r="H1288">
            <v>0</v>
          </cell>
        </row>
        <row r="1289">
          <cell r="D1289">
            <v>0</v>
          </cell>
          <cell r="F1289">
            <v>0</v>
          </cell>
          <cell r="H1289">
            <v>0</v>
          </cell>
        </row>
        <row r="1290">
          <cell r="D1290">
            <v>0</v>
          </cell>
          <cell r="F1290">
            <v>0</v>
          </cell>
          <cell r="H1290">
            <v>0</v>
          </cell>
        </row>
        <row r="1291">
          <cell r="D1291">
            <v>0</v>
          </cell>
          <cell r="F1291">
            <v>0</v>
          </cell>
          <cell r="H1291">
            <v>0</v>
          </cell>
        </row>
        <row r="1292">
          <cell r="D1292">
            <v>0</v>
          </cell>
          <cell r="F1292">
            <v>0</v>
          </cell>
          <cell r="H1292">
            <v>0</v>
          </cell>
        </row>
        <row r="1293">
          <cell r="D1293">
            <v>0</v>
          </cell>
          <cell r="F1293">
            <v>0</v>
          </cell>
          <cell r="H1293">
            <v>0</v>
          </cell>
        </row>
        <row r="1294">
          <cell r="D1294">
            <v>0</v>
          </cell>
          <cell r="F1294">
            <v>0</v>
          </cell>
          <cell r="H1294">
            <v>0</v>
          </cell>
        </row>
        <row r="1295">
          <cell r="D1295">
            <v>0</v>
          </cell>
          <cell r="F1295">
            <v>0</v>
          </cell>
          <cell r="H1295">
            <v>0</v>
          </cell>
        </row>
        <row r="1296">
          <cell r="D1296">
            <v>0</v>
          </cell>
          <cell r="F1296">
            <v>0</v>
          </cell>
          <cell r="H1296">
            <v>0</v>
          </cell>
        </row>
        <row r="1297">
          <cell r="D1297">
            <v>0</v>
          </cell>
          <cell r="F1297">
            <v>0</v>
          </cell>
          <cell r="H1297">
            <v>0</v>
          </cell>
        </row>
        <row r="1298">
          <cell r="D1298">
            <v>0</v>
          </cell>
          <cell r="F1298">
            <v>0</v>
          </cell>
          <cell r="H1298">
            <v>0</v>
          </cell>
        </row>
        <row r="1299">
          <cell r="D1299">
            <v>0</v>
          </cell>
          <cell r="F1299">
            <v>0</v>
          </cell>
          <cell r="H1299">
            <v>0</v>
          </cell>
        </row>
        <row r="1300">
          <cell r="D1300">
            <v>0</v>
          </cell>
          <cell r="F1300">
            <v>0</v>
          </cell>
          <cell r="H1300">
            <v>0</v>
          </cell>
        </row>
        <row r="1301">
          <cell r="D1301">
            <v>0</v>
          </cell>
          <cell r="F1301">
            <v>0</v>
          </cell>
          <cell r="H1301">
            <v>0</v>
          </cell>
        </row>
        <row r="1302">
          <cell r="D1302">
            <v>0</v>
          </cell>
          <cell r="F1302">
            <v>0</v>
          </cell>
          <cell r="H1302">
            <v>0</v>
          </cell>
        </row>
        <row r="1303">
          <cell r="D1303">
            <v>0</v>
          </cell>
          <cell r="F1303">
            <v>0</v>
          </cell>
          <cell r="H1303">
            <v>0</v>
          </cell>
        </row>
        <row r="1304">
          <cell r="D1304">
            <v>0</v>
          </cell>
          <cell r="F1304">
            <v>0</v>
          </cell>
          <cell r="H1304">
            <v>0</v>
          </cell>
        </row>
        <row r="1305">
          <cell r="D1305">
            <v>0</v>
          </cell>
          <cell r="F1305">
            <v>0</v>
          </cell>
          <cell r="H1305">
            <v>0</v>
          </cell>
        </row>
        <row r="1306">
          <cell r="D1306">
            <v>0</v>
          </cell>
          <cell r="F1306">
            <v>0</v>
          </cell>
          <cell r="H1306">
            <v>0</v>
          </cell>
        </row>
        <row r="1307">
          <cell r="D1307">
            <v>0</v>
          </cell>
          <cell r="F1307">
            <v>0</v>
          </cell>
          <cell r="H1307">
            <v>0</v>
          </cell>
        </row>
        <row r="1308">
          <cell r="D1308">
            <v>0</v>
          </cell>
          <cell r="F1308">
            <v>0</v>
          </cell>
          <cell r="H1308">
            <v>0</v>
          </cell>
        </row>
        <row r="1309">
          <cell r="D1309">
            <v>0</v>
          </cell>
          <cell r="F1309">
            <v>0</v>
          </cell>
          <cell r="H1309">
            <v>0</v>
          </cell>
        </row>
        <row r="1310">
          <cell r="D1310">
            <v>0</v>
          </cell>
          <cell r="F1310">
            <v>0</v>
          </cell>
          <cell r="H1310">
            <v>0</v>
          </cell>
        </row>
        <row r="1311">
          <cell r="D1311">
            <v>0</v>
          </cell>
          <cell r="F1311">
            <v>0</v>
          </cell>
          <cell r="H1311">
            <v>0</v>
          </cell>
        </row>
        <row r="1312">
          <cell r="D1312">
            <v>0</v>
          </cell>
          <cell r="F1312">
            <v>0</v>
          </cell>
          <cell r="H1312">
            <v>0</v>
          </cell>
        </row>
        <row r="1313">
          <cell r="D1313">
            <v>0</v>
          </cell>
          <cell r="F1313">
            <v>0</v>
          </cell>
          <cell r="H1313">
            <v>0</v>
          </cell>
        </row>
        <row r="1314">
          <cell r="D1314">
            <v>0</v>
          </cell>
          <cell r="F1314">
            <v>0</v>
          </cell>
          <cell r="H1314">
            <v>0</v>
          </cell>
        </row>
        <row r="1315">
          <cell r="D1315">
            <v>0</v>
          </cell>
          <cell r="F1315">
            <v>0</v>
          </cell>
          <cell r="H1315">
            <v>0</v>
          </cell>
        </row>
        <row r="1316">
          <cell r="D1316">
            <v>0</v>
          </cell>
          <cell r="F1316">
            <v>0</v>
          </cell>
          <cell r="H1316">
            <v>0</v>
          </cell>
        </row>
        <row r="1317">
          <cell r="D1317">
            <v>0</v>
          </cell>
          <cell r="F1317">
            <v>0</v>
          </cell>
          <cell r="H1317">
            <v>0</v>
          </cell>
        </row>
        <row r="1318">
          <cell r="D1318">
            <v>0</v>
          </cell>
          <cell r="F1318">
            <v>0</v>
          </cell>
          <cell r="H1318">
            <v>0</v>
          </cell>
        </row>
        <row r="1319">
          <cell r="D1319">
            <v>0</v>
          </cell>
          <cell r="F1319">
            <v>0</v>
          </cell>
          <cell r="H1319">
            <v>0</v>
          </cell>
        </row>
        <row r="1320">
          <cell r="D1320">
            <v>0</v>
          </cell>
          <cell r="F1320">
            <v>0</v>
          </cell>
          <cell r="H1320">
            <v>0</v>
          </cell>
        </row>
        <row r="1321">
          <cell r="D1321">
            <v>0</v>
          </cell>
          <cell r="F1321">
            <v>0</v>
          </cell>
          <cell r="H1321">
            <v>0</v>
          </cell>
        </row>
        <row r="1322">
          <cell r="D1322">
            <v>0</v>
          </cell>
          <cell r="F1322">
            <v>0</v>
          </cell>
          <cell r="H1322">
            <v>0</v>
          </cell>
        </row>
        <row r="1323">
          <cell r="D1323">
            <v>0</v>
          </cell>
          <cell r="F1323">
            <v>0</v>
          </cell>
          <cell r="H1323">
            <v>0</v>
          </cell>
        </row>
        <row r="1324">
          <cell r="D1324">
            <v>0</v>
          </cell>
          <cell r="F1324">
            <v>0</v>
          </cell>
          <cell r="H1324">
            <v>0</v>
          </cell>
        </row>
        <row r="1325">
          <cell r="D1325">
            <v>0</v>
          </cell>
          <cell r="F1325">
            <v>0</v>
          </cell>
          <cell r="H1325">
            <v>0</v>
          </cell>
        </row>
        <row r="1326">
          <cell r="D1326">
            <v>0</v>
          </cell>
          <cell r="F1326">
            <v>0</v>
          </cell>
          <cell r="H1326">
            <v>0</v>
          </cell>
        </row>
        <row r="1327">
          <cell r="D1327">
            <v>0</v>
          </cell>
          <cell r="F1327">
            <v>0</v>
          </cell>
          <cell r="H1327">
            <v>0</v>
          </cell>
        </row>
        <row r="1328">
          <cell r="D1328">
            <v>0</v>
          </cell>
          <cell r="F1328">
            <v>0</v>
          </cell>
          <cell r="H1328">
            <v>0</v>
          </cell>
        </row>
        <row r="1329">
          <cell r="D1329">
            <v>0</v>
          </cell>
          <cell r="F1329">
            <v>0</v>
          </cell>
          <cell r="H1329">
            <v>0</v>
          </cell>
        </row>
        <row r="1330">
          <cell r="D1330">
            <v>0</v>
          </cell>
          <cell r="F1330">
            <v>0</v>
          </cell>
          <cell r="H1330">
            <v>0</v>
          </cell>
        </row>
        <row r="1331">
          <cell r="D1331">
            <v>0</v>
          </cell>
          <cell r="F1331">
            <v>0</v>
          </cell>
          <cell r="H1331">
            <v>0</v>
          </cell>
        </row>
        <row r="1332">
          <cell r="D1332">
            <v>0</v>
          </cell>
          <cell r="F1332">
            <v>0</v>
          </cell>
          <cell r="H1332">
            <v>0</v>
          </cell>
        </row>
        <row r="1333">
          <cell r="D1333">
            <v>0</v>
          </cell>
          <cell r="F1333">
            <v>0</v>
          </cell>
          <cell r="H1333">
            <v>0</v>
          </cell>
        </row>
        <row r="1334">
          <cell r="D1334">
            <v>0</v>
          </cell>
          <cell r="F1334">
            <v>0</v>
          </cell>
          <cell r="H1334">
            <v>0</v>
          </cell>
        </row>
        <row r="1335">
          <cell r="D1335">
            <v>0</v>
          </cell>
          <cell r="F1335">
            <v>0</v>
          </cell>
          <cell r="H1335">
            <v>0</v>
          </cell>
        </row>
        <row r="1336">
          <cell r="D1336">
            <v>0</v>
          </cell>
          <cell r="F1336">
            <v>0</v>
          </cell>
          <cell r="H1336">
            <v>0</v>
          </cell>
        </row>
        <row r="1337">
          <cell r="D1337">
            <v>0</v>
          </cell>
          <cell r="F1337">
            <v>0</v>
          </cell>
          <cell r="H1337">
            <v>0</v>
          </cell>
        </row>
        <row r="1338">
          <cell r="D1338">
            <v>0</v>
          </cell>
          <cell r="F1338">
            <v>0</v>
          </cell>
          <cell r="H1338">
            <v>0</v>
          </cell>
        </row>
        <row r="1339">
          <cell r="D1339">
            <v>0</v>
          </cell>
          <cell r="F1339">
            <v>0</v>
          </cell>
          <cell r="H1339">
            <v>0</v>
          </cell>
        </row>
        <row r="1340">
          <cell r="D1340">
            <v>0</v>
          </cell>
          <cell r="F1340">
            <v>0</v>
          </cell>
          <cell r="H1340">
            <v>0</v>
          </cell>
        </row>
        <row r="1341">
          <cell r="D1341">
            <v>0</v>
          </cell>
          <cell r="F1341">
            <v>0</v>
          </cell>
          <cell r="H1341">
            <v>0</v>
          </cell>
        </row>
        <row r="1342">
          <cell r="D1342">
            <v>0</v>
          </cell>
          <cell r="F1342">
            <v>0</v>
          </cell>
          <cell r="H1342">
            <v>0</v>
          </cell>
        </row>
        <row r="1343">
          <cell r="D1343">
            <v>0</v>
          </cell>
          <cell r="F1343">
            <v>0</v>
          </cell>
          <cell r="H1343">
            <v>0</v>
          </cell>
        </row>
        <row r="1344">
          <cell r="D1344">
            <v>0</v>
          </cell>
          <cell r="F1344">
            <v>0</v>
          </cell>
          <cell r="H1344">
            <v>0</v>
          </cell>
        </row>
        <row r="1345">
          <cell r="D1345">
            <v>0</v>
          </cell>
          <cell r="F1345">
            <v>0</v>
          </cell>
          <cell r="H1345">
            <v>0</v>
          </cell>
        </row>
        <row r="1346">
          <cell r="D1346">
            <v>0</v>
          </cell>
          <cell r="F1346">
            <v>0</v>
          </cell>
          <cell r="H1346">
            <v>0</v>
          </cell>
        </row>
        <row r="1347">
          <cell r="D1347">
            <v>0</v>
          </cell>
          <cell r="F1347">
            <v>0</v>
          </cell>
          <cell r="H1347">
            <v>0</v>
          </cell>
        </row>
        <row r="1348">
          <cell r="D1348">
            <v>0</v>
          </cell>
          <cell r="F1348">
            <v>0</v>
          </cell>
          <cell r="H1348">
            <v>0</v>
          </cell>
        </row>
        <row r="1349">
          <cell r="D1349">
            <v>0</v>
          </cell>
          <cell r="F1349">
            <v>0</v>
          </cell>
          <cell r="H1349">
            <v>0</v>
          </cell>
        </row>
        <row r="1350">
          <cell r="D1350">
            <v>0</v>
          </cell>
          <cell r="F1350">
            <v>0</v>
          </cell>
          <cell r="H1350">
            <v>0</v>
          </cell>
        </row>
        <row r="1351">
          <cell r="D1351">
            <v>0</v>
          </cell>
          <cell r="F1351">
            <v>0</v>
          </cell>
          <cell r="H1351">
            <v>0</v>
          </cell>
        </row>
        <row r="1352">
          <cell r="D1352">
            <v>0</v>
          </cell>
          <cell r="F1352">
            <v>0</v>
          </cell>
          <cell r="H1352">
            <v>0</v>
          </cell>
        </row>
        <row r="1353">
          <cell r="D1353">
            <v>0</v>
          </cell>
          <cell r="F1353">
            <v>0</v>
          </cell>
          <cell r="H1353">
            <v>0</v>
          </cell>
        </row>
        <row r="1354">
          <cell r="D1354">
            <v>0</v>
          </cell>
          <cell r="F1354">
            <v>0</v>
          </cell>
          <cell r="H1354">
            <v>0</v>
          </cell>
        </row>
        <row r="1355">
          <cell r="D1355">
            <v>0</v>
          </cell>
          <cell r="F1355">
            <v>0</v>
          </cell>
          <cell r="H1355">
            <v>0</v>
          </cell>
        </row>
        <row r="1356">
          <cell r="D1356">
            <v>0</v>
          </cell>
          <cell r="F1356">
            <v>0</v>
          </cell>
          <cell r="H1356">
            <v>0</v>
          </cell>
        </row>
        <row r="1357">
          <cell r="D1357">
            <v>0</v>
          </cell>
          <cell r="F1357">
            <v>0</v>
          </cell>
          <cell r="H1357">
            <v>0</v>
          </cell>
        </row>
        <row r="1358">
          <cell r="D1358">
            <v>0</v>
          </cell>
          <cell r="F1358">
            <v>0</v>
          </cell>
          <cell r="H1358">
            <v>0</v>
          </cell>
        </row>
        <row r="1359">
          <cell r="D1359">
            <v>0</v>
          </cell>
          <cell r="F1359">
            <v>0</v>
          </cell>
          <cell r="H1359">
            <v>0</v>
          </cell>
        </row>
        <row r="1360">
          <cell r="D1360">
            <v>0</v>
          </cell>
          <cell r="F1360">
            <v>0</v>
          </cell>
          <cell r="H1360">
            <v>0</v>
          </cell>
        </row>
        <row r="1361">
          <cell r="D1361">
            <v>0</v>
          </cell>
          <cell r="F1361">
            <v>0</v>
          </cell>
          <cell r="H1361">
            <v>0</v>
          </cell>
        </row>
        <row r="1362">
          <cell r="D1362">
            <v>0</v>
          </cell>
          <cell r="F1362">
            <v>0</v>
          </cell>
          <cell r="H1362">
            <v>0</v>
          </cell>
        </row>
        <row r="1363">
          <cell r="D1363">
            <v>0</v>
          </cell>
          <cell r="F1363">
            <v>0</v>
          </cell>
          <cell r="H1363">
            <v>0</v>
          </cell>
        </row>
        <row r="1364">
          <cell r="D1364">
            <v>0</v>
          </cell>
          <cell r="F1364">
            <v>0</v>
          </cell>
          <cell r="H1364">
            <v>0</v>
          </cell>
        </row>
        <row r="1365">
          <cell r="D1365">
            <v>0</v>
          </cell>
          <cell r="F1365">
            <v>0</v>
          </cell>
          <cell r="H1365">
            <v>0</v>
          </cell>
        </row>
        <row r="1366">
          <cell r="D1366">
            <v>0</v>
          </cell>
          <cell r="F1366">
            <v>0</v>
          </cell>
          <cell r="H1366">
            <v>0</v>
          </cell>
        </row>
        <row r="1367">
          <cell r="D1367">
            <v>0</v>
          </cell>
          <cell r="F1367">
            <v>0</v>
          </cell>
          <cell r="H1367">
            <v>0</v>
          </cell>
        </row>
        <row r="1368">
          <cell r="D1368">
            <v>0</v>
          </cell>
          <cell r="F1368">
            <v>0</v>
          </cell>
          <cell r="H1368">
            <v>0</v>
          </cell>
        </row>
        <row r="1369">
          <cell r="D1369">
            <v>0</v>
          </cell>
          <cell r="F1369">
            <v>0</v>
          </cell>
          <cell r="H1369">
            <v>0</v>
          </cell>
        </row>
        <row r="1370">
          <cell r="D1370">
            <v>0</v>
          </cell>
          <cell r="F1370">
            <v>0</v>
          </cell>
          <cell r="H1370">
            <v>0</v>
          </cell>
        </row>
        <row r="1371">
          <cell r="D1371">
            <v>0</v>
          </cell>
          <cell r="F1371">
            <v>0</v>
          </cell>
          <cell r="H1371">
            <v>0</v>
          </cell>
        </row>
        <row r="1372">
          <cell r="D1372">
            <v>0</v>
          </cell>
          <cell r="F1372">
            <v>0</v>
          </cell>
          <cell r="H1372">
            <v>0</v>
          </cell>
        </row>
        <row r="1373">
          <cell r="D1373">
            <v>0</v>
          </cell>
          <cell r="F1373">
            <v>0</v>
          </cell>
          <cell r="H1373">
            <v>0</v>
          </cell>
        </row>
        <row r="1374">
          <cell r="D1374">
            <v>0</v>
          </cell>
          <cell r="F1374">
            <v>0</v>
          </cell>
          <cell r="H1374">
            <v>0</v>
          </cell>
        </row>
        <row r="1375">
          <cell r="D1375">
            <v>0</v>
          </cell>
          <cell r="F1375">
            <v>0</v>
          </cell>
          <cell r="H1375">
            <v>0</v>
          </cell>
        </row>
        <row r="1376">
          <cell r="D1376">
            <v>0</v>
          </cell>
          <cell r="F1376">
            <v>0</v>
          </cell>
          <cell r="H1376">
            <v>0</v>
          </cell>
        </row>
        <row r="1377">
          <cell r="D1377">
            <v>0</v>
          </cell>
          <cell r="F1377">
            <v>0</v>
          </cell>
          <cell r="H1377">
            <v>0</v>
          </cell>
        </row>
        <row r="1378">
          <cell r="D1378">
            <v>0</v>
          </cell>
          <cell r="F1378">
            <v>0</v>
          </cell>
          <cell r="H1378">
            <v>0</v>
          </cell>
        </row>
        <row r="1379">
          <cell r="D1379">
            <v>0</v>
          </cell>
          <cell r="F1379">
            <v>0</v>
          </cell>
          <cell r="H1379">
            <v>0</v>
          </cell>
        </row>
        <row r="1380">
          <cell r="D1380">
            <v>0</v>
          </cell>
          <cell r="F1380">
            <v>0</v>
          </cell>
          <cell r="H1380">
            <v>0</v>
          </cell>
        </row>
        <row r="1381">
          <cell r="D1381">
            <v>0</v>
          </cell>
          <cell r="F1381">
            <v>0</v>
          </cell>
          <cell r="H1381">
            <v>0</v>
          </cell>
        </row>
        <row r="1382">
          <cell r="D1382">
            <v>0</v>
          </cell>
          <cell r="F1382">
            <v>0</v>
          </cell>
          <cell r="H1382">
            <v>0</v>
          </cell>
        </row>
        <row r="1383">
          <cell r="D1383">
            <v>0</v>
          </cell>
          <cell r="F1383">
            <v>0</v>
          </cell>
          <cell r="H1383">
            <v>0</v>
          </cell>
        </row>
        <row r="1384">
          <cell r="D1384">
            <v>0</v>
          </cell>
          <cell r="F1384">
            <v>0</v>
          </cell>
          <cell r="H1384">
            <v>0</v>
          </cell>
        </row>
        <row r="1385">
          <cell r="D1385">
            <v>0</v>
          </cell>
          <cell r="F1385">
            <v>0</v>
          </cell>
          <cell r="H1385">
            <v>0</v>
          </cell>
        </row>
        <row r="1386">
          <cell r="D1386">
            <v>0</v>
          </cell>
          <cell r="F1386">
            <v>0</v>
          </cell>
          <cell r="H1386">
            <v>0</v>
          </cell>
        </row>
        <row r="1387">
          <cell r="D1387">
            <v>0</v>
          </cell>
          <cell r="F1387">
            <v>0</v>
          </cell>
          <cell r="H1387">
            <v>0</v>
          </cell>
        </row>
        <row r="1388">
          <cell r="D1388">
            <v>0</v>
          </cell>
          <cell r="F1388">
            <v>0</v>
          </cell>
          <cell r="H1388">
            <v>0</v>
          </cell>
        </row>
        <row r="1389">
          <cell r="D1389">
            <v>0</v>
          </cell>
          <cell r="F1389">
            <v>0</v>
          </cell>
          <cell r="H1389">
            <v>0</v>
          </cell>
        </row>
        <row r="1390">
          <cell r="D1390">
            <v>0</v>
          </cell>
          <cell r="F1390">
            <v>0</v>
          </cell>
          <cell r="H1390">
            <v>0</v>
          </cell>
        </row>
        <row r="1391">
          <cell r="D1391">
            <v>0</v>
          </cell>
          <cell r="F1391">
            <v>0</v>
          </cell>
          <cell r="H1391">
            <v>0</v>
          </cell>
        </row>
        <row r="1392">
          <cell r="D1392">
            <v>0</v>
          </cell>
          <cell r="F1392">
            <v>0</v>
          </cell>
          <cell r="H1392">
            <v>0</v>
          </cell>
        </row>
        <row r="1393">
          <cell r="D1393">
            <v>0</v>
          </cell>
          <cell r="F1393">
            <v>0</v>
          </cell>
          <cell r="H1393">
            <v>0</v>
          </cell>
        </row>
        <row r="1394">
          <cell r="D1394">
            <v>0</v>
          </cell>
          <cell r="F1394">
            <v>0</v>
          </cell>
          <cell r="H1394">
            <v>0</v>
          </cell>
        </row>
        <row r="1395">
          <cell r="D1395">
            <v>0</v>
          </cell>
          <cell r="F1395">
            <v>0</v>
          </cell>
          <cell r="H1395">
            <v>0</v>
          </cell>
        </row>
        <row r="1396">
          <cell r="D1396">
            <v>0</v>
          </cell>
          <cell r="F1396">
            <v>0</v>
          </cell>
          <cell r="H1396">
            <v>0</v>
          </cell>
        </row>
        <row r="1397">
          <cell r="D1397">
            <v>0</v>
          </cell>
          <cell r="F1397">
            <v>0</v>
          </cell>
          <cell r="H1397">
            <v>0</v>
          </cell>
        </row>
        <row r="1398">
          <cell r="D1398">
            <v>0</v>
          </cell>
          <cell r="F1398">
            <v>0</v>
          </cell>
          <cell r="H1398">
            <v>0</v>
          </cell>
        </row>
        <row r="1399">
          <cell r="D1399">
            <v>0</v>
          </cell>
          <cell r="F1399">
            <v>0</v>
          </cell>
          <cell r="H1399">
            <v>0</v>
          </cell>
        </row>
        <row r="1400">
          <cell r="D1400">
            <v>0</v>
          </cell>
          <cell r="F1400">
            <v>0</v>
          </cell>
          <cell r="H1400">
            <v>0</v>
          </cell>
        </row>
        <row r="1401">
          <cell r="D1401">
            <v>0</v>
          </cell>
          <cell r="F1401">
            <v>0</v>
          </cell>
          <cell r="H1401">
            <v>0</v>
          </cell>
        </row>
        <row r="1402">
          <cell r="D1402">
            <v>0</v>
          </cell>
          <cell r="F1402">
            <v>0</v>
          </cell>
          <cell r="H1402">
            <v>0</v>
          </cell>
        </row>
        <row r="1403">
          <cell r="D1403">
            <v>0</v>
          </cell>
          <cell r="F1403">
            <v>0</v>
          </cell>
          <cell r="H1403">
            <v>0</v>
          </cell>
        </row>
        <row r="1404">
          <cell r="D1404">
            <v>0</v>
          </cell>
          <cell r="F1404">
            <v>0</v>
          </cell>
          <cell r="H1404">
            <v>0</v>
          </cell>
        </row>
        <row r="1405">
          <cell r="D1405">
            <v>0</v>
          </cell>
          <cell r="F1405">
            <v>0</v>
          </cell>
          <cell r="H1405">
            <v>0</v>
          </cell>
        </row>
        <row r="1406">
          <cell r="D1406">
            <v>0</v>
          </cell>
          <cell r="F1406">
            <v>0</v>
          </cell>
          <cell r="H1406">
            <v>0</v>
          </cell>
        </row>
        <row r="1407">
          <cell r="D1407">
            <v>0</v>
          </cell>
          <cell r="F1407">
            <v>0</v>
          </cell>
          <cell r="H1407">
            <v>0</v>
          </cell>
        </row>
        <row r="1408">
          <cell r="D1408">
            <v>0</v>
          </cell>
          <cell r="F1408">
            <v>0</v>
          </cell>
          <cell r="H1408">
            <v>0</v>
          </cell>
        </row>
        <row r="1409">
          <cell r="D1409">
            <v>0</v>
          </cell>
          <cell r="F1409">
            <v>0</v>
          </cell>
          <cell r="H1409">
            <v>0</v>
          </cell>
        </row>
        <row r="1410">
          <cell r="D1410">
            <v>0</v>
          </cell>
          <cell r="F1410">
            <v>0</v>
          </cell>
          <cell r="H1410">
            <v>0</v>
          </cell>
        </row>
        <row r="1411">
          <cell r="D1411">
            <v>0</v>
          </cell>
          <cell r="F1411">
            <v>0</v>
          </cell>
          <cell r="H1411">
            <v>0</v>
          </cell>
        </row>
        <row r="1412">
          <cell r="D1412">
            <v>0</v>
          </cell>
          <cell r="F1412">
            <v>0</v>
          </cell>
          <cell r="H1412">
            <v>0</v>
          </cell>
        </row>
        <row r="1413">
          <cell r="D1413">
            <v>0</v>
          </cell>
          <cell r="F1413">
            <v>0</v>
          </cell>
          <cell r="H1413">
            <v>0</v>
          </cell>
        </row>
        <row r="1414">
          <cell r="D1414">
            <v>0</v>
          </cell>
          <cell r="F1414">
            <v>0</v>
          </cell>
          <cell r="H1414">
            <v>0</v>
          </cell>
        </row>
        <row r="1415">
          <cell r="D1415">
            <v>0</v>
          </cell>
          <cell r="F1415">
            <v>0</v>
          </cell>
          <cell r="H1415">
            <v>0</v>
          </cell>
        </row>
        <row r="1416">
          <cell r="D1416">
            <v>0</v>
          </cell>
          <cell r="F1416">
            <v>0</v>
          </cell>
          <cell r="H1416">
            <v>0</v>
          </cell>
        </row>
        <row r="1417">
          <cell r="D1417">
            <v>0</v>
          </cell>
          <cell r="F1417">
            <v>0</v>
          </cell>
          <cell r="H1417">
            <v>0</v>
          </cell>
        </row>
        <row r="1418">
          <cell r="D1418">
            <v>0</v>
          </cell>
          <cell r="F1418">
            <v>0</v>
          </cell>
          <cell r="H1418">
            <v>0</v>
          </cell>
        </row>
        <row r="1419">
          <cell r="D1419">
            <v>0</v>
          </cell>
          <cell r="F1419">
            <v>0</v>
          </cell>
          <cell r="H1419">
            <v>0</v>
          </cell>
        </row>
        <row r="1420">
          <cell r="D1420">
            <v>0</v>
          </cell>
          <cell r="F1420">
            <v>0</v>
          </cell>
          <cell r="H1420">
            <v>0</v>
          </cell>
        </row>
        <row r="1421">
          <cell r="D1421">
            <v>0</v>
          </cell>
          <cell r="F1421">
            <v>0</v>
          </cell>
          <cell r="H1421">
            <v>0</v>
          </cell>
        </row>
        <row r="1422">
          <cell r="D1422">
            <v>0</v>
          </cell>
          <cell r="F1422">
            <v>0</v>
          </cell>
          <cell r="H1422">
            <v>0</v>
          </cell>
        </row>
        <row r="1423">
          <cell r="D1423">
            <v>0</v>
          </cell>
          <cell r="F1423">
            <v>0</v>
          </cell>
          <cell r="H1423">
            <v>0</v>
          </cell>
        </row>
        <row r="1424">
          <cell r="D1424">
            <v>0</v>
          </cell>
          <cell r="F1424">
            <v>0</v>
          </cell>
          <cell r="H1424">
            <v>0</v>
          </cell>
        </row>
        <row r="1425">
          <cell r="D1425">
            <v>0</v>
          </cell>
          <cell r="F1425">
            <v>0</v>
          </cell>
          <cell r="H1425">
            <v>0</v>
          </cell>
        </row>
        <row r="1426">
          <cell r="D1426">
            <v>0</v>
          </cell>
          <cell r="F1426">
            <v>0</v>
          </cell>
          <cell r="H1426">
            <v>0</v>
          </cell>
        </row>
        <row r="1427">
          <cell r="D1427">
            <v>0</v>
          </cell>
          <cell r="F1427">
            <v>0</v>
          </cell>
          <cell r="H1427">
            <v>0</v>
          </cell>
        </row>
        <row r="1428">
          <cell r="D1428">
            <v>0</v>
          </cell>
          <cell r="F1428">
            <v>0</v>
          </cell>
          <cell r="H1428">
            <v>0</v>
          </cell>
        </row>
        <row r="1429">
          <cell r="D1429">
            <v>0</v>
          </cell>
          <cell r="F1429">
            <v>0</v>
          </cell>
          <cell r="H1429">
            <v>0</v>
          </cell>
        </row>
        <row r="1430">
          <cell r="D1430">
            <v>0</v>
          </cell>
          <cell r="F1430">
            <v>0</v>
          </cell>
          <cell r="H1430">
            <v>0</v>
          </cell>
        </row>
        <row r="1431">
          <cell r="D1431">
            <v>0</v>
          </cell>
          <cell r="F1431">
            <v>0</v>
          </cell>
          <cell r="H1431">
            <v>0</v>
          </cell>
        </row>
        <row r="1432">
          <cell r="D1432">
            <v>0</v>
          </cell>
          <cell r="F1432">
            <v>0</v>
          </cell>
          <cell r="H1432">
            <v>0</v>
          </cell>
        </row>
        <row r="1433">
          <cell r="D1433">
            <v>0</v>
          </cell>
          <cell r="F1433">
            <v>0</v>
          </cell>
          <cell r="H1433">
            <v>0</v>
          </cell>
        </row>
        <row r="1434">
          <cell r="D1434">
            <v>0</v>
          </cell>
          <cell r="F1434">
            <v>0</v>
          </cell>
          <cell r="H1434">
            <v>0</v>
          </cell>
        </row>
        <row r="1435">
          <cell r="D1435">
            <v>0</v>
          </cell>
          <cell r="F1435">
            <v>0</v>
          </cell>
          <cell r="H1435">
            <v>0</v>
          </cell>
        </row>
        <row r="1436">
          <cell r="D1436">
            <v>0</v>
          </cell>
          <cell r="F1436">
            <v>0</v>
          </cell>
          <cell r="H1436">
            <v>0</v>
          </cell>
        </row>
        <row r="1437">
          <cell r="D1437">
            <v>0</v>
          </cell>
          <cell r="F1437">
            <v>0</v>
          </cell>
          <cell r="H1437">
            <v>0</v>
          </cell>
        </row>
        <row r="1438">
          <cell r="D1438">
            <v>0</v>
          </cell>
          <cell r="F1438">
            <v>0</v>
          </cell>
          <cell r="H1438">
            <v>0</v>
          </cell>
        </row>
        <row r="1439">
          <cell r="D1439">
            <v>0</v>
          </cell>
          <cell r="F1439">
            <v>0</v>
          </cell>
          <cell r="H1439">
            <v>0</v>
          </cell>
        </row>
        <row r="1440">
          <cell r="D1440">
            <v>0</v>
          </cell>
          <cell r="F1440">
            <v>0</v>
          </cell>
          <cell r="H1440">
            <v>0</v>
          </cell>
        </row>
        <row r="1441">
          <cell r="D1441">
            <v>0</v>
          </cell>
          <cell r="F1441">
            <v>0</v>
          </cell>
          <cell r="H1441">
            <v>0</v>
          </cell>
        </row>
        <row r="1442">
          <cell r="D1442">
            <v>0</v>
          </cell>
          <cell r="F1442">
            <v>0</v>
          </cell>
          <cell r="H1442">
            <v>0</v>
          </cell>
        </row>
        <row r="1443">
          <cell r="D1443">
            <v>0</v>
          </cell>
          <cell r="F1443">
            <v>0</v>
          </cell>
          <cell r="H1443">
            <v>0</v>
          </cell>
        </row>
        <row r="1444">
          <cell r="D1444">
            <v>0</v>
          </cell>
          <cell r="F1444">
            <v>0</v>
          </cell>
          <cell r="H1444">
            <v>0</v>
          </cell>
        </row>
        <row r="1445">
          <cell r="D1445">
            <v>0</v>
          </cell>
          <cell r="F1445">
            <v>0</v>
          </cell>
          <cell r="H1445">
            <v>0</v>
          </cell>
        </row>
        <row r="1446">
          <cell r="D1446">
            <v>0</v>
          </cell>
          <cell r="F1446">
            <v>0</v>
          </cell>
          <cell r="H1446">
            <v>0</v>
          </cell>
        </row>
        <row r="1447">
          <cell r="D1447">
            <v>0</v>
          </cell>
          <cell r="F1447">
            <v>0</v>
          </cell>
          <cell r="H1447">
            <v>0</v>
          </cell>
        </row>
        <row r="1448">
          <cell r="D1448">
            <v>0</v>
          </cell>
          <cell r="F1448">
            <v>0</v>
          </cell>
          <cell r="H1448">
            <v>0</v>
          </cell>
        </row>
        <row r="1449">
          <cell r="D1449">
            <v>0</v>
          </cell>
          <cell r="F1449">
            <v>0</v>
          </cell>
          <cell r="H1449">
            <v>0</v>
          </cell>
        </row>
        <row r="1450">
          <cell r="D1450">
            <v>0</v>
          </cell>
          <cell r="F1450">
            <v>0</v>
          </cell>
          <cell r="H1450">
            <v>0</v>
          </cell>
        </row>
        <row r="1451">
          <cell r="D1451">
            <v>0</v>
          </cell>
          <cell r="F1451">
            <v>0</v>
          </cell>
          <cell r="H1451">
            <v>0</v>
          </cell>
        </row>
        <row r="1452">
          <cell r="D1452">
            <v>0</v>
          </cell>
          <cell r="F1452">
            <v>0</v>
          </cell>
          <cell r="H1452">
            <v>0</v>
          </cell>
        </row>
        <row r="1453">
          <cell r="D1453">
            <v>0</v>
          </cell>
          <cell r="F1453">
            <v>0</v>
          </cell>
          <cell r="H1453">
            <v>0</v>
          </cell>
        </row>
        <row r="1454">
          <cell r="D1454">
            <v>0</v>
          </cell>
          <cell r="F1454">
            <v>0</v>
          </cell>
          <cell r="H1454">
            <v>0</v>
          </cell>
        </row>
        <row r="1455">
          <cell r="D1455">
            <v>0</v>
          </cell>
          <cell r="F1455">
            <v>0</v>
          </cell>
          <cell r="H1455">
            <v>0</v>
          </cell>
        </row>
        <row r="1456">
          <cell r="D1456">
            <v>0</v>
          </cell>
          <cell r="F1456">
            <v>0</v>
          </cell>
          <cell r="H1456">
            <v>0</v>
          </cell>
        </row>
        <row r="1457">
          <cell r="D1457">
            <v>0</v>
          </cell>
          <cell r="F1457">
            <v>0</v>
          </cell>
          <cell r="H1457">
            <v>0</v>
          </cell>
        </row>
        <row r="1458">
          <cell r="D1458">
            <v>0</v>
          </cell>
          <cell r="F1458">
            <v>0</v>
          </cell>
          <cell r="H1458">
            <v>0</v>
          </cell>
        </row>
        <row r="1459">
          <cell r="D1459">
            <v>0</v>
          </cell>
          <cell r="F1459">
            <v>0</v>
          </cell>
          <cell r="H1459">
            <v>0</v>
          </cell>
        </row>
        <row r="1460">
          <cell r="D1460">
            <v>0</v>
          </cell>
          <cell r="F1460">
            <v>0</v>
          </cell>
          <cell r="H1460">
            <v>0</v>
          </cell>
        </row>
        <row r="1461">
          <cell r="D1461">
            <v>0</v>
          </cell>
          <cell r="F1461">
            <v>0</v>
          </cell>
          <cell r="H1461">
            <v>0</v>
          </cell>
        </row>
        <row r="1462">
          <cell r="D1462">
            <v>0</v>
          </cell>
          <cell r="F1462">
            <v>0</v>
          </cell>
          <cell r="H1462">
            <v>0</v>
          </cell>
        </row>
        <row r="1463">
          <cell r="D1463">
            <v>0</v>
          </cell>
          <cell r="F1463">
            <v>0</v>
          </cell>
          <cell r="H1463">
            <v>0</v>
          </cell>
        </row>
        <row r="1464">
          <cell r="D1464">
            <v>0</v>
          </cell>
          <cell r="F1464">
            <v>0</v>
          </cell>
          <cell r="H1464">
            <v>0</v>
          </cell>
        </row>
        <row r="1465">
          <cell r="D1465">
            <v>0</v>
          </cell>
          <cell r="F1465">
            <v>0</v>
          </cell>
          <cell r="H1465">
            <v>0</v>
          </cell>
        </row>
        <row r="1466">
          <cell r="D1466">
            <v>0</v>
          </cell>
          <cell r="F1466">
            <v>0</v>
          </cell>
          <cell r="H1466">
            <v>0</v>
          </cell>
        </row>
        <row r="1467">
          <cell r="D1467">
            <v>0</v>
          </cell>
          <cell r="F1467">
            <v>0</v>
          </cell>
          <cell r="H1467">
            <v>0</v>
          </cell>
        </row>
        <row r="1468">
          <cell r="D1468">
            <v>0</v>
          </cell>
          <cell r="F1468">
            <v>0</v>
          </cell>
          <cell r="H1468">
            <v>0</v>
          </cell>
        </row>
        <row r="1469">
          <cell r="D1469">
            <v>0</v>
          </cell>
          <cell r="F1469">
            <v>0</v>
          </cell>
          <cell r="H1469">
            <v>0</v>
          </cell>
        </row>
        <row r="1470">
          <cell r="D1470">
            <v>0</v>
          </cell>
          <cell r="F1470">
            <v>0</v>
          </cell>
          <cell r="H1470">
            <v>0</v>
          </cell>
        </row>
        <row r="1471">
          <cell r="D1471">
            <v>0</v>
          </cell>
          <cell r="F1471">
            <v>0</v>
          </cell>
          <cell r="H1471">
            <v>0</v>
          </cell>
        </row>
        <row r="1472">
          <cell r="D1472">
            <v>0</v>
          </cell>
          <cell r="F1472">
            <v>0</v>
          </cell>
          <cell r="H1472">
            <v>0</v>
          </cell>
        </row>
        <row r="1473">
          <cell r="D1473">
            <v>0</v>
          </cell>
          <cell r="F1473">
            <v>0</v>
          </cell>
          <cell r="H1473">
            <v>0</v>
          </cell>
        </row>
        <row r="1474">
          <cell r="D1474">
            <v>0</v>
          </cell>
          <cell r="F1474">
            <v>0</v>
          </cell>
          <cell r="H1474">
            <v>0</v>
          </cell>
        </row>
        <row r="1475">
          <cell r="D1475">
            <v>0</v>
          </cell>
          <cell r="F1475">
            <v>0</v>
          </cell>
          <cell r="H1475">
            <v>0</v>
          </cell>
        </row>
        <row r="1476">
          <cell r="D1476">
            <v>0</v>
          </cell>
          <cell r="F1476">
            <v>0</v>
          </cell>
          <cell r="H1476">
            <v>0</v>
          </cell>
        </row>
        <row r="1477">
          <cell r="D1477">
            <v>0</v>
          </cell>
          <cell r="F1477">
            <v>0</v>
          </cell>
          <cell r="H1477">
            <v>0</v>
          </cell>
        </row>
        <row r="1478">
          <cell r="D1478">
            <v>0</v>
          </cell>
          <cell r="F1478">
            <v>0</v>
          </cell>
          <cell r="H1478">
            <v>0</v>
          </cell>
        </row>
        <row r="1479">
          <cell r="D1479">
            <v>0</v>
          </cell>
          <cell r="F1479">
            <v>0</v>
          </cell>
          <cell r="H1479">
            <v>0</v>
          </cell>
        </row>
        <row r="1480">
          <cell r="D1480">
            <v>0</v>
          </cell>
          <cell r="F1480">
            <v>0</v>
          </cell>
          <cell r="H1480">
            <v>0</v>
          </cell>
        </row>
        <row r="1481">
          <cell r="D1481">
            <v>0</v>
          </cell>
          <cell r="F1481">
            <v>0</v>
          </cell>
          <cell r="H1481">
            <v>0</v>
          </cell>
        </row>
        <row r="1482">
          <cell r="D1482">
            <v>0</v>
          </cell>
          <cell r="F1482">
            <v>0</v>
          </cell>
          <cell r="H1482">
            <v>0</v>
          </cell>
        </row>
        <row r="1483">
          <cell r="D1483">
            <v>0</v>
          </cell>
          <cell r="F1483">
            <v>0</v>
          </cell>
          <cell r="H1483">
            <v>0</v>
          </cell>
        </row>
        <row r="1484">
          <cell r="D1484">
            <v>0</v>
          </cell>
          <cell r="F1484">
            <v>0</v>
          </cell>
          <cell r="H1484">
            <v>0</v>
          </cell>
        </row>
        <row r="1485">
          <cell r="D1485">
            <v>0</v>
          </cell>
          <cell r="F1485">
            <v>0</v>
          </cell>
          <cell r="H1485">
            <v>0</v>
          </cell>
        </row>
        <row r="1486">
          <cell r="D1486">
            <v>0</v>
          </cell>
          <cell r="F1486">
            <v>0</v>
          </cell>
          <cell r="H1486">
            <v>0</v>
          </cell>
        </row>
        <row r="1487">
          <cell r="D1487">
            <v>0</v>
          </cell>
          <cell r="F1487">
            <v>0</v>
          </cell>
          <cell r="H1487">
            <v>0</v>
          </cell>
        </row>
        <row r="1488">
          <cell r="D1488">
            <v>0</v>
          </cell>
          <cell r="F1488">
            <v>0</v>
          </cell>
          <cell r="H1488">
            <v>0</v>
          </cell>
        </row>
        <row r="1489">
          <cell r="D1489">
            <v>0</v>
          </cell>
          <cell r="F1489">
            <v>0</v>
          </cell>
          <cell r="H1489">
            <v>0</v>
          </cell>
        </row>
        <row r="1490">
          <cell r="D1490">
            <v>0</v>
          </cell>
          <cell r="F1490">
            <v>0</v>
          </cell>
          <cell r="H1490">
            <v>0</v>
          </cell>
        </row>
        <row r="1491">
          <cell r="D1491">
            <v>0</v>
          </cell>
          <cell r="F1491">
            <v>0</v>
          </cell>
          <cell r="H1491">
            <v>0</v>
          </cell>
        </row>
        <row r="1492">
          <cell r="D1492">
            <v>0</v>
          </cell>
          <cell r="F1492">
            <v>0</v>
          </cell>
          <cell r="H1492">
            <v>0</v>
          </cell>
        </row>
        <row r="1493">
          <cell r="D1493">
            <v>0</v>
          </cell>
          <cell r="F1493">
            <v>0</v>
          </cell>
          <cell r="H1493">
            <v>0</v>
          </cell>
        </row>
        <row r="1494">
          <cell r="D1494">
            <v>0</v>
          </cell>
          <cell r="F1494">
            <v>0</v>
          </cell>
          <cell r="H1494">
            <v>0</v>
          </cell>
        </row>
        <row r="1495">
          <cell r="D1495">
            <v>0</v>
          </cell>
          <cell r="F1495">
            <v>0</v>
          </cell>
          <cell r="H1495">
            <v>0</v>
          </cell>
        </row>
        <row r="1496">
          <cell r="D1496">
            <v>0</v>
          </cell>
          <cell r="F1496">
            <v>0</v>
          </cell>
          <cell r="H1496">
            <v>0</v>
          </cell>
        </row>
        <row r="1497">
          <cell r="D1497">
            <v>0</v>
          </cell>
          <cell r="F1497">
            <v>0</v>
          </cell>
          <cell r="H1497">
            <v>0</v>
          </cell>
        </row>
        <row r="1498">
          <cell r="D1498">
            <v>0</v>
          </cell>
          <cell r="F1498">
            <v>0</v>
          </cell>
          <cell r="H1498">
            <v>0</v>
          </cell>
        </row>
        <row r="1499">
          <cell r="D1499">
            <v>0</v>
          </cell>
          <cell r="F1499">
            <v>0</v>
          </cell>
          <cell r="H1499">
            <v>0</v>
          </cell>
        </row>
        <row r="1500">
          <cell r="D1500">
            <v>0</v>
          </cell>
          <cell r="F1500">
            <v>0</v>
          </cell>
          <cell r="H1500">
            <v>0</v>
          </cell>
        </row>
        <row r="1501">
          <cell r="D1501">
            <v>0</v>
          </cell>
          <cell r="F1501">
            <v>0</v>
          </cell>
          <cell r="H1501">
            <v>0</v>
          </cell>
        </row>
        <row r="1502">
          <cell r="D1502">
            <v>0</v>
          </cell>
          <cell r="F1502">
            <v>0</v>
          </cell>
          <cell r="H1502">
            <v>0</v>
          </cell>
        </row>
        <row r="1503">
          <cell r="D1503">
            <v>0</v>
          </cell>
          <cell r="F1503">
            <v>0</v>
          </cell>
          <cell r="H1503">
            <v>0</v>
          </cell>
        </row>
        <row r="1504">
          <cell r="D1504">
            <v>0</v>
          </cell>
          <cell r="F1504">
            <v>0</v>
          </cell>
          <cell r="H1504">
            <v>0</v>
          </cell>
        </row>
        <row r="1505">
          <cell r="D1505">
            <v>0</v>
          </cell>
          <cell r="F1505">
            <v>0</v>
          </cell>
          <cell r="H1505">
            <v>0</v>
          </cell>
        </row>
        <row r="1506">
          <cell r="D1506">
            <v>0</v>
          </cell>
          <cell r="F1506">
            <v>0</v>
          </cell>
          <cell r="H1506">
            <v>0</v>
          </cell>
        </row>
        <row r="1507">
          <cell r="D1507">
            <v>0</v>
          </cell>
          <cell r="F1507">
            <v>0</v>
          </cell>
          <cell r="H1507">
            <v>0</v>
          </cell>
        </row>
        <row r="1508">
          <cell r="D1508">
            <v>0</v>
          </cell>
          <cell r="F1508">
            <v>0</v>
          </cell>
          <cell r="H1508">
            <v>0</v>
          </cell>
        </row>
        <row r="1509">
          <cell r="D1509">
            <v>0</v>
          </cell>
          <cell r="F1509">
            <v>0</v>
          </cell>
          <cell r="H1509">
            <v>0</v>
          </cell>
        </row>
        <row r="1510">
          <cell r="D1510">
            <v>0</v>
          </cell>
          <cell r="F1510">
            <v>0</v>
          </cell>
          <cell r="H1510">
            <v>0</v>
          </cell>
        </row>
        <row r="1511">
          <cell r="D1511">
            <v>0</v>
          </cell>
          <cell r="F1511">
            <v>0</v>
          </cell>
          <cell r="H1511">
            <v>0</v>
          </cell>
        </row>
        <row r="1512">
          <cell r="D1512">
            <v>0</v>
          </cell>
          <cell r="F1512">
            <v>0</v>
          </cell>
          <cell r="H1512">
            <v>0</v>
          </cell>
        </row>
        <row r="1513">
          <cell r="D1513">
            <v>0</v>
          </cell>
          <cell r="F1513">
            <v>0</v>
          </cell>
          <cell r="H1513">
            <v>0</v>
          </cell>
        </row>
        <row r="1514">
          <cell r="D1514">
            <v>0</v>
          </cell>
          <cell r="F1514">
            <v>0</v>
          </cell>
          <cell r="H1514">
            <v>0</v>
          </cell>
        </row>
        <row r="1515">
          <cell r="D1515">
            <v>0</v>
          </cell>
          <cell r="F1515">
            <v>0</v>
          </cell>
          <cell r="H1515">
            <v>0</v>
          </cell>
        </row>
        <row r="1516">
          <cell r="D1516">
            <v>0</v>
          </cell>
          <cell r="F1516">
            <v>0</v>
          </cell>
          <cell r="H1516">
            <v>0</v>
          </cell>
        </row>
        <row r="1517">
          <cell r="D1517">
            <v>0</v>
          </cell>
          <cell r="F1517">
            <v>0</v>
          </cell>
          <cell r="H1517">
            <v>0</v>
          </cell>
        </row>
        <row r="1518">
          <cell r="D1518">
            <v>0</v>
          </cell>
          <cell r="F1518">
            <v>0</v>
          </cell>
          <cell r="H1518">
            <v>0</v>
          </cell>
        </row>
        <row r="1519">
          <cell r="D1519">
            <v>0</v>
          </cell>
          <cell r="F1519">
            <v>0</v>
          </cell>
          <cell r="H1519">
            <v>0</v>
          </cell>
        </row>
        <row r="1520">
          <cell r="D1520">
            <v>0</v>
          </cell>
          <cell r="F1520">
            <v>0</v>
          </cell>
          <cell r="H1520">
            <v>0</v>
          </cell>
        </row>
        <row r="1521">
          <cell r="D1521">
            <v>0</v>
          </cell>
          <cell r="F1521">
            <v>0</v>
          </cell>
          <cell r="H1521">
            <v>0</v>
          </cell>
        </row>
        <row r="1522">
          <cell r="D1522">
            <v>0</v>
          </cell>
          <cell r="F1522">
            <v>0</v>
          </cell>
          <cell r="H1522">
            <v>0</v>
          </cell>
        </row>
        <row r="1523">
          <cell r="D1523">
            <v>0</v>
          </cell>
          <cell r="F1523">
            <v>0</v>
          </cell>
          <cell r="H1523">
            <v>0</v>
          </cell>
        </row>
        <row r="1524">
          <cell r="D1524">
            <v>0</v>
          </cell>
          <cell r="F1524">
            <v>0</v>
          </cell>
          <cell r="H1524">
            <v>0</v>
          </cell>
        </row>
        <row r="1525">
          <cell r="D1525">
            <v>0</v>
          </cell>
          <cell r="F1525">
            <v>0</v>
          </cell>
          <cell r="H1525">
            <v>0</v>
          </cell>
        </row>
        <row r="1526">
          <cell r="D1526">
            <v>0</v>
          </cell>
          <cell r="F1526">
            <v>0</v>
          </cell>
          <cell r="H1526">
            <v>0</v>
          </cell>
        </row>
        <row r="1527">
          <cell r="D1527">
            <v>0</v>
          </cell>
          <cell r="F1527">
            <v>0</v>
          </cell>
          <cell r="H1527">
            <v>0</v>
          </cell>
        </row>
        <row r="1528">
          <cell r="D1528">
            <v>0</v>
          </cell>
          <cell r="F1528">
            <v>0</v>
          </cell>
          <cell r="H1528">
            <v>0</v>
          </cell>
        </row>
        <row r="1529">
          <cell r="D1529">
            <v>0</v>
          </cell>
          <cell r="F1529">
            <v>0</v>
          </cell>
          <cell r="H1529">
            <v>0</v>
          </cell>
        </row>
        <row r="1530">
          <cell r="D1530">
            <v>0</v>
          </cell>
          <cell r="F1530">
            <v>0</v>
          </cell>
          <cell r="H1530">
            <v>0</v>
          </cell>
        </row>
        <row r="1531">
          <cell r="D1531">
            <v>0</v>
          </cell>
          <cell r="F1531">
            <v>0</v>
          </cell>
          <cell r="H1531">
            <v>0</v>
          </cell>
        </row>
        <row r="1532">
          <cell r="D1532">
            <v>0</v>
          </cell>
          <cell r="F1532">
            <v>0</v>
          </cell>
          <cell r="H1532">
            <v>0</v>
          </cell>
        </row>
        <row r="1533">
          <cell r="D1533">
            <v>0</v>
          </cell>
          <cell r="F1533">
            <v>0</v>
          </cell>
          <cell r="H1533">
            <v>0</v>
          </cell>
        </row>
        <row r="1534">
          <cell r="D1534">
            <v>0</v>
          </cell>
          <cell r="F1534">
            <v>0</v>
          </cell>
          <cell r="H1534">
            <v>0</v>
          </cell>
        </row>
        <row r="1535">
          <cell r="D1535">
            <v>0</v>
          </cell>
          <cell r="F1535">
            <v>0</v>
          </cell>
          <cell r="H1535">
            <v>0</v>
          </cell>
        </row>
        <row r="1536">
          <cell r="D1536">
            <v>0</v>
          </cell>
          <cell r="F1536">
            <v>0</v>
          </cell>
          <cell r="H1536">
            <v>0</v>
          </cell>
        </row>
        <row r="1537">
          <cell r="D1537">
            <v>0</v>
          </cell>
          <cell r="F1537">
            <v>0</v>
          </cell>
          <cell r="H1537">
            <v>0</v>
          </cell>
        </row>
        <row r="1538">
          <cell r="D1538">
            <v>0</v>
          </cell>
          <cell r="F1538">
            <v>0</v>
          </cell>
          <cell r="H1538">
            <v>0</v>
          </cell>
        </row>
        <row r="1539">
          <cell r="D1539">
            <v>0</v>
          </cell>
          <cell r="F1539">
            <v>0</v>
          </cell>
          <cell r="H1539">
            <v>0</v>
          </cell>
        </row>
        <row r="1540">
          <cell r="D1540">
            <v>0</v>
          </cell>
          <cell r="F1540">
            <v>0</v>
          </cell>
          <cell r="H1540">
            <v>0</v>
          </cell>
        </row>
        <row r="1541">
          <cell r="D1541">
            <v>0</v>
          </cell>
          <cell r="F1541">
            <v>0</v>
          </cell>
          <cell r="H1541">
            <v>0</v>
          </cell>
        </row>
        <row r="1542">
          <cell r="D1542">
            <v>0</v>
          </cell>
          <cell r="F1542">
            <v>0</v>
          </cell>
          <cell r="H1542">
            <v>0</v>
          </cell>
        </row>
        <row r="1543">
          <cell r="D1543">
            <v>0</v>
          </cell>
          <cell r="F1543">
            <v>0</v>
          </cell>
          <cell r="H1543">
            <v>0</v>
          </cell>
        </row>
        <row r="1544">
          <cell r="D1544">
            <v>0</v>
          </cell>
          <cell r="F1544">
            <v>0</v>
          </cell>
          <cell r="H1544">
            <v>0</v>
          </cell>
        </row>
        <row r="1545">
          <cell r="D1545">
            <v>0</v>
          </cell>
          <cell r="F1545">
            <v>0</v>
          </cell>
          <cell r="H1545">
            <v>0</v>
          </cell>
        </row>
        <row r="1546">
          <cell r="D1546">
            <v>0</v>
          </cell>
          <cell r="F1546">
            <v>0</v>
          </cell>
          <cell r="H1546">
            <v>0</v>
          </cell>
        </row>
        <row r="1547">
          <cell r="D1547">
            <v>0</v>
          </cell>
          <cell r="F1547">
            <v>0</v>
          </cell>
          <cell r="H1547">
            <v>0</v>
          </cell>
        </row>
        <row r="1548">
          <cell r="D1548">
            <v>0</v>
          </cell>
          <cell r="F1548">
            <v>0</v>
          </cell>
          <cell r="H1548">
            <v>0</v>
          </cell>
        </row>
        <row r="1549">
          <cell r="D1549">
            <v>0</v>
          </cell>
          <cell r="F1549">
            <v>0</v>
          </cell>
          <cell r="H1549">
            <v>0</v>
          </cell>
        </row>
        <row r="1550">
          <cell r="D1550">
            <v>0</v>
          </cell>
          <cell r="F1550">
            <v>0</v>
          </cell>
          <cell r="H1550">
            <v>0</v>
          </cell>
        </row>
        <row r="1551">
          <cell r="D1551">
            <v>0</v>
          </cell>
          <cell r="F1551">
            <v>0</v>
          </cell>
          <cell r="H1551">
            <v>0</v>
          </cell>
        </row>
        <row r="1552">
          <cell r="D1552">
            <v>0</v>
          </cell>
          <cell r="F1552">
            <v>0</v>
          </cell>
          <cell r="H1552">
            <v>0</v>
          </cell>
        </row>
        <row r="1553">
          <cell r="D1553">
            <v>0</v>
          </cell>
          <cell r="F1553">
            <v>0</v>
          </cell>
          <cell r="H1553">
            <v>0</v>
          </cell>
        </row>
        <row r="1554">
          <cell r="D1554">
            <v>0</v>
          </cell>
          <cell r="F1554">
            <v>0</v>
          </cell>
          <cell r="H1554">
            <v>0</v>
          </cell>
        </row>
        <row r="1555">
          <cell r="D1555">
            <v>0</v>
          </cell>
          <cell r="F1555">
            <v>0</v>
          </cell>
          <cell r="H1555">
            <v>0</v>
          </cell>
        </row>
        <row r="1556">
          <cell r="D1556">
            <v>0</v>
          </cell>
          <cell r="F1556">
            <v>0</v>
          </cell>
          <cell r="H1556">
            <v>0</v>
          </cell>
        </row>
        <row r="1557">
          <cell r="D1557">
            <v>0</v>
          </cell>
          <cell r="F1557">
            <v>0</v>
          </cell>
          <cell r="H1557">
            <v>0</v>
          </cell>
        </row>
        <row r="1558">
          <cell r="D1558">
            <v>0</v>
          </cell>
          <cell r="F1558">
            <v>0</v>
          </cell>
          <cell r="H1558">
            <v>0</v>
          </cell>
        </row>
        <row r="1559">
          <cell r="D1559">
            <v>0</v>
          </cell>
          <cell r="F1559">
            <v>0</v>
          </cell>
          <cell r="H1559">
            <v>0</v>
          </cell>
        </row>
        <row r="1560">
          <cell r="D1560">
            <v>0</v>
          </cell>
          <cell r="F1560">
            <v>0</v>
          </cell>
          <cell r="H1560">
            <v>0</v>
          </cell>
        </row>
        <row r="1561">
          <cell r="D1561">
            <v>0</v>
          </cell>
          <cell r="F1561">
            <v>0</v>
          </cell>
          <cell r="H1561">
            <v>0</v>
          </cell>
        </row>
        <row r="1562">
          <cell r="D1562">
            <v>0</v>
          </cell>
          <cell r="F1562">
            <v>0</v>
          </cell>
          <cell r="H1562">
            <v>0</v>
          </cell>
        </row>
        <row r="1563">
          <cell r="D1563">
            <v>0</v>
          </cell>
          <cell r="F1563">
            <v>0</v>
          </cell>
          <cell r="H1563">
            <v>0</v>
          </cell>
        </row>
        <row r="1564">
          <cell r="D1564">
            <v>0</v>
          </cell>
          <cell r="F1564">
            <v>0</v>
          </cell>
          <cell r="H1564">
            <v>0</v>
          </cell>
        </row>
        <row r="1565">
          <cell r="D1565">
            <v>0</v>
          </cell>
          <cell r="F1565">
            <v>0</v>
          </cell>
          <cell r="H1565">
            <v>0</v>
          </cell>
        </row>
        <row r="1566">
          <cell r="D1566">
            <v>0</v>
          </cell>
          <cell r="F1566">
            <v>0</v>
          </cell>
          <cell r="H1566">
            <v>0</v>
          </cell>
        </row>
        <row r="1567">
          <cell r="D1567">
            <v>0</v>
          </cell>
          <cell r="F1567">
            <v>0</v>
          </cell>
          <cell r="H1567">
            <v>0</v>
          </cell>
        </row>
        <row r="1568">
          <cell r="D1568">
            <v>0</v>
          </cell>
          <cell r="F1568">
            <v>0</v>
          </cell>
          <cell r="H1568">
            <v>0</v>
          </cell>
        </row>
        <row r="1569">
          <cell r="D1569">
            <v>0</v>
          </cell>
          <cell r="F1569">
            <v>0</v>
          </cell>
          <cell r="H1569">
            <v>0</v>
          </cell>
        </row>
        <row r="1570">
          <cell r="D1570">
            <v>0</v>
          </cell>
          <cell r="F1570">
            <v>0</v>
          </cell>
          <cell r="H1570">
            <v>0</v>
          </cell>
        </row>
        <row r="1571">
          <cell r="D1571">
            <v>0</v>
          </cell>
          <cell r="F1571">
            <v>0</v>
          </cell>
          <cell r="H1571">
            <v>0</v>
          </cell>
        </row>
        <row r="1572">
          <cell r="D1572">
            <v>0</v>
          </cell>
          <cell r="F1572">
            <v>0</v>
          </cell>
          <cell r="H1572">
            <v>0</v>
          </cell>
        </row>
        <row r="1573">
          <cell r="D1573">
            <v>0</v>
          </cell>
          <cell r="F1573">
            <v>0</v>
          </cell>
          <cell r="H1573">
            <v>0</v>
          </cell>
        </row>
        <row r="1574">
          <cell r="D1574">
            <v>0</v>
          </cell>
          <cell r="F1574">
            <v>0</v>
          </cell>
          <cell r="H1574">
            <v>0</v>
          </cell>
        </row>
        <row r="1575">
          <cell r="D1575">
            <v>0</v>
          </cell>
          <cell r="F1575">
            <v>0</v>
          </cell>
          <cell r="H1575">
            <v>0</v>
          </cell>
        </row>
        <row r="1576">
          <cell r="D1576">
            <v>0</v>
          </cell>
          <cell r="F1576">
            <v>0</v>
          </cell>
          <cell r="H1576">
            <v>0</v>
          </cell>
        </row>
        <row r="1577">
          <cell r="D1577">
            <v>0</v>
          </cell>
          <cell r="F1577">
            <v>0</v>
          </cell>
          <cell r="H1577">
            <v>0</v>
          </cell>
        </row>
        <row r="1578">
          <cell r="D1578">
            <v>0</v>
          </cell>
          <cell r="F1578">
            <v>0</v>
          </cell>
          <cell r="H1578">
            <v>0</v>
          </cell>
        </row>
        <row r="1579">
          <cell r="D1579">
            <v>0</v>
          </cell>
          <cell r="F1579">
            <v>0</v>
          </cell>
          <cell r="H1579">
            <v>0</v>
          </cell>
        </row>
        <row r="1580">
          <cell r="D1580">
            <v>0</v>
          </cell>
          <cell r="F1580">
            <v>0</v>
          </cell>
          <cell r="H1580">
            <v>0</v>
          </cell>
        </row>
        <row r="1581">
          <cell r="D1581">
            <v>0</v>
          </cell>
          <cell r="F1581">
            <v>0</v>
          </cell>
          <cell r="H1581">
            <v>0</v>
          </cell>
        </row>
        <row r="1582">
          <cell r="D1582">
            <v>0</v>
          </cell>
          <cell r="F1582">
            <v>0</v>
          </cell>
          <cell r="H1582">
            <v>0</v>
          </cell>
        </row>
        <row r="1583">
          <cell r="D1583">
            <v>0</v>
          </cell>
          <cell r="F1583">
            <v>0</v>
          </cell>
          <cell r="H1583">
            <v>0</v>
          </cell>
        </row>
        <row r="1584">
          <cell r="D1584">
            <v>0</v>
          </cell>
          <cell r="F1584">
            <v>0</v>
          </cell>
          <cell r="H1584">
            <v>0</v>
          </cell>
        </row>
        <row r="1585">
          <cell r="D1585">
            <v>0</v>
          </cell>
          <cell r="F1585">
            <v>0</v>
          </cell>
          <cell r="H1585">
            <v>0</v>
          </cell>
        </row>
        <row r="1586">
          <cell r="D1586">
            <v>0</v>
          </cell>
          <cell r="F1586">
            <v>0</v>
          </cell>
          <cell r="H1586">
            <v>0</v>
          </cell>
        </row>
        <row r="1587">
          <cell r="D1587">
            <v>0</v>
          </cell>
          <cell r="F1587">
            <v>0</v>
          </cell>
          <cell r="H1587">
            <v>0</v>
          </cell>
        </row>
        <row r="1588">
          <cell r="D1588">
            <v>0</v>
          </cell>
          <cell r="F1588">
            <v>0</v>
          </cell>
          <cell r="H1588">
            <v>0</v>
          </cell>
        </row>
        <row r="1589">
          <cell r="D1589">
            <v>0</v>
          </cell>
          <cell r="F1589">
            <v>0</v>
          </cell>
          <cell r="H1589">
            <v>0</v>
          </cell>
        </row>
        <row r="1590">
          <cell r="D1590">
            <v>0</v>
          </cell>
          <cell r="F1590">
            <v>0</v>
          </cell>
          <cell r="H1590">
            <v>0</v>
          </cell>
        </row>
        <row r="1591">
          <cell r="D1591">
            <v>0</v>
          </cell>
          <cell r="F1591">
            <v>0</v>
          </cell>
          <cell r="H1591">
            <v>0</v>
          </cell>
        </row>
        <row r="1592">
          <cell r="D1592">
            <v>0</v>
          </cell>
          <cell r="F1592">
            <v>0</v>
          </cell>
          <cell r="H1592">
            <v>0</v>
          </cell>
        </row>
        <row r="1593">
          <cell r="D1593">
            <v>0</v>
          </cell>
          <cell r="F1593">
            <v>0</v>
          </cell>
          <cell r="H1593">
            <v>0</v>
          </cell>
        </row>
        <row r="1594">
          <cell r="D1594">
            <v>0</v>
          </cell>
          <cell r="F1594">
            <v>0</v>
          </cell>
          <cell r="H1594">
            <v>0</v>
          </cell>
        </row>
        <row r="1595">
          <cell r="D1595">
            <v>0</v>
          </cell>
          <cell r="F1595">
            <v>0</v>
          </cell>
          <cell r="H1595">
            <v>0</v>
          </cell>
        </row>
        <row r="1596">
          <cell r="D1596">
            <v>0</v>
          </cell>
          <cell r="F1596">
            <v>0</v>
          </cell>
          <cell r="H1596">
            <v>0</v>
          </cell>
        </row>
        <row r="1597">
          <cell r="D1597">
            <v>0</v>
          </cell>
          <cell r="F1597">
            <v>0</v>
          </cell>
          <cell r="H1597">
            <v>0</v>
          </cell>
        </row>
        <row r="1598">
          <cell r="D1598">
            <v>0</v>
          </cell>
          <cell r="F1598">
            <v>0</v>
          </cell>
          <cell r="H1598">
            <v>0</v>
          </cell>
        </row>
        <row r="1599">
          <cell r="D1599">
            <v>0</v>
          </cell>
          <cell r="F1599">
            <v>0</v>
          </cell>
          <cell r="H1599">
            <v>0</v>
          </cell>
        </row>
        <row r="1600">
          <cell r="D1600">
            <v>0</v>
          </cell>
          <cell r="F1600">
            <v>0</v>
          </cell>
          <cell r="H1600">
            <v>0</v>
          </cell>
        </row>
        <row r="1601">
          <cell r="D1601">
            <v>0</v>
          </cell>
          <cell r="F1601">
            <v>0</v>
          </cell>
          <cell r="H1601">
            <v>0</v>
          </cell>
        </row>
        <row r="1602">
          <cell r="D1602">
            <v>0</v>
          </cell>
          <cell r="F1602">
            <v>0</v>
          </cell>
          <cell r="H1602">
            <v>0</v>
          </cell>
        </row>
        <row r="1603">
          <cell r="D1603">
            <v>0</v>
          </cell>
          <cell r="F1603">
            <v>0</v>
          </cell>
          <cell r="H1603">
            <v>0</v>
          </cell>
        </row>
        <row r="1604">
          <cell r="D1604">
            <v>0</v>
          </cell>
          <cell r="F1604">
            <v>0</v>
          </cell>
          <cell r="H1604">
            <v>0</v>
          </cell>
        </row>
        <row r="1605">
          <cell r="D1605">
            <v>0</v>
          </cell>
          <cell r="F1605">
            <v>0</v>
          </cell>
          <cell r="H1605">
            <v>0</v>
          </cell>
        </row>
        <row r="1606">
          <cell r="D1606">
            <v>0</v>
          </cell>
          <cell r="F1606">
            <v>0</v>
          </cell>
          <cell r="H1606">
            <v>0</v>
          </cell>
        </row>
        <row r="1607">
          <cell r="D1607">
            <v>0</v>
          </cell>
          <cell r="F1607">
            <v>0</v>
          </cell>
          <cell r="H1607">
            <v>0</v>
          </cell>
        </row>
        <row r="1608">
          <cell r="D1608">
            <v>0</v>
          </cell>
          <cell r="F1608">
            <v>0</v>
          </cell>
          <cell r="H1608">
            <v>0</v>
          </cell>
        </row>
        <row r="1609">
          <cell r="D1609">
            <v>0</v>
          </cell>
          <cell r="F1609">
            <v>0</v>
          </cell>
          <cell r="H1609">
            <v>0</v>
          </cell>
        </row>
        <row r="1610">
          <cell r="D1610">
            <v>0</v>
          </cell>
          <cell r="F1610">
            <v>0</v>
          </cell>
          <cell r="H1610">
            <v>0</v>
          </cell>
        </row>
        <row r="1611">
          <cell r="D1611">
            <v>0</v>
          </cell>
          <cell r="F1611">
            <v>0</v>
          </cell>
          <cell r="H1611">
            <v>0</v>
          </cell>
        </row>
        <row r="1612">
          <cell r="D1612">
            <v>0</v>
          </cell>
          <cell r="F1612">
            <v>0</v>
          </cell>
          <cell r="H1612">
            <v>0</v>
          </cell>
        </row>
        <row r="1613">
          <cell r="D1613">
            <v>0</v>
          </cell>
          <cell r="F1613">
            <v>0</v>
          </cell>
          <cell r="H1613">
            <v>0</v>
          </cell>
        </row>
        <row r="1614">
          <cell r="D1614">
            <v>0</v>
          </cell>
          <cell r="F1614">
            <v>0</v>
          </cell>
          <cell r="H1614">
            <v>0</v>
          </cell>
        </row>
        <row r="1615">
          <cell r="D1615">
            <v>0</v>
          </cell>
          <cell r="F1615">
            <v>0</v>
          </cell>
          <cell r="H1615">
            <v>0</v>
          </cell>
        </row>
        <row r="1616">
          <cell r="D1616">
            <v>0</v>
          </cell>
          <cell r="F1616">
            <v>0</v>
          </cell>
          <cell r="H1616">
            <v>0</v>
          </cell>
        </row>
        <row r="1617">
          <cell r="D1617">
            <v>0</v>
          </cell>
          <cell r="F1617">
            <v>0</v>
          </cell>
          <cell r="H1617">
            <v>0</v>
          </cell>
        </row>
        <row r="1618">
          <cell r="D1618">
            <v>0</v>
          </cell>
          <cell r="F1618">
            <v>0</v>
          </cell>
          <cell r="H1618">
            <v>0</v>
          </cell>
        </row>
        <row r="1619">
          <cell r="D1619">
            <v>0</v>
          </cell>
          <cell r="F1619">
            <v>0</v>
          </cell>
          <cell r="H1619">
            <v>0</v>
          </cell>
        </row>
        <row r="1620">
          <cell r="D1620">
            <v>0</v>
          </cell>
          <cell r="F1620">
            <v>0</v>
          </cell>
          <cell r="H1620">
            <v>0</v>
          </cell>
        </row>
        <row r="1621">
          <cell r="D1621">
            <v>0</v>
          </cell>
          <cell r="F1621">
            <v>0</v>
          </cell>
          <cell r="H1621">
            <v>0</v>
          </cell>
        </row>
        <row r="1622">
          <cell r="D1622">
            <v>0</v>
          </cell>
          <cell r="F1622">
            <v>0</v>
          </cell>
          <cell r="H1622">
            <v>0</v>
          </cell>
        </row>
        <row r="1623">
          <cell r="D1623">
            <v>0</v>
          </cell>
          <cell r="F1623">
            <v>0</v>
          </cell>
          <cell r="H1623">
            <v>0</v>
          </cell>
        </row>
        <row r="1624">
          <cell r="D1624">
            <v>0</v>
          </cell>
          <cell r="F1624">
            <v>0</v>
          </cell>
          <cell r="H1624">
            <v>0</v>
          </cell>
        </row>
        <row r="1625">
          <cell r="D1625">
            <v>0</v>
          </cell>
          <cell r="F1625">
            <v>0</v>
          </cell>
          <cell r="H1625">
            <v>0</v>
          </cell>
        </row>
        <row r="1626">
          <cell r="D1626">
            <v>0</v>
          </cell>
          <cell r="F1626">
            <v>0</v>
          </cell>
          <cell r="H1626">
            <v>0</v>
          </cell>
        </row>
        <row r="1627">
          <cell r="D1627">
            <v>0</v>
          </cell>
          <cell r="F1627">
            <v>0</v>
          </cell>
          <cell r="H1627">
            <v>0</v>
          </cell>
        </row>
        <row r="1628">
          <cell r="D1628">
            <v>0</v>
          </cell>
          <cell r="F1628">
            <v>0</v>
          </cell>
          <cell r="H1628">
            <v>0</v>
          </cell>
        </row>
        <row r="1629">
          <cell r="D1629">
            <v>0</v>
          </cell>
          <cell r="F1629">
            <v>0</v>
          </cell>
          <cell r="H1629">
            <v>0</v>
          </cell>
        </row>
        <row r="1630">
          <cell r="D1630">
            <v>0</v>
          </cell>
          <cell r="F1630">
            <v>0</v>
          </cell>
          <cell r="H1630">
            <v>0</v>
          </cell>
        </row>
        <row r="1631">
          <cell r="D1631">
            <v>0</v>
          </cell>
          <cell r="F1631">
            <v>0</v>
          </cell>
          <cell r="H1631">
            <v>0</v>
          </cell>
        </row>
        <row r="1632">
          <cell r="D1632">
            <v>0</v>
          </cell>
          <cell r="F1632">
            <v>0</v>
          </cell>
          <cell r="H1632">
            <v>0</v>
          </cell>
        </row>
        <row r="1633">
          <cell r="D1633">
            <v>0</v>
          </cell>
          <cell r="F1633">
            <v>0</v>
          </cell>
          <cell r="H1633">
            <v>0</v>
          </cell>
        </row>
        <row r="1634">
          <cell r="D1634">
            <v>0</v>
          </cell>
          <cell r="F1634">
            <v>0</v>
          </cell>
          <cell r="H1634">
            <v>0</v>
          </cell>
        </row>
        <row r="1635">
          <cell r="D1635">
            <v>0</v>
          </cell>
          <cell r="F1635">
            <v>0</v>
          </cell>
          <cell r="H1635">
            <v>0</v>
          </cell>
        </row>
        <row r="1636">
          <cell r="D1636">
            <v>0</v>
          </cell>
          <cell r="F1636">
            <v>0</v>
          </cell>
          <cell r="H1636">
            <v>0</v>
          </cell>
        </row>
        <row r="1637">
          <cell r="D1637">
            <v>0</v>
          </cell>
          <cell r="F1637">
            <v>0</v>
          </cell>
          <cell r="H1637">
            <v>0</v>
          </cell>
        </row>
        <row r="1638">
          <cell r="D1638">
            <v>0</v>
          </cell>
          <cell r="F1638">
            <v>0</v>
          </cell>
          <cell r="H1638">
            <v>0</v>
          </cell>
        </row>
        <row r="1639">
          <cell r="D1639">
            <v>0</v>
          </cell>
          <cell r="F1639">
            <v>0</v>
          </cell>
          <cell r="H1639">
            <v>0</v>
          </cell>
        </row>
        <row r="1640">
          <cell r="D1640">
            <v>0</v>
          </cell>
          <cell r="F1640">
            <v>0</v>
          </cell>
          <cell r="H1640">
            <v>0</v>
          </cell>
        </row>
        <row r="1641">
          <cell r="D1641">
            <v>0</v>
          </cell>
          <cell r="F1641">
            <v>0</v>
          </cell>
          <cell r="H1641">
            <v>0</v>
          </cell>
        </row>
        <row r="1642">
          <cell r="D1642">
            <v>0</v>
          </cell>
          <cell r="F1642">
            <v>0</v>
          </cell>
          <cell r="H1642">
            <v>0</v>
          </cell>
        </row>
        <row r="1643">
          <cell r="D1643">
            <v>0</v>
          </cell>
          <cell r="F1643">
            <v>0</v>
          </cell>
          <cell r="H1643">
            <v>0</v>
          </cell>
        </row>
        <row r="1644">
          <cell r="D1644">
            <v>0</v>
          </cell>
          <cell r="F1644">
            <v>0</v>
          </cell>
          <cell r="H1644">
            <v>0</v>
          </cell>
        </row>
        <row r="1645">
          <cell r="D1645">
            <v>0</v>
          </cell>
          <cell r="F1645">
            <v>0</v>
          </cell>
          <cell r="H1645">
            <v>0</v>
          </cell>
        </row>
        <row r="1646">
          <cell r="D1646">
            <v>0</v>
          </cell>
          <cell r="F1646">
            <v>0</v>
          </cell>
          <cell r="H1646">
            <v>0</v>
          </cell>
        </row>
        <row r="1647">
          <cell r="D1647">
            <v>0</v>
          </cell>
          <cell r="F1647">
            <v>0</v>
          </cell>
          <cell r="H1647">
            <v>0</v>
          </cell>
        </row>
        <row r="1648">
          <cell r="D1648">
            <v>0</v>
          </cell>
          <cell r="F1648">
            <v>0</v>
          </cell>
          <cell r="H1648">
            <v>0</v>
          </cell>
        </row>
        <row r="1649">
          <cell r="D1649">
            <v>0</v>
          </cell>
          <cell r="F1649">
            <v>0</v>
          </cell>
          <cell r="H1649">
            <v>0</v>
          </cell>
        </row>
        <row r="1650">
          <cell r="D1650">
            <v>0</v>
          </cell>
          <cell r="F1650">
            <v>0</v>
          </cell>
          <cell r="H1650">
            <v>0</v>
          </cell>
        </row>
        <row r="1651">
          <cell r="D1651">
            <v>0</v>
          </cell>
          <cell r="F1651">
            <v>0</v>
          </cell>
          <cell r="H1651">
            <v>0</v>
          </cell>
        </row>
        <row r="1652">
          <cell r="D1652">
            <v>0</v>
          </cell>
          <cell r="F1652">
            <v>0</v>
          </cell>
          <cell r="H1652">
            <v>0</v>
          </cell>
        </row>
        <row r="1653">
          <cell r="D1653">
            <v>0</v>
          </cell>
          <cell r="F1653">
            <v>0</v>
          </cell>
          <cell r="H1653">
            <v>0</v>
          </cell>
        </row>
        <row r="1654">
          <cell r="D1654">
            <v>0</v>
          </cell>
          <cell r="F1654">
            <v>0</v>
          </cell>
          <cell r="H1654">
            <v>0</v>
          </cell>
        </row>
        <row r="1655">
          <cell r="D1655">
            <v>0</v>
          </cell>
          <cell r="F1655">
            <v>0</v>
          </cell>
          <cell r="H1655">
            <v>0</v>
          </cell>
        </row>
        <row r="1656">
          <cell r="D1656">
            <v>0</v>
          </cell>
          <cell r="F1656">
            <v>0</v>
          </cell>
          <cell r="H1656">
            <v>0</v>
          </cell>
        </row>
        <row r="1657">
          <cell r="D1657">
            <v>0</v>
          </cell>
          <cell r="F1657">
            <v>0</v>
          </cell>
          <cell r="H1657">
            <v>0</v>
          </cell>
        </row>
        <row r="1658">
          <cell r="D1658">
            <v>0</v>
          </cell>
          <cell r="F1658">
            <v>0</v>
          </cell>
          <cell r="H1658">
            <v>0</v>
          </cell>
        </row>
        <row r="1659">
          <cell r="D1659">
            <v>0</v>
          </cell>
          <cell r="F1659">
            <v>0</v>
          </cell>
          <cell r="H1659">
            <v>0</v>
          </cell>
        </row>
        <row r="1660">
          <cell r="D1660">
            <v>0</v>
          </cell>
          <cell r="F1660">
            <v>0</v>
          </cell>
          <cell r="H1660">
            <v>0</v>
          </cell>
        </row>
        <row r="1661">
          <cell r="D1661">
            <v>0</v>
          </cell>
          <cell r="F1661">
            <v>0</v>
          </cell>
          <cell r="H1661">
            <v>0</v>
          </cell>
        </row>
        <row r="1662">
          <cell r="D1662">
            <v>0</v>
          </cell>
          <cell r="F1662">
            <v>0</v>
          </cell>
          <cell r="H1662">
            <v>0</v>
          </cell>
        </row>
        <row r="1663">
          <cell r="D1663">
            <v>0</v>
          </cell>
          <cell r="F1663">
            <v>0</v>
          </cell>
          <cell r="H1663">
            <v>0</v>
          </cell>
        </row>
        <row r="1664">
          <cell r="D1664">
            <v>0</v>
          </cell>
          <cell r="F1664">
            <v>0</v>
          </cell>
          <cell r="H1664">
            <v>0</v>
          </cell>
        </row>
        <row r="1665">
          <cell r="D1665">
            <v>0</v>
          </cell>
          <cell r="F1665">
            <v>0</v>
          </cell>
          <cell r="H1665">
            <v>0</v>
          </cell>
        </row>
        <row r="1666">
          <cell r="D1666">
            <v>0</v>
          </cell>
          <cell r="F1666">
            <v>0</v>
          </cell>
          <cell r="H1666">
            <v>0</v>
          </cell>
        </row>
        <row r="1667">
          <cell r="D1667">
            <v>0</v>
          </cell>
          <cell r="F1667">
            <v>0</v>
          </cell>
          <cell r="H1667">
            <v>0</v>
          </cell>
        </row>
        <row r="1668">
          <cell r="D1668">
            <v>0</v>
          </cell>
          <cell r="F1668">
            <v>0</v>
          </cell>
          <cell r="H1668">
            <v>0</v>
          </cell>
        </row>
        <row r="1669">
          <cell r="D1669">
            <v>0</v>
          </cell>
          <cell r="F1669">
            <v>0</v>
          </cell>
          <cell r="H1669">
            <v>0</v>
          </cell>
        </row>
        <row r="1670">
          <cell r="D1670">
            <v>0</v>
          </cell>
          <cell r="F1670">
            <v>0</v>
          </cell>
          <cell r="H1670">
            <v>0</v>
          </cell>
        </row>
        <row r="1671">
          <cell r="D1671">
            <v>0</v>
          </cell>
          <cell r="F1671">
            <v>0</v>
          </cell>
          <cell r="H1671">
            <v>0</v>
          </cell>
        </row>
        <row r="1672">
          <cell r="D1672">
            <v>0</v>
          </cell>
          <cell r="F1672">
            <v>0</v>
          </cell>
          <cell r="H1672">
            <v>0</v>
          </cell>
        </row>
        <row r="1673">
          <cell r="D1673">
            <v>0</v>
          </cell>
          <cell r="F1673">
            <v>0</v>
          </cell>
          <cell r="H1673">
            <v>0</v>
          </cell>
        </row>
        <row r="1674">
          <cell r="D1674">
            <v>0</v>
          </cell>
          <cell r="F1674">
            <v>0</v>
          </cell>
          <cell r="H1674">
            <v>0</v>
          </cell>
        </row>
        <row r="1675">
          <cell r="D1675">
            <v>0</v>
          </cell>
          <cell r="F1675">
            <v>0</v>
          </cell>
          <cell r="H1675">
            <v>0</v>
          </cell>
        </row>
        <row r="1676">
          <cell r="D1676">
            <v>0</v>
          </cell>
          <cell r="F1676">
            <v>0</v>
          </cell>
          <cell r="H1676">
            <v>0</v>
          </cell>
        </row>
        <row r="1677">
          <cell r="D1677">
            <v>0</v>
          </cell>
          <cell r="F1677">
            <v>0</v>
          </cell>
          <cell r="H1677">
            <v>0</v>
          </cell>
        </row>
        <row r="1678">
          <cell r="D1678">
            <v>0</v>
          </cell>
          <cell r="F1678">
            <v>0</v>
          </cell>
          <cell r="H1678">
            <v>0</v>
          </cell>
        </row>
        <row r="1679">
          <cell r="D1679">
            <v>0</v>
          </cell>
          <cell r="F1679">
            <v>0</v>
          </cell>
          <cell r="H1679">
            <v>0</v>
          </cell>
        </row>
        <row r="1680">
          <cell r="D1680">
            <v>0</v>
          </cell>
          <cell r="F1680">
            <v>0</v>
          </cell>
          <cell r="H1680">
            <v>0</v>
          </cell>
        </row>
        <row r="1681">
          <cell r="D1681">
            <v>0</v>
          </cell>
          <cell r="F1681">
            <v>0</v>
          </cell>
          <cell r="H1681">
            <v>0</v>
          </cell>
        </row>
        <row r="1682">
          <cell r="D1682">
            <v>0</v>
          </cell>
          <cell r="F1682">
            <v>0</v>
          </cell>
          <cell r="H1682">
            <v>0</v>
          </cell>
        </row>
        <row r="1683">
          <cell r="D1683">
            <v>0</v>
          </cell>
          <cell r="F1683">
            <v>0</v>
          </cell>
          <cell r="H1683">
            <v>0</v>
          </cell>
        </row>
        <row r="1684">
          <cell r="D1684">
            <v>0</v>
          </cell>
          <cell r="F1684">
            <v>0</v>
          </cell>
          <cell r="H1684">
            <v>0</v>
          </cell>
        </row>
        <row r="1685">
          <cell r="D1685">
            <v>0</v>
          </cell>
          <cell r="F1685">
            <v>0</v>
          </cell>
          <cell r="H1685">
            <v>0</v>
          </cell>
        </row>
        <row r="1686">
          <cell r="D1686">
            <v>0</v>
          </cell>
          <cell r="F1686">
            <v>0</v>
          </cell>
          <cell r="H1686">
            <v>0</v>
          </cell>
        </row>
        <row r="1687">
          <cell r="D1687">
            <v>0</v>
          </cell>
          <cell r="F1687">
            <v>0</v>
          </cell>
          <cell r="H1687">
            <v>0</v>
          </cell>
        </row>
        <row r="1688">
          <cell r="D1688">
            <v>0</v>
          </cell>
          <cell r="F1688">
            <v>0</v>
          </cell>
          <cell r="H1688">
            <v>0</v>
          </cell>
        </row>
        <row r="1689">
          <cell r="D1689">
            <v>0</v>
          </cell>
          <cell r="F1689">
            <v>0</v>
          </cell>
          <cell r="H1689">
            <v>0</v>
          </cell>
        </row>
        <row r="1690">
          <cell r="D1690">
            <v>0</v>
          </cell>
          <cell r="F1690">
            <v>0</v>
          </cell>
          <cell r="H1690">
            <v>0</v>
          </cell>
        </row>
        <row r="1691">
          <cell r="D1691">
            <v>0</v>
          </cell>
          <cell r="F1691">
            <v>0</v>
          </cell>
          <cell r="H1691">
            <v>0</v>
          </cell>
        </row>
        <row r="1692">
          <cell r="D1692">
            <v>0</v>
          </cell>
          <cell r="F1692">
            <v>0</v>
          </cell>
          <cell r="H1692">
            <v>0</v>
          </cell>
        </row>
        <row r="1693">
          <cell r="D1693">
            <v>0</v>
          </cell>
          <cell r="F1693">
            <v>0</v>
          </cell>
          <cell r="H1693">
            <v>0</v>
          </cell>
        </row>
        <row r="1694">
          <cell r="D1694">
            <v>0</v>
          </cell>
          <cell r="F1694">
            <v>0</v>
          </cell>
          <cell r="H1694">
            <v>0</v>
          </cell>
        </row>
        <row r="1695">
          <cell r="D1695">
            <v>0</v>
          </cell>
          <cell r="F1695">
            <v>0</v>
          </cell>
          <cell r="H1695">
            <v>0</v>
          </cell>
        </row>
        <row r="1696">
          <cell r="D1696">
            <v>0</v>
          </cell>
          <cell r="F1696">
            <v>0</v>
          </cell>
          <cell r="H1696">
            <v>0</v>
          </cell>
        </row>
        <row r="1697">
          <cell r="D1697">
            <v>0</v>
          </cell>
          <cell r="F1697">
            <v>0</v>
          </cell>
          <cell r="H1697">
            <v>0</v>
          </cell>
        </row>
        <row r="1698">
          <cell r="D1698">
            <v>0</v>
          </cell>
          <cell r="F1698">
            <v>0</v>
          </cell>
          <cell r="H1698">
            <v>0</v>
          </cell>
        </row>
        <row r="1699">
          <cell r="D1699">
            <v>0</v>
          </cell>
          <cell r="F1699">
            <v>0</v>
          </cell>
          <cell r="H1699">
            <v>0</v>
          </cell>
        </row>
        <row r="1700">
          <cell r="D1700">
            <v>0</v>
          </cell>
          <cell r="F1700">
            <v>0</v>
          </cell>
          <cell r="H1700">
            <v>0</v>
          </cell>
        </row>
        <row r="1701">
          <cell r="D1701">
            <v>0</v>
          </cell>
          <cell r="F1701">
            <v>0</v>
          </cell>
          <cell r="H1701">
            <v>0</v>
          </cell>
        </row>
        <row r="1702">
          <cell r="D1702">
            <v>0</v>
          </cell>
          <cell r="F1702">
            <v>0</v>
          </cell>
          <cell r="H1702">
            <v>0</v>
          </cell>
        </row>
        <row r="1703">
          <cell r="D1703">
            <v>0</v>
          </cell>
          <cell r="F1703">
            <v>0</v>
          </cell>
          <cell r="H1703">
            <v>0</v>
          </cell>
        </row>
        <row r="1704">
          <cell r="D1704">
            <v>0</v>
          </cell>
          <cell r="F1704">
            <v>0</v>
          </cell>
          <cell r="H1704">
            <v>0</v>
          </cell>
        </row>
        <row r="1705">
          <cell r="D1705">
            <v>0</v>
          </cell>
          <cell r="F1705">
            <v>0</v>
          </cell>
          <cell r="H1705">
            <v>0</v>
          </cell>
        </row>
        <row r="1706">
          <cell r="D1706">
            <v>0</v>
          </cell>
          <cell r="F1706">
            <v>0</v>
          </cell>
          <cell r="H1706">
            <v>0</v>
          </cell>
        </row>
        <row r="1707">
          <cell r="D1707">
            <v>0</v>
          </cell>
          <cell r="F1707">
            <v>0</v>
          </cell>
          <cell r="H1707">
            <v>0</v>
          </cell>
        </row>
        <row r="1708">
          <cell r="D1708">
            <v>0</v>
          </cell>
          <cell r="F1708">
            <v>0</v>
          </cell>
          <cell r="H1708">
            <v>0</v>
          </cell>
        </row>
        <row r="1709">
          <cell r="D1709">
            <v>0</v>
          </cell>
          <cell r="F1709">
            <v>0</v>
          </cell>
          <cell r="H1709">
            <v>0</v>
          </cell>
        </row>
        <row r="1710">
          <cell r="D1710">
            <v>0</v>
          </cell>
          <cell r="F1710">
            <v>0</v>
          </cell>
          <cell r="H1710">
            <v>0</v>
          </cell>
        </row>
        <row r="1711">
          <cell r="D1711">
            <v>0</v>
          </cell>
          <cell r="F1711">
            <v>0</v>
          </cell>
          <cell r="H1711">
            <v>0</v>
          </cell>
        </row>
        <row r="1712">
          <cell r="D1712">
            <v>0</v>
          </cell>
          <cell r="F1712">
            <v>0</v>
          </cell>
          <cell r="H1712">
            <v>0</v>
          </cell>
        </row>
        <row r="1713">
          <cell r="D1713">
            <v>0</v>
          </cell>
          <cell r="F1713">
            <v>0</v>
          </cell>
          <cell r="H1713">
            <v>0</v>
          </cell>
        </row>
        <row r="1714">
          <cell r="D1714">
            <v>0</v>
          </cell>
          <cell r="F1714">
            <v>0</v>
          </cell>
          <cell r="H1714">
            <v>0</v>
          </cell>
        </row>
        <row r="1715">
          <cell r="D1715">
            <v>0</v>
          </cell>
          <cell r="F1715">
            <v>0</v>
          </cell>
          <cell r="H1715">
            <v>0</v>
          </cell>
        </row>
        <row r="1716">
          <cell r="D1716">
            <v>0</v>
          </cell>
          <cell r="F1716">
            <v>0</v>
          </cell>
          <cell r="H1716">
            <v>0</v>
          </cell>
        </row>
        <row r="1717">
          <cell r="D1717">
            <v>0</v>
          </cell>
          <cell r="F1717">
            <v>0</v>
          </cell>
          <cell r="H1717">
            <v>0</v>
          </cell>
        </row>
        <row r="1718">
          <cell r="D1718">
            <v>0</v>
          </cell>
          <cell r="F1718">
            <v>0</v>
          </cell>
          <cell r="H1718">
            <v>0</v>
          </cell>
        </row>
        <row r="1719">
          <cell r="D1719">
            <v>0</v>
          </cell>
          <cell r="F1719">
            <v>0</v>
          </cell>
          <cell r="H1719">
            <v>0</v>
          </cell>
        </row>
        <row r="1720">
          <cell r="D1720">
            <v>0</v>
          </cell>
          <cell r="F1720">
            <v>0</v>
          </cell>
          <cell r="H1720">
            <v>0</v>
          </cell>
        </row>
        <row r="1721">
          <cell r="D1721">
            <v>0</v>
          </cell>
          <cell r="F1721">
            <v>0</v>
          </cell>
          <cell r="H1721">
            <v>0</v>
          </cell>
        </row>
        <row r="1722">
          <cell r="D1722">
            <v>0</v>
          </cell>
          <cell r="F1722">
            <v>0</v>
          </cell>
          <cell r="H1722">
            <v>0</v>
          </cell>
        </row>
        <row r="1723">
          <cell r="D1723">
            <v>0</v>
          </cell>
          <cell r="F1723">
            <v>0</v>
          </cell>
          <cell r="H1723">
            <v>0</v>
          </cell>
        </row>
        <row r="1724">
          <cell r="D1724">
            <v>0</v>
          </cell>
          <cell r="F1724">
            <v>0</v>
          </cell>
          <cell r="H1724">
            <v>0</v>
          </cell>
        </row>
        <row r="1725">
          <cell r="D1725">
            <v>0</v>
          </cell>
          <cell r="F1725">
            <v>0</v>
          </cell>
          <cell r="H1725">
            <v>0</v>
          </cell>
        </row>
        <row r="1726">
          <cell r="D1726">
            <v>0</v>
          </cell>
          <cell r="F1726">
            <v>0</v>
          </cell>
          <cell r="H1726">
            <v>0</v>
          </cell>
        </row>
        <row r="1727">
          <cell r="D1727">
            <v>0</v>
          </cell>
          <cell r="F1727">
            <v>0</v>
          </cell>
          <cell r="H1727">
            <v>0</v>
          </cell>
        </row>
        <row r="1728">
          <cell r="D1728">
            <v>0</v>
          </cell>
          <cell r="F1728">
            <v>0</v>
          </cell>
          <cell r="H1728">
            <v>0</v>
          </cell>
        </row>
        <row r="1729">
          <cell r="D1729">
            <v>0</v>
          </cell>
          <cell r="F1729">
            <v>0</v>
          </cell>
          <cell r="H1729">
            <v>0</v>
          </cell>
        </row>
        <row r="1730">
          <cell r="D1730">
            <v>0</v>
          </cell>
          <cell r="F1730">
            <v>0</v>
          </cell>
          <cell r="H1730">
            <v>0</v>
          </cell>
        </row>
        <row r="1731">
          <cell r="D1731">
            <v>0</v>
          </cell>
          <cell r="F1731">
            <v>0</v>
          </cell>
          <cell r="H1731">
            <v>0</v>
          </cell>
        </row>
        <row r="1732">
          <cell r="D1732">
            <v>0</v>
          </cell>
          <cell r="F1732">
            <v>0</v>
          </cell>
          <cell r="H1732">
            <v>0</v>
          </cell>
        </row>
        <row r="1733">
          <cell r="D1733">
            <v>0</v>
          </cell>
          <cell r="F1733">
            <v>0</v>
          </cell>
          <cell r="H1733">
            <v>0</v>
          </cell>
        </row>
        <row r="1734">
          <cell r="D1734">
            <v>0</v>
          </cell>
          <cell r="F1734">
            <v>0</v>
          </cell>
          <cell r="H1734">
            <v>0</v>
          </cell>
        </row>
        <row r="1735">
          <cell r="D1735">
            <v>0</v>
          </cell>
          <cell r="F1735">
            <v>0</v>
          </cell>
          <cell r="H1735">
            <v>0</v>
          </cell>
        </row>
        <row r="1736">
          <cell r="D1736">
            <v>0</v>
          </cell>
          <cell r="F1736">
            <v>0</v>
          </cell>
          <cell r="H1736">
            <v>0</v>
          </cell>
        </row>
        <row r="1737">
          <cell r="D1737">
            <v>0</v>
          </cell>
          <cell r="F1737">
            <v>0</v>
          </cell>
          <cell r="H1737">
            <v>0</v>
          </cell>
        </row>
        <row r="1738">
          <cell r="D1738">
            <v>0</v>
          </cell>
          <cell r="F1738">
            <v>0</v>
          </cell>
          <cell r="H1738">
            <v>0</v>
          </cell>
        </row>
        <row r="1739">
          <cell r="D1739">
            <v>0</v>
          </cell>
          <cell r="F1739">
            <v>0</v>
          </cell>
          <cell r="H1739">
            <v>0</v>
          </cell>
        </row>
        <row r="1740">
          <cell r="D1740">
            <v>0</v>
          </cell>
          <cell r="F1740">
            <v>0</v>
          </cell>
          <cell r="H1740">
            <v>0</v>
          </cell>
        </row>
        <row r="1741">
          <cell r="D1741">
            <v>0</v>
          </cell>
          <cell r="F1741">
            <v>0</v>
          </cell>
          <cell r="H1741">
            <v>0</v>
          </cell>
        </row>
        <row r="1742">
          <cell r="D1742">
            <v>0</v>
          </cell>
          <cell r="F1742">
            <v>0</v>
          </cell>
          <cell r="H1742">
            <v>0</v>
          </cell>
        </row>
        <row r="1743">
          <cell r="D1743">
            <v>0</v>
          </cell>
          <cell r="F1743">
            <v>0</v>
          </cell>
          <cell r="H1743">
            <v>0</v>
          </cell>
        </row>
        <row r="1744">
          <cell r="D1744">
            <v>0</v>
          </cell>
          <cell r="F1744">
            <v>0</v>
          </cell>
          <cell r="H1744">
            <v>0</v>
          </cell>
        </row>
        <row r="1745">
          <cell r="D1745">
            <v>0</v>
          </cell>
          <cell r="F1745">
            <v>0</v>
          </cell>
          <cell r="H1745">
            <v>0</v>
          </cell>
        </row>
        <row r="1746">
          <cell r="D1746">
            <v>0</v>
          </cell>
          <cell r="F1746">
            <v>0</v>
          </cell>
          <cell r="H1746">
            <v>0</v>
          </cell>
        </row>
        <row r="1747">
          <cell r="D1747">
            <v>0</v>
          </cell>
          <cell r="F1747">
            <v>0</v>
          </cell>
          <cell r="H1747">
            <v>0</v>
          </cell>
        </row>
        <row r="1748">
          <cell r="D1748">
            <v>0</v>
          </cell>
          <cell r="F1748">
            <v>0</v>
          </cell>
          <cell r="H1748">
            <v>0</v>
          </cell>
        </row>
        <row r="1749">
          <cell r="D1749">
            <v>0</v>
          </cell>
          <cell r="F1749">
            <v>0</v>
          </cell>
          <cell r="H1749">
            <v>0</v>
          </cell>
        </row>
        <row r="1750">
          <cell r="D1750">
            <v>0</v>
          </cell>
          <cell r="F1750">
            <v>0</v>
          </cell>
          <cell r="H1750">
            <v>0</v>
          </cell>
        </row>
        <row r="1751">
          <cell r="D1751">
            <v>0</v>
          </cell>
          <cell r="F1751">
            <v>0</v>
          </cell>
          <cell r="H1751">
            <v>0</v>
          </cell>
        </row>
        <row r="1752">
          <cell r="D1752">
            <v>0</v>
          </cell>
          <cell r="F1752">
            <v>0</v>
          </cell>
          <cell r="H1752">
            <v>0</v>
          </cell>
        </row>
        <row r="1753">
          <cell r="D1753">
            <v>0</v>
          </cell>
          <cell r="F1753">
            <v>0</v>
          </cell>
          <cell r="H1753">
            <v>0</v>
          </cell>
        </row>
        <row r="1754">
          <cell r="D1754">
            <v>0</v>
          </cell>
          <cell r="F1754">
            <v>0</v>
          </cell>
          <cell r="H1754">
            <v>0</v>
          </cell>
        </row>
        <row r="1755">
          <cell r="D1755">
            <v>0</v>
          </cell>
          <cell r="F1755">
            <v>0</v>
          </cell>
          <cell r="H1755">
            <v>0</v>
          </cell>
        </row>
        <row r="1756">
          <cell r="D1756">
            <v>0</v>
          </cell>
          <cell r="F1756">
            <v>0</v>
          </cell>
          <cell r="H1756">
            <v>0</v>
          </cell>
        </row>
        <row r="1757">
          <cell r="D1757">
            <v>0</v>
          </cell>
          <cell r="F1757">
            <v>0</v>
          </cell>
          <cell r="H1757">
            <v>0</v>
          </cell>
        </row>
        <row r="1758">
          <cell r="D1758">
            <v>0</v>
          </cell>
          <cell r="F1758">
            <v>0</v>
          </cell>
          <cell r="H1758">
            <v>0</v>
          </cell>
        </row>
        <row r="1759">
          <cell r="D1759">
            <v>0</v>
          </cell>
          <cell r="F1759">
            <v>0</v>
          </cell>
          <cell r="H1759">
            <v>0</v>
          </cell>
        </row>
        <row r="1760">
          <cell r="D1760">
            <v>0</v>
          </cell>
          <cell r="F1760">
            <v>0</v>
          </cell>
          <cell r="H1760">
            <v>0</v>
          </cell>
        </row>
        <row r="1761">
          <cell r="D1761">
            <v>0</v>
          </cell>
          <cell r="F1761">
            <v>0</v>
          </cell>
          <cell r="H1761">
            <v>0</v>
          </cell>
        </row>
        <row r="1762">
          <cell r="D1762">
            <v>0</v>
          </cell>
          <cell r="F1762">
            <v>0</v>
          </cell>
          <cell r="H1762">
            <v>0</v>
          </cell>
        </row>
        <row r="1763">
          <cell r="D1763">
            <v>0</v>
          </cell>
          <cell r="F1763">
            <v>0</v>
          </cell>
          <cell r="H1763">
            <v>0</v>
          </cell>
        </row>
        <row r="1764">
          <cell r="D1764">
            <v>0</v>
          </cell>
          <cell r="F1764">
            <v>0</v>
          </cell>
          <cell r="H1764">
            <v>0</v>
          </cell>
        </row>
        <row r="1765">
          <cell r="D1765">
            <v>0</v>
          </cell>
          <cell r="F1765">
            <v>0</v>
          </cell>
          <cell r="H1765">
            <v>0</v>
          </cell>
        </row>
        <row r="1766">
          <cell r="D1766">
            <v>0</v>
          </cell>
          <cell r="F1766">
            <v>0</v>
          </cell>
          <cell r="H1766">
            <v>0</v>
          </cell>
        </row>
        <row r="1767">
          <cell r="D1767">
            <v>0</v>
          </cell>
          <cell r="F1767">
            <v>0</v>
          </cell>
          <cell r="H1767">
            <v>0</v>
          </cell>
        </row>
        <row r="1768">
          <cell r="D1768">
            <v>0</v>
          </cell>
          <cell r="F1768">
            <v>0</v>
          </cell>
          <cell r="H1768">
            <v>0</v>
          </cell>
        </row>
        <row r="1769">
          <cell r="D1769">
            <v>0</v>
          </cell>
          <cell r="F1769">
            <v>0</v>
          </cell>
          <cell r="H1769">
            <v>0</v>
          </cell>
        </row>
        <row r="1770">
          <cell r="D1770">
            <v>0</v>
          </cell>
          <cell r="F1770">
            <v>0</v>
          </cell>
          <cell r="H1770">
            <v>0</v>
          </cell>
        </row>
        <row r="1771">
          <cell r="D1771">
            <v>0</v>
          </cell>
          <cell r="F1771">
            <v>0</v>
          </cell>
          <cell r="H1771">
            <v>0</v>
          </cell>
        </row>
        <row r="1772">
          <cell r="D1772">
            <v>0</v>
          </cell>
          <cell r="F1772">
            <v>0</v>
          </cell>
          <cell r="H1772">
            <v>0</v>
          </cell>
        </row>
        <row r="1773">
          <cell r="D1773">
            <v>0</v>
          </cell>
          <cell r="F1773">
            <v>0</v>
          </cell>
          <cell r="H1773">
            <v>0</v>
          </cell>
        </row>
        <row r="1774">
          <cell r="D1774">
            <v>0</v>
          </cell>
          <cell r="F1774">
            <v>0</v>
          </cell>
          <cell r="H1774">
            <v>0</v>
          </cell>
        </row>
        <row r="1775">
          <cell r="D1775">
            <v>0</v>
          </cell>
          <cell r="F1775">
            <v>0</v>
          </cell>
          <cell r="H1775">
            <v>0</v>
          </cell>
        </row>
        <row r="1776">
          <cell r="D1776">
            <v>0</v>
          </cell>
          <cell r="F1776">
            <v>0</v>
          </cell>
          <cell r="H1776">
            <v>0</v>
          </cell>
        </row>
        <row r="1777">
          <cell r="D1777">
            <v>0</v>
          </cell>
          <cell r="F1777">
            <v>0</v>
          </cell>
          <cell r="H1777">
            <v>0</v>
          </cell>
        </row>
        <row r="1778">
          <cell r="D1778">
            <v>0</v>
          </cell>
          <cell r="F1778">
            <v>0</v>
          </cell>
          <cell r="H1778">
            <v>0</v>
          </cell>
        </row>
        <row r="1779">
          <cell r="D1779">
            <v>0</v>
          </cell>
          <cell r="F1779">
            <v>0</v>
          </cell>
          <cell r="H1779">
            <v>0</v>
          </cell>
        </row>
        <row r="1780">
          <cell r="D1780">
            <v>0</v>
          </cell>
          <cell r="F1780">
            <v>0</v>
          </cell>
          <cell r="H1780">
            <v>0</v>
          </cell>
        </row>
        <row r="1781">
          <cell r="D1781">
            <v>0</v>
          </cell>
          <cell r="F1781">
            <v>0</v>
          </cell>
          <cell r="H1781">
            <v>0</v>
          </cell>
        </row>
        <row r="1782">
          <cell r="D1782">
            <v>0</v>
          </cell>
          <cell r="F1782">
            <v>0</v>
          </cell>
          <cell r="H1782">
            <v>0</v>
          </cell>
        </row>
        <row r="1783">
          <cell r="D1783">
            <v>0</v>
          </cell>
          <cell r="F1783">
            <v>0</v>
          </cell>
          <cell r="H1783">
            <v>0</v>
          </cell>
        </row>
        <row r="1784">
          <cell r="D1784">
            <v>0</v>
          </cell>
          <cell r="F1784">
            <v>0</v>
          </cell>
          <cell r="H1784">
            <v>0</v>
          </cell>
        </row>
        <row r="1785">
          <cell r="D1785">
            <v>0</v>
          </cell>
          <cell r="F1785">
            <v>0</v>
          </cell>
          <cell r="H1785">
            <v>0</v>
          </cell>
        </row>
        <row r="1786">
          <cell r="D1786">
            <v>0</v>
          </cell>
          <cell r="F1786">
            <v>0</v>
          </cell>
          <cell r="H1786">
            <v>0</v>
          </cell>
        </row>
        <row r="1787">
          <cell r="D1787">
            <v>0</v>
          </cell>
          <cell r="F1787">
            <v>0</v>
          </cell>
          <cell r="H1787">
            <v>0</v>
          </cell>
        </row>
        <row r="1788">
          <cell r="D1788">
            <v>0</v>
          </cell>
          <cell r="F1788">
            <v>0</v>
          </cell>
          <cell r="H1788">
            <v>0</v>
          </cell>
        </row>
        <row r="1789">
          <cell r="D1789">
            <v>0</v>
          </cell>
          <cell r="F1789">
            <v>0</v>
          </cell>
          <cell r="H1789">
            <v>0</v>
          </cell>
        </row>
        <row r="1790">
          <cell r="D1790">
            <v>0</v>
          </cell>
          <cell r="F1790">
            <v>0</v>
          </cell>
          <cell r="H1790">
            <v>0</v>
          </cell>
        </row>
        <row r="1791">
          <cell r="D1791">
            <v>0</v>
          </cell>
          <cell r="F1791">
            <v>0</v>
          </cell>
          <cell r="H1791">
            <v>0</v>
          </cell>
        </row>
        <row r="1792">
          <cell r="D1792">
            <v>0</v>
          </cell>
          <cell r="F1792">
            <v>0</v>
          </cell>
          <cell r="H1792">
            <v>0</v>
          </cell>
        </row>
        <row r="1793">
          <cell r="D1793">
            <v>0</v>
          </cell>
          <cell r="F1793">
            <v>0</v>
          </cell>
          <cell r="H1793">
            <v>0</v>
          </cell>
        </row>
        <row r="1794">
          <cell r="D1794">
            <v>0</v>
          </cell>
          <cell r="F1794">
            <v>0</v>
          </cell>
          <cell r="H1794">
            <v>0</v>
          </cell>
        </row>
        <row r="1795">
          <cell r="D1795">
            <v>0</v>
          </cell>
          <cell r="F1795">
            <v>0</v>
          </cell>
          <cell r="H1795">
            <v>0</v>
          </cell>
        </row>
        <row r="1796">
          <cell r="D1796">
            <v>0</v>
          </cell>
          <cell r="F1796">
            <v>0</v>
          </cell>
          <cell r="H1796">
            <v>0</v>
          </cell>
        </row>
        <row r="1797">
          <cell r="D1797">
            <v>0</v>
          </cell>
          <cell r="F1797">
            <v>0</v>
          </cell>
          <cell r="H1797">
            <v>0</v>
          </cell>
        </row>
        <row r="1798">
          <cell r="D1798">
            <v>0</v>
          </cell>
          <cell r="F1798">
            <v>0</v>
          </cell>
          <cell r="H1798">
            <v>0</v>
          </cell>
        </row>
        <row r="1799">
          <cell r="D1799">
            <v>0</v>
          </cell>
          <cell r="F1799">
            <v>0</v>
          </cell>
          <cell r="H1799">
            <v>0</v>
          </cell>
        </row>
        <row r="1800">
          <cell r="D1800">
            <v>0</v>
          </cell>
          <cell r="F1800">
            <v>0</v>
          </cell>
          <cell r="H1800">
            <v>0</v>
          </cell>
        </row>
        <row r="1801">
          <cell r="D1801">
            <v>0</v>
          </cell>
          <cell r="F1801">
            <v>0</v>
          </cell>
          <cell r="H1801">
            <v>0</v>
          </cell>
        </row>
        <row r="1802">
          <cell r="D1802">
            <v>0</v>
          </cell>
          <cell r="F1802">
            <v>0</v>
          </cell>
          <cell r="H1802">
            <v>0</v>
          </cell>
        </row>
        <row r="1803">
          <cell r="D1803">
            <v>0</v>
          </cell>
          <cell r="F1803">
            <v>0</v>
          </cell>
          <cell r="H1803">
            <v>0</v>
          </cell>
        </row>
        <row r="1804">
          <cell r="D1804">
            <v>0</v>
          </cell>
          <cell r="F1804">
            <v>0</v>
          </cell>
          <cell r="H1804">
            <v>0</v>
          </cell>
        </row>
        <row r="1805">
          <cell r="D1805">
            <v>0</v>
          </cell>
          <cell r="F1805">
            <v>0</v>
          </cell>
          <cell r="H1805">
            <v>0</v>
          </cell>
        </row>
        <row r="1806">
          <cell r="D1806">
            <v>0</v>
          </cell>
          <cell r="F1806">
            <v>0</v>
          </cell>
          <cell r="H1806">
            <v>0</v>
          </cell>
        </row>
        <row r="1807">
          <cell r="D1807">
            <v>0</v>
          </cell>
          <cell r="F1807">
            <v>0</v>
          </cell>
          <cell r="H1807">
            <v>0</v>
          </cell>
        </row>
        <row r="1808">
          <cell r="D1808">
            <v>0</v>
          </cell>
          <cell r="F1808">
            <v>0</v>
          </cell>
          <cell r="H1808">
            <v>0</v>
          </cell>
        </row>
        <row r="1809">
          <cell r="D1809">
            <v>0</v>
          </cell>
          <cell r="F1809">
            <v>0</v>
          </cell>
          <cell r="H1809">
            <v>0</v>
          </cell>
        </row>
        <row r="1810">
          <cell r="D1810">
            <v>0</v>
          </cell>
          <cell r="F1810">
            <v>0</v>
          </cell>
          <cell r="H1810">
            <v>0</v>
          </cell>
        </row>
        <row r="1811">
          <cell r="D1811">
            <v>0</v>
          </cell>
          <cell r="F1811">
            <v>0</v>
          </cell>
          <cell r="H1811">
            <v>0</v>
          </cell>
        </row>
        <row r="1812">
          <cell r="D1812">
            <v>0</v>
          </cell>
          <cell r="F1812">
            <v>0</v>
          </cell>
          <cell r="H1812">
            <v>0</v>
          </cell>
        </row>
        <row r="1813">
          <cell r="D1813">
            <v>0</v>
          </cell>
          <cell r="F1813">
            <v>0</v>
          </cell>
          <cell r="H1813">
            <v>0</v>
          </cell>
        </row>
        <row r="1814">
          <cell r="D1814">
            <v>0</v>
          </cell>
          <cell r="F1814">
            <v>0</v>
          </cell>
          <cell r="H1814">
            <v>0</v>
          </cell>
        </row>
        <row r="1815">
          <cell r="D1815">
            <v>0</v>
          </cell>
          <cell r="F1815">
            <v>0</v>
          </cell>
          <cell r="H1815">
            <v>0</v>
          </cell>
        </row>
        <row r="1816">
          <cell r="D1816">
            <v>0</v>
          </cell>
          <cell r="F1816">
            <v>0</v>
          </cell>
          <cell r="H1816">
            <v>0</v>
          </cell>
        </row>
        <row r="1817">
          <cell r="D1817">
            <v>0</v>
          </cell>
          <cell r="F1817">
            <v>0</v>
          </cell>
          <cell r="H1817">
            <v>0</v>
          </cell>
        </row>
        <row r="1818">
          <cell r="D1818">
            <v>0</v>
          </cell>
          <cell r="F1818">
            <v>0</v>
          </cell>
          <cell r="H1818">
            <v>0</v>
          </cell>
        </row>
        <row r="1819">
          <cell r="D1819">
            <v>0</v>
          </cell>
          <cell r="F1819">
            <v>0</v>
          </cell>
          <cell r="H1819">
            <v>0</v>
          </cell>
        </row>
        <row r="1820">
          <cell r="D1820">
            <v>0</v>
          </cell>
          <cell r="F1820">
            <v>0</v>
          </cell>
          <cell r="H1820">
            <v>0</v>
          </cell>
        </row>
        <row r="1821">
          <cell r="D1821">
            <v>0</v>
          </cell>
          <cell r="F1821">
            <v>0</v>
          </cell>
          <cell r="H1821">
            <v>0</v>
          </cell>
        </row>
        <row r="1822">
          <cell r="D1822">
            <v>0</v>
          </cell>
          <cell r="F1822">
            <v>0</v>
          </cell>
          <cell r="H1822">
            <v>0</v>
          </cell>
        </row>
        <row r="1823">
          <cell r="D1823">
            <v>0</v>
          </cell>
          <cell r="F1823">
            <v>0</v>
          </cell>
          <cell r="H1823">
            <v>0</v>
          </cell>
        </row>
        <row r="1824">
          <cell r="D1824">
            <v>0</v>
          </cell>
          <cell r="F1824">
            <v>0</v>
          </cell>
          <cell r="H1824">
            <v>0</v>
          </cell>
        </row>
        <row r="1825">
          <cell r="D1825">
            <v>0</v>
          </cell>
          <cell r="F1825">
            <v>0</v>
          </cell>
          <cell r="H1825">
            <v>0</v>
          </cell>
        </row>
        <row r="1826">
          <cell r="D1826">
            <v>0</v>
          </cell>
          <cell r="F1826">
            <v>0</v>
          </cell>
          <cell r="H1826">
            <v>0</v>
          </cell>
        </row>
        <row r="1827">
          <cell r="D1827">
            <v>0</v>
          </cell>
          <cell r="F1827">
            <v>0</v>
          </cell>
          <cell r="H1827">
            <v>0</v>
          </cell>
        </row>
        <row r="1828">
          <cell r="D1828">
            <v>0</v>
          </cell>
          <cell r="F1828">
            <v>0</v>
          </cell>
          <cell r="H1828">
            <v>0</v>
          </cell>
        </row>
        <row r="1829">
          <cell r="D1829">
            <v>0</v>
          </cell>
          <cell r="F1829">
            <v>0</v>
          </cell>
          <cell r="H1829">
            <v>0</v>
          </cell>
        </row>
        <row r="1830">
          <cell r="D1830">
            <v>0</v>
          </cell>
          <cell r="F1830">
            <v>0</v>
          </cell>
          <cell r="H1830">
            <v>0</v>
          </cell>
        </row>
        <row r="1831">
          <cell r="D1831">
            <v>0</v>
          </cell>
          <cell r="F1831">
            <v>0</v>
          </cell>
          <cell r="H1831">
            <v>0</v>
          </cell>
        </row>
        <row r="1832">
          <cell r="D1832">
            <v>0</v>
          </cell>
          <cell r="F1832">
            <v>0</v>
          </cell>
          <cell r="H1832">
            <v>0</v>
          </cell>
        </row>
        <row r="1833">
          <cell r="D1833">
            <v>0</v>
          </cell>
          <cell r="F1833">
            <v>0</v>
          </cell>
          <cell r="H1833">
            <v>0</v>
          </cell>
        </row>
        <row r="1834">
          <cell r="D1834">
            <v>0</v>
          </cell>
          <cell r="F1834">
            <v>0</v>
          </cell>
          <cell r="H1834">
            <v>0</v>
          </cell>
        </row>
        <row r="1835">
          <cell r="D1835">
            <v>0</v>
          </cell>
          <cell r="F1835">
            <v>0</v>
          </cell>
          <cell r="H1835">
            <v>0</v>
          </cell>
        </row>
        <row r="1836">
          <cell r="D1836">
            <v>0</v>
          </cell>
          <cell r="F1836">
            <v>0</v>
          </cell>
          <cell r="H1836">
            <v>0</v>
          </cell>
        </row>
        <row r="1837">
          <cell r="D1837">
            <v>0</v>
          </cell>
          <cell r="F1837">
            <v>0</v>
          </cell>
          <cell r="H1837">
            <v>0</v>
          </cell>
        </row>
        <row r="1838">
          <cell r="D1838">
            <v>0</v>
          </cell>
          <cell r="F1838">
            <v>0</v>
          </cell>
          <cell r="H1838">
            <v>0</v>
          </cell>
        </row>
        <row r="1839">
          <cell r="D1839">
            <v>0</v>
          </cell>
          <cell r="F1839">
            <v>0</v>
          </cell>
          <cell r="H1839">
            <v>0</v>
          </cell>
        </row>
        <row r="1840">
          <cell r="D1840">
            <v>0</v>
          </cell>
          <cell r="F1840">
            <v>0</v>
          </cell>
          <cell r="H1840">
            <v>0</v>
          </cell>
        </row>
        <row r="1841">
          <cell r="D1841">
            <v>0</v>
          </cell>
          <cell r="F1841">
            <v>0</v>
          </cell>
          <cell r="H1841">
            <v>0</v>
          </cell>
        </row>
        <row r="1842">
          <cell r="D1842">
            <v>0</v>
          </cell>
          <cell r="F1842">
            <v>0</v>
          </cell>
          <cell r="H1842">
            <v>0</v>
          </cell>
        </row>
        <row r="1843">
          <cell r="D1843">
            <v>0</v>
          </cell>
          <cell r="F1843">
            <v>0</v>
          </cell>
          <cell r="H1843">
            <v>0</v>
          </cell>
        </row>
        <row r="1844">
          <cell r="D1844">
            <v>0</v>
          </cell>
          <cell r="F1844">
            <v>0</v>
          </cell>
          <cell r="H1844">
            <v>0</v>
          </cell>
        </row>
        <row r="1845">
          <cell r="D1845">
            <v>0</v>
          </cell>
          <cell r="F1845">
            <v>0</v>
          </cell>
          <cell r="H1845">
            <v>0</v>
          </cell>
        </row>
        <row r="1846">
          <cell r="D1846">
            <v>0</v>
          </cell>
          <cell r="F1846">
            <v>0</v>
          </cell>
          <cell r="H1846">
            <v>0</v>
          </cell>
        </row>
        <row r="1847">
          <cell r="D1847">
            <v>0</v>
          </cell>
          <cell r="F1847">
            <v>0</v>
          </cell>
          <cell r="H1847">
            <v>0</v>
          </cell>
        </row>
        <row r="1848">
          <cell r="D1848">
            <v>0</v>
          </cell>
          <cell r="F1848">
            <v>0</v>
          </cell>
          <cell r="H1848">
            <v>0</v>
          </cell>
        </row>
        <row r="1849">
          <cell r="D1849">
            <v>0</v>
          </cell>
          <cell r="F1849">
            <v>0</v>
          </cell>
          <cell r="H1849">
            <v>0</v>
          </cell>
        </row>
        <row r="1850">
          <cell r="D1850">
            <v>0</v>
          </cell>
          <cell r="F1850">
            <v>0</v>
          </cell>
          <cell r="H1850">
            <v>0</v>
          </cell>
        </row>
        <row r="1851">
          <cell r="D1851">
            <v>0</v>
          </cell>
          <cell r="F1851">
            <v>0</v>
          </cell>
          <cell r="H1851">
            <v>0</v>
          </cell>
        </row>
        <row r="1852">
          <cell r="D1852">
            <v>0</v>
          </cell>
          <cell r="F1852">
            <v>0</v>
          </cell>
          <cell r="H1852">
            <v>0</v>
          </cell>
        </row>
        <row r="1853">
          <cell r="D1853">
            <v>0</v>
          </cell>
          <cell r="F1853">
            <v>0</v>
          </cell>
          <cell r="H1853">
            <v>0</v>
          </cell>
        </row>
        <row r="1854">
          <cell r="D1854">
            <v>0</v>
          </cell>
          <cell r="F1854">
            <v>0</v>
          </cell>
          <cell r="H1854">
            <v>0</v>
          </cell>
        </row>
        <row r="1855">
          <cell r="D1855">
            <v>0</v>
          </cell>
          <cell r="F1855">
            <v>0</v>
          </cell>
          <cell r="H1855">
            <v>0</v>
          </cell>
        </row>
        <row r="1856">
          <cell r="D1856">
            <v>0</v>
          </cell>
          <cell r="F1856">
            <v>0</v>
          </cell>
          <cell r="H1856">
            <v>0</v>
          </cell>
        </row>
        <row r="1857">
          <cell r="D1857">
            <v>0</v>
          </cell>
          <cell r="F1857">
            <v>0</v>
          </cell>
          <cell r="H1857">
            <v>0</v>
          </cell>
        </row>
        <row r="1858">
          <cell r="D1858">
            <v>0</v>
          </cell>
          <cell r="F1858">
            <v>0</v>
          </cell>
          <cell r="H1858">
            <v>0</v>
          </cell>
        </row>
        <row r="1859">
          <cell r="D1859">
            <v>0</v>
          </cell>
          <cell r="F1859">
            <v>0</v>
          </cell>
          <cell r="H1859">
            <v>0</v>
          </cell>
        </row>
        <row r="1860">
          <cell r="D1860">
            <v>0</v>
          </cell>
          <cell r="F1860">
            <v>0</v>
          </cell>
          <cell r="H1860">
            <v>0</v>
          </cell>
        </row>
        <row r="1861">
          <cell r="D1861">
            <v>0</v>
          </cell>
          <cell r="F1861">
            <v>0</v>
          </cell>
          <cell r="H1861">
            <v>0</v>
          </cell>
        </row>
        <row r="1862">
          <cell r="D1862">
            <v>0</v>
          </cell>
          <cell r="F1862">
            <v>0</v>
          </cell>
          <cell r="H1862">
            <v>0</v>
          </cell>
        </row>
        <row r="1863">
          <cell r="D1863">
            <v>0</v>
          </cell>
          <cell r="F1863">
            <v>0</v>
          </cell>
          <cell r="H1863">
            <v>0</v>
          </cell>
        </row>
        <row r="1864">
          <cell r="D1864">
            <v>0</v>
          </cell>
          <cell r="F1864">
            <v>0</v>
          </cell>
          <cell r="H1864">
            <v>0</v>
          </cell>
        </row>
        <row r="1865">
          <cell r="D1865">
            <v>0</v>
          </cell>
          <cell r="F1865">
            <v>0</v>
          </cell>
          <cell r="H1865">
            <v>0</v>
          </cell>
        </row>
        <row r="1866">
          <cell r="D1866">
            <v>0</v>
          </cell>
          <cell r="F1866">
            <v>0</v>
          </cell>
          <cell r="H1866">
            <v>0</v>
          </cell>
        </row>
        <row r="1867">
          <cell r="D1867">
            <v>0</v>
          </cell>
          <cell r="F1867">
            <v>0</v>
          </cell>
          <cell r="H1867">
            <v>0</v>
          </cell>
        </row>
        <row r="1868">
          <cell r="D1868">
            <v>0</v>
          </cell>
          <cell r="F1868">
            <v>0</v>
          </cell>
          <cell r="H1868">
            <v>0</v>
          </cell>
        </row>
        <row r="1869">
          <cell r="D1869">
            <v>0</v>
          </cell>
          <cell r="F1869">
            <v>0</v>
          </cell>
          <cell r="H1869">
            <v>0</v>
          </cell>
        </row>
        <row r="1870">
          <cell r="D1870">
            <v>0</v>
          </cell>
          <cell r="F1870">
            <v>0</v>
          </cell>
          <cell r="H1870">
            <v>0</v>
          </cell>
        </row>
        <row r="1871">
          <cell r="D1871">
            <v>0</v>
          </cell>
          <cell r="F1871">
            <v>0</v>
          </cell>
          <cell r="H1871">
            <v>0</v>
          </cell>
        </row>
        <row r="1872">
          <cell r="D1872">
            <v>0</v>
          </cell>
          <cell r="F1872">
            <v>0</v>
          </cell>
          <cell r="H1872">
            <v>0</v>
          </cell>
        </row>
        <row r="1873">
          <cell r="D1873">
            <v>0</v>
          </cell>
          <cell r="F1873">
            <v>0</v>
          </cell>
          <cell r="H1873">
            <v>0</v>
          </cell>
        </row>
        <row r="1874">
          <cell r="D1874">
            <v>0</v>
          </cell>
          <cell r="F1874">
            <v>0</v>
          </cell>
          <cell r="H1874">
            <v>0</v>
          </cell>
        </row>
        <row r="1875">
          <cell r="D1875">
            <v>0</v>
          </cell>
          <cell r="F1875">
            <v>0</v>
          </cell>
          <cell r="H1875">
            <v>0</v>
          </cell>
        </row>
        <row r="1876">
          <cell r="D1876">
            <v>0</v>
          </cell>
          <cell r="F1876">
            <v>0</v>
          </cell>
          <cell r="H1876">
            <v>0</v>
          </cell>
        </row>
        <row r="1877">
          <cell r="D1877">
            <v>0</v>
          </cell>
          <cell r="F1877">
            <v>0</v>
          </cell>
          <cell r="H1877">
            <v>0</v>
          </cell>
        </row>
        <row r="1878">
          <cell r="D1878">
            <v>0</v>
          </cell>
          <cell r="F1878">
            <v>0</v>
          </cell>
          <cell r="H1878">
            <v>0</v>
          </cell>
        </row>
        <row r="1879">
          <cell r="D1879">
            <v>0</v>
          </cell>
          <cell r="F1879">
            <v>0</v>
          </cell>
          <cell r="H1879">
            <v>0</v>
          </cell>
        </row>
        <row r="1880">
          <cell r="D1880">
            <v>0</v>
          </cell>
          <cell r="F1880">
            <v>0</v>
          </cell>
          <cell r="H1880">
            <v>0</v>
          </cell>
        </row>
        <row r="1881">
          <cell r="D1881">
            <v>0</v>
          </cell>
          <cell r="F1881">
            <v>0</v>
          </cell>
          <cell r="H1881">
            <v>0</v>
          </cell>
        </row>
        <row r="1882">
          <cell r="D1882">
            <v>0</v>
          </cell>
          <cell r="F1882">
            <v>0</v>
          </cell>
          <cell r="H1882">
            <v>0</v>
          </cell>
        </row>
        <row r="1883">
          <cell r="D1883">
            <v>0</v>
          </cell>
          <cell r="F1883">
            <v>0</v>
          </cell>
          <cell r="H1883">
            <v>0</v>
          </cell>
        </row>
        <row r="1884">
          <cell r="D1884">
            <v>0</v>
          </cell>
          <cell r="F1884">
            <v>0</v>
          </cell>
          <cell r="H1884">
            <v>0</v>
          </cell>
        </row>
        <row r="1885">
          <cell r="D1885">
            <v>0</v>
          </cell>
          <cell r="F1885">
            <v>0</v>
          </cell>
          <cell r="H1885">
            <v>0</v>
          </cell>
        </row>
        <row r="1886">
          <cell r="D1886">
            <v>0</v>
          </cell>
          <cell r="F1886">
            <v>0</v>
          </cell>
          <cell r="H1886">
            <v>0</v>
          </cell>
        </row>
        <row r="1887">
          <cell r="D1887">
            <v>0</v>
          </cell>
          <cell r="F1887">
            <v>0</v>
          </cell>
          <cell r="H1887">
            <v>0</v>
          </cell>
        </row>
        <row r="1888">
          <cell r="D1888">
            <v>0</v>
          </cell>
          <cell r="F1888">
            <v>0</v>
          </cell>
          <cell r="H1888">
            <v>0</v>
          </cell>
        </row>
        <row r="1889">
          <cell r="D1889">
            <v>0</v>
          </cell>
          <cell r="F1889">
            <v>0</v>
          </cell>
          <cell r="H1889">
            <v>0</v>
          </cell>
        </row>
        <row r="1890">
          <cell r="D1890">
            <v>0</v>
          </cell>
          <cell r="F1890">
            <v>0</v>
          </cell>
          <cell r="H1890">
            <v>0</v>
          </cell>
        </row>
        <row r="1891">
          <cell r="D1891">
            <v>0</v>
          </cell>
          <cell r="F1891">
            <v>0</v>
          </cell>
          <cell r="H1891">
            <v>0</v>
          </cell>
        </row>
        <row r="1892">
          <cell r="D1892">
            <v>0</v>
          </cell>
          <cell r="F1892">
            <v>0</v>
          </cell>
          <cell r="H1892">
            <v>0</v>
          </cell>
        </row>
        <row r="1893">
          <cell r="D1893">
            <v>0</v>
          </cell>
          <cell r="F1893">
            <v>0</v>
          </cell>
          <cell r="H1893">
            <v>0</v>
          </cell>
        </row>
        <row r="1894">
          <cell r="D1894">
            <v>0</v>
          </cell>
          <cell r="F1894">
            <v>0</v>
          </cell>
          <cell r="H1894">
            <v>0</v>
          </cell>
        </row>
        <row r="1895">
          <cell r="D1895">
            <v>0</v>
          </cell>
          <cell r="F1895">
            <v>0</v>
          </cell>
          <cell r="H1895">
            <v>0</v>
          </cell>
        </row>
        <row r="1896">
          <cell r="D1896">
            <v>0</v>
          </cell>
          <cell r="F1896">
            <v>0</v>
          </cell>
          <cell r="H1896">
            <v>0</v>
          </cell>
        </row>
        <row r="1897">
          <cell r="D1897">
            <v>0</v>
          </cell>
          <cell r="F1897">
            <v>0</v>
          </cell>
          <cell r="H1897">
            <v>0</v>
          </cell>
        </row>
        <row r="1898">
          <cell r="D1898">
            <v>0</v>
          </cell>
          <cell r="F1898">
            <v>0</v>
          </cell>
          <cell r="H1898">
            <v>0</v>
          </cell>
        </row>
        <row r="1899">
          <cell r="D1899">
            <v>0</v>
          </cell>
          <cell r="F1899">
            <v>0</v>
          </cell>
          <cell r="H1899">
            <v>0</v>
          </cell>
        </row>
        <row r="1900">
          <cell r="D1900">
            <v>0</v>
          </cell>
          <cell r="F1900">
            <v>0</v>
          </cell>
          <cell r="H1900">
            <v>0</v>
          </cell>
        </row>
        <row r="1901">
          <cell r="D1901">
            <v>0</v>
          </cell>
          <cell r="F1901">
            <v>0</v>
          </cell>
          <cell r="H1901">
            <v>0</v>
          </cell>
        </row>
        <row r="1902">
          <cell r="D1902">
            <v>0</v>
          </cell>
          <cell r="F1902">
            <v>0</v>
          </cell>
          <cell r="H1902">
            <v>0</v>
          </cell>
        </row>
        <row r="1903">
          <cell r="D1903">
            <v>0</v>
          </cell>
          <cell r="F1903">
            <v>0</v>
          </cell>
          <cell r="H1903">
            <v>0</v>
          </cell>
        </row>
        <row r="1904">
          <cell r="D1904">
            <v>0</v>
          </cell>
          <cell r="F1904">
            <v>0</v>
          </cell>
          <cell r="H1904">
            <v>0</v>
          </cell>
        </row>
        <row r="1905">
          <cell r="D1905">
            <v>0</v>
          </cell>
          <cell r="F1905">
            <v>0</v>
          </cell>
          <cell r="H1905">
            <v>0</v>
          </cell>
        </row>
        <row r="1906">
          <cell r="D1906">
            <v>0</v>
          </cell>
          <cell r="F1906">
            <v>0</v>
          </cell>
          <cell r="H1906">
            <v>0</v>
          </cell>
        </row>
        <row r="1907">
          <cell r="D1907">
            <v>0</v>
          </cell>
          <cell r="F1907">
            <v>0</v>
          </cell>
          <cell r="H1907">
            <v>0</v>
          </cell>
        </row>
        <row r="1908">
          <cell r="D1908">
            <v>0</v>
          </cell>
          <cell r="F1908">
            <v>0</v>
          </cell>
          <cell r="H1908">
            <v>0</v>
          </cell>
        </row>
        <row r="1909">
          <cell r="D1909">
            <v>0</v>
          </cell>
          <cell r="F1909">
            <v>0</v>
          </cell>
          <cell r="H1909">
            <v>0</v>
          </cell>
        </row>
        <row r="1910">
          <cell r="D1910">
            <v>0</v>
          </cell>
          <cell r="F1910">
            <v>0</v>
          </cell>
          <cell r="H1910">
            <v>0</v>
          </cell>
        </row>
        <row r="1911">
          <cell r="D1911">
            <v>0</v>
          </cell>
          <cell r="F1911">
            <v>0</v>
          </cell>
          <cell r="H1911">
            <v>0</v>
          </cell>
        </row>
        <row r="1912">
          <cell r="D1912">
            <v>0</v>
          </cell>
          <cell r="F1912">
            <v>0</v>
          </cell>
          <cell r="H1912">
            <v>0</v>
          </cell>
        </row>
        <row r="1913">
          <cell r="D1913">
            <v>0</v>
          </cell>
          <cell r="F1913">
            <v>0</v>
          </cell>
          <cell r="H1913">
            <v>0</v>
          </cell>
        </row>
        <row r="1914">
          <cell r="D1914">
            <v>0</v>
          </cell>
          <cell r="F1914">
            <v>0</v>
          </cell>
          <cell r="H1914">
            <v>0</v>
          </cell>
        </row>
        <row r="1915">
          <cell r="D1915">
            <v>0</v>
          </cell>
          <cell r="F1915">
            <v>0</v>
          </cell>
          <cell r="H1915">
            <v>0</v>
          </cell>
        </row>
        <row r="1916">
          <cell r="D1916">
            <v>0</v>
          </cell>
          <cell r="F1916">
            <v>0</v>
          </cell>
          <cell r="H1916">
            <v>0</v>
          </cell>
        </row>
        <row r="1917">
          <cell r="D1917">
            <v>0</v>
          </cell>
          <cell r="F1917">
            <v>0</v>
          </cell>
          <cell r="H1917">
            <v>0</v>
          </cell>
        </row>
        <row r="1918">
          <cell r="D1918">
            <v>0</v>
          </cell>
          <cell r="F1918">
            <v>0</v>
          </cell>
          <cell r="H1918">
            <v>0</v>
          </cell>
        </row>
        <row r="1919">
          <cell r="D1919">
            <v>0</v>
          </cell>
          <cell r="F1919">
            <v>0</v>
          </cell>
          <cell r="H1919">
            <v>0</v>
          </cell>
        </row>
        <row r="1920">
          <cell r="D1920">
            <v>0</v>
          </cell>
          <cell r="F1920">
            <v>0</v>
          </cell>
          <cell r="H1920">
            <v>0</v>
          </cell>
        </row>
        <row r="1921">
          <cell r="D1921">
            <v>0</v>
          </cell>
          <cell r="F1921">
            <v>0</v>
          </cell>
          <cell r="H1921">
            <v>0</v>
          </cell>
        </row>
        <row r="1922">
          <cell r="D1922">
            <v>0</v>
          </cell>
          <cell r="F1922">
            <v>0</v>
          </cell>
          <cell r="H1922">
            <v>0</v>
          </cell>
        </row>
        <row r="1923">
          <cell r="D1923">
            <v>0</v>
          </cell>
          <cell r="F1923">
            <v>0</v>
          </cell>
          <cell r="H1923">
            <v>0</v>
          </cell>
        </row>
        <row r="1924">
          <cell r="D1924">
            <v>0</v>
          </cell>
          <cell r="F1924">
            <v>0</v>
          </cell>
          <cell r="H1924">
            <v>0</v>
          </cell>
        </row>
        <row r="1925">
          <cell r="D1925">
            <v>0</v>
          </cell>
          <cell r="F1925">
            <v>0</v>
          </cell>
          <cell r="H1925">
            <v>0</v>
          </cell>
        </row>
        <row r="1926">
          <cell r="D1926">
            <v>0</v>
          </cell>
          <cell r="F1926">
            <v>0</v>
          </cell>
          <cell r="H1926">
            <v>0</v>
          </cell>
        </row>
        <row r="1927">
          <cell r="D1927">
            <v>0</v>
          </cell>
          <cell r="F1927">
            <v>0</v>
          </cell>
          <cell r="H1927">
            <v>0</v>
          </cell>
        </row>
        <row r="1928">
          <cell r="D1928">
            <v>0</v>
          </cell>
          <cell r="F1928">
            <v>0</v>
          </cell>
          <cell r="H1928">
            <v>0</v>
          </cell>
        </row>
        <row r="1929">
          <cell r="D1929">
            <v>0</v>
          </cell>
          <cell r="F1929">
            <v>0</v>
          </cell>
          <cell r="H1929">
            <v>0</v>
          </cell>
        </row>
        <row r="1930">
          <cell r="D1930">
            <v>0</v>
          </cell>
          <cell r="F1930">
            <v>0</v>
          </cell>
          <cell r="H1930">
            <v>0</v>
          </cell>
        </row>
        <row r="1931">
          <cell r="D1931">
            <v>0</v>
          </cell>
          <cell r="F1931">
            <v>0</v>
          </cell>
          <cell r="H1931">
            <v>0</v>
          </cell>
        </row>
        <row r="1932">
          <cell r="D1932">
            <v>0</v>
          </cell>
          <cell r="F1932">
            <v>0</v>
          </cell>
          <cell r="H1932">
            <v>0</v>
          </cell>
        </row>
        <row r="1933">
          <cell r="D1933">
            <v>0</v>
          </cell>
          <cell r="F1933">
            <v>0</v>
          </cell>
          <cell r="H1933">
            <v>0</v>
          </cell>
        </row>
        <row r="1934">
          <cell r="D1934">
            <v>0</v>
          </cell>
          <cell r="F1934">
            <v>0</v>
          </cell>
          <cell r="H1934">
            <v>0</v>
          </cell>
        </row>
        <row r="1935">
          <cell r="D1935">
            <v>0</v>
          </cell>
          <cell r="F1935">
            <v>0</v>
          </cell>
          <cell r="H1935">
            <v>0</v>
          </cell>
        </row>
        <row r="1936">
          <cell r="D1936">
            <v>0</v>
          </cell>
          <cell r="F1936">
            <v>0</v>
          </cell>
          <cell r="H1936">
            <v>0</v>
          </cell>
        </row>
        <row r="1937">
          <cell r="D1937">
            <v>0</v>
          </cell>
          <cell r="F1937">
            <v>0</v>
          </cell>
          <cell r="H1937">
            <v>0</v>
          </cell>
        </row>
        <row r="1938">
          <cell r="D1938">
            <v>0</v>
          </cell>
          <cell r="F1938">
            <v>0</v>
          </cell>
          <cell r="H1938">
            <v>0</v>
          </cell>
        </row>
        <row r="1939">
          <cell r="D1939">
            <v>0</v>
          </cell>
          <cell r="F1939">
            <v>0</v>
          </cell>
          <cell r="H1939">
            <v>0</v>
          </cell>
        </row>
        <row r="1940">
          <cell r="D1940">
            <v>0</v>
          </cell>
          <cell r="F1940">
            <v>0</v>
          </cell>
          <cell r="H1940">
            <v>0</v>
          </cell>
        </row>
        <row r="1941">
          <cell r="D1941">
            <v>0</v>
          </cell>
          <cell r="F1941">
            <v>0</v>
          </cell>
          <cell r="H1941">
            <v>0</v>
          </cell>
        </row>
        <row r="1942">
          <cell r="D1942">
            <v>0</v>
          </cell>
          <cell r="F1942">
            <v>0</v>
          </cell>
          <cell r="H1942">
            <v>0</v>
          </cell>
        </row>
        <row r="1943">
          <cell r="D1943">
            <v>0</v>
          </cell>
          <cell r="F1943">
            <v>0</v>
          </cell>
          <cell r="H1943">
            <v>0</v>
          </cell>
        </row>
        <row r="1944">
          <cell r="D1944">
            <v>0</v>
          </cell>
          <cell r="F1944">
            <v>0</v>
          </cell>
          <cell r="H1944">
            <v>0</v>
          </cell>
        </row>
        <row r="1945">
          <cell r="D1945">
            <v>0</v>
          </cell>
          <cell r="F1945">
            <v>0</v>
          </cell>
          <cell r="H1945">
            <v>0</v>
          </cell>
        </row>
        <row r="1946">
          <cell r="D1946">
            <v>0</v>
          </cell>
          <cell r="F1946">
            <v>0</v>
          </cell>
          <cell r="H1946">
            <v>0</v>
          </cell>
        </row>
        <row r="1947">
          <cell r="D1947">
            <v>0</v>
          </cell>
          <cell r="F1947">
            <v>0</v>
          </cell>
          <cell r="H1947">
            <v>0</v>
          </cell>
        </row>
        <row r="1948">
          <cell r="D1948">
            <v>0</v>
          </cell>
          <cell r="F1948">
            <v>0</v>
          </cell>
          <cell r="H1948">
            <v>0</v>
          </cell>
        </row>
        <row r="1949">
          <cell r="D1949">
            <v>0</v>
          </cell>
          <cell r="F1949">
            <v>0</v>
          </cell>
          <cell r="H1949">
            <v>0</v>
          </cell>
        </row>
        <row r="1950">
          <cell r="D1950">
            <v>0</v>
          </cell>
          <cell r="F1950">
            <v>0</v>
          </cell>
          <cell r="H1950">
            <v>0</v>
          </cell>
        </row>
        <row r="1951">
          <cell r="D1951">
            <v>0</v>
          </cell>
          <cell r="F1951">
            <v>0</v>
          </cell>
          <cell r="H1951">
            <v>0</v>
          </cell>
        </row>
        <row r="1952">
          <cell r="D1952">
            <v>0</v>
          </cell>
          <cell r="F1952">
            <v>0</v>
          </cell>
          <cell r="H1952">
            <v>0</v>
          </cell>
        </row>
        <row r="1953">
          <cell r="D1953">
            <v>0</v>
          </cell>
          <cell r="F1953">
            <v>0</v>
          </cell>
          <cell r="H1953">
            <v>0</v>
          </cell>
        </row>
        <row r="1954">
          <cell r="D1954">
            <v>0</v>
          </cell>
          <cell r="F1954">
            <v>0</v>
          </cell>
          <cell r="H1954">
            <v>0</v>
          </cell>
        </row>
        <row r="1955">
          <cell r="D1955">
            <v>0</v>
          </cell>
          <cell r="F1955">
            <v>0</v>
          </cell>
          <cell r="H1955">
            <v>0</v>
          </cell>
        </row>
        <row r="1956">
          <cell r="D1956">
            <v>0</v>
          </cell>
          <cell r="F1956">
            <v>0</v>
          </cell>
          <cell r="H1956">
            <v>0</v>
          </cell>
        </row>
        <row r="1957">
          <cell r="D1957">
            <v>0</v>
          </cell>
          <cell r="F1957">
            <v>0</v>
          </cell>
          <cell r="H1957">
            <v>0</v>
          </cell>
        </row>
        <row r="1958">
          <cell r="D1958">
            <v>0</v>
          </cell>
          <cell r="F1958">
            <v>0</v>
          </cell>
          <cell r="H1958">
            <v>0</v>
          </cell>
        </row>
        <row r="1959">
          <cell r="D1959">
            <v>0</v>
          </cell>
          <cell r="F1959">
            <v>0</v>
          </cell>
          <cell r="H1959">
            <v>0</v>
          </cell>
        </row>
        <row r="1960">
          <cell r="D1960">
            <v>0</v>
          </cell>
          <cell r="F1960">
            <v>0</v>
          </cell>
          <cell r="H1960">
            <v>0</v>
          </cell>
        </row>
        <row r="1961">
          <cell r="D1961">
            <v>0</v>
          </cell>
          <cell r="F1961">
            <v>0</v>
          </cell>
          <cell r="H1961">
            <v>0</v>
          </cell>
        </row>
        <row r="1962">
          <cell r="D1962">
            <v>0</v>
          </cell>
          <cell r="F1962">
            <v>0</v>
          </cell>
          <cell r="H1962">
            <v>0</v>
          </cell>
        </row>
        <row r="1963">
          <cell r="D1963">
            <v>0</v>
          </cell>
          <cell r="F1963">
            <v>0</v>
          </cell>
          <cell r="H1963">
            <v>0</v>
          </cell>
        </row>
        <row r="1964">
          <cell r="D1964">
            <v>0</v>
          </cell>
          <cell r="F1964">
            <v>0</v>
          </cell>
          <cell r="H1964">
            <v>0</v>
          </cell>
        </row>
        <row r="1965">
          <cell r="D1965">
            <v>0</v>
          </cell>
          <cell r="F1965">
            <v>0</v>
          </cell>
          <cell r="H1965">
            <v>0</v>
          </cell>
        </row>
        <row r="1966">
          <cell r="D1966">
            <v>0</v>
          </cell>
          <cell r="F1966">
            <v>0</v>
          </cell>
          <cell r="H1966">
            <v>0</v>
          </cell>
        </row>
        <row r="1967">
          <cell r="D1967">
            <v>0</v>
          </cell>
          <cell r="F1967">
            <v>0</v>
          </cell>
          <cell r="H1967">
            <v>0</v>
          </cell>
        </row>
        <row r="1968">
          <cell r="D1968">
            <v>0</v>
          </cell>
          <cell r="F1968">
            <v>0</v>
          </cell>
          <cell r="H1968">
            <v>0</v>
          </cell>
        </row>
        <row r="1969">
          <cell r="D1969">
            <v>0</v>
          </cell>
          <cell r="F1969">
            <v>0</v>
          </cell>
          <cell r="H1969">
            <v>0</v>
          </cell>
        </row>
        <row r="1970">
          <cell r="D1970">
            <v>0</v>
          </cell>
          <cell r="F1970">
            <v>0</v>
          </cell>
          <cell r="H1970">
            <v>0</v>
          </cell>
        </row>
        <row r="1971">
          <cell r="D1971">
            <v>0</v>
          </cell>
          <cell r="F1971">
            <v>0</v>
          </cell>
          <cell r="H1971">
            <v>0</v>
          </cell>
        </row>
        <row r="1972">
          <cell r="D1972">
            <v>0</v>
          </cell>
          <cell r="F1972">
            <v>0</v>
          </cell>
          <cell r="H1972">
            <v>0</v>
          </cell>
        </row>
        <row r="1973">
          <cell r="D1973">
            <v>0</v>
          </cell>
          <cell r="F1973">
            <v>0</v>
          </cell>
          <cell r="H1973">
            <v>0</v>
          </cell>
        </row>
        <row r="1974">
          <cell r="D1974">
            <v>0</v>
          </cell>
          <cell r="F1974">
            <v>0</v>
          </cell>
          <cell r="H1974">
            <v>0</v>
          </cell>
        </row>
        <row r="1975">
          <cell r="D1975">
            <v>0</v>
          </cell>
          <cell r="F1975">
            <v>0</v>
          </cell>
          <cell r="H1975">
            <v>0</v>
          </cell>
        </row>
        <row r="1976">
          <cell r="D1976">
            <v>0</v>
          </cell>
          <cell r="F1976">
            <v>0</v>
          </cell>
          <cell r="H1976">
            <v>0</v>
          </cell>
        </row>
        <row r="1977">
          <cell r="D1977">
            <v>0</v>
          </cell>
          <cell r="F1977">
            <v>0</v>
          </cell>
          <cell r="H1977">
            <v>0</v>
          </cell>
        </row>
        <row r="1978">
          <cell r="D1978">
            <v>0</v>
          </cell>
          <cell r="F1978">
            <v>0</v>
          </cell>
          <cell r="H1978">
            <v>0</v>
          </cell>
        </row>
        <row r="1979">
          <cell r="D1979">
            <v>0</v>
          </cell>
          <cell r="F1979">
            <v>0</v>
          </cell>
          <cell r="H1979">
            <v>0</v>
          </cell>
        </row>
        <row r="1980">
          <cell r="D1980">
            <v>0</v>
          </cell>
          <cell r="F1980">
            <v>0</v>
          </cell>
          <cell r="H1980">
            <v>0</v>
          </cell>
        </row>
        <row r="1981">
          <cell r="D1981">
            <v>0</v>
          </cell>
          <cell r="F1981">
            <v>0</v>
          </cell>
          <cell r="H1981">
            <v>0</v>
          </cell>
        </row>
        <row r="1982">
          <cell r="D1982">
            <v>0</v>
          </cell>
          <cell r="F1982">
            <v>0</v>
          </cell>
          <cell r="H1982">
            <v>0</v>
          </cell>
        </row>
        <row r="1983">
          <cell r="D1983">
            <v>0</v>
          </cell>
          <cell r="F1983">
            <v>0</v>
          </cell>
          <cell r="H1983">
            <v>0</v>
          </cell>
        </row>
        <row r="1984">
          <cell r="D1984">
            <v>0</v>
          </cell>
          <cell r="F1984">
            <v>0</v>
          </cell>
          <cell r="H1984">
            <v>0</v>
          </cell>
        </row>
        <row r="1985">
          <cell r="D1985">
            <v>0</v>
          </cell>
          <cell r="F1985">
            <v>0</v>
          </cell>
          <cell r="H1985">
            <v>0</v>
          </cell>
        </row>
        <row r="1986">
          <cell r="D1986">
            <v>0</v>
          </cell>
          <cell r="F1986">
            <v>0</v>
          </cell>
          <cell r="H1986">
            <v>0</v>
          </cell>
        </row>
        <row r="1987">
          <cell r="D1987">
            <v>0</v>
          </cell>
          <cell r="F1987">
            <v>0</v>
          </cell>
          <cell r="H1987">
            <v>0</v>
          </cell>
        </row>
        <row r="1988">
          <cell r="D1988">
            <v>0</v>
          </cell>
          <cell r="F1988">
            <v>0</v>
          </cell>
          <cell r="H1988">
            <v>0</v>
          </cell>
        </row>
        <row r="1989">
          <cell r="D1989">
            <v>0</v>
          </cell>
          <cell r="F1989">
            <v>0</v>
          </cell>
          <cell r="H1989">
            <v>0</v>
          </cell>
        </row>
        <row r="1990">
          <cell r="D1990">
            <v>0</v>
          </cell>
          <cell r="F1990">
            <v>0</v>
          </cell>
          <cell r="H1990">
            <v>0</v>
          </cell>
        </row>
        <row r="1991">
          <cell r="D1991">
            <v>0</v>
          </cell>
          <cell r="F1991">
            <v>0</v>
          </cell>
          <cell r="H1991">
            <v>0</v>
          </cell>
        </row>
        <row r="1992">
          <cell r="D1992">
            <v>0</v>
          </cell>
          <cell r="F1992">
            <v>0</v>
          </cell>
          <cell r="H1992">
            <v>0</v>
          </cell>
        </row>
        <row r="1993">
          <cell r="D1993">
            <v>0</v>
          </cell>
          <cell r="F1993">
            <v>0</v>
          </cell>
          <cell r="H1993">
            <v>0</v>
          </cell>
        </row>
        <row r="1994">
          <cell r="D1994">
            <v>0</v>
          </cell>
          <cell r="F1994">
            <v>0</v>
          </cell>
          <cell r="H1994">
            <v>0</v>
          </cell>
        </row>
        <row r="1995">
          <cell r="D1995">
            <v>0</v>
          </cell>
          <cell r="F1995">
            <v>0</v>
          </cell>
          <cell r="H1995">
            <v>0</v>
          </cell>
        </row>
        <row r="1996">
          <cell r="D1996">
            <v>0</v>
          </cell>
          <cell r="F1996">
            <v>0</v>
          </cell>
          <cell r="H1996">
            <v>0</v>
          </cell>
        </row>
        <row r="1997">
          <cell r="D1997">
            <v>0</v>
          </cell>
          <cell r="F1997">
            <v>0</v>
          </cell>
          <cell r="H1997">
            <v>0</v>
          </cell>
        </row>
        <row r="1998">
          <cell r="D1998">
            <v>0</v>
          </cell>
          <cell r="F1998">
            <v>0</v>
          </cell>
          <cell r="H1998">
            <v>0</v>
          </cell>
        </row>
        <row r="1999">
          <cell r="D1999">
            <v>0</v>
          </cell>
          <cell r="F1999">
            <v>0</v>
          </cell>
          <cell r="H1999">
            <v>0</v>
          </cell>
        </row>
        <row r="2000">
          <cell r="D2000">
            <v>0</v>
          </cell>
          <cell r="F2000">
            <v>0</v>
          </cell>
          <cell r="H2000">
            <v>0</v>
          </cell>
        </row>
        <row r="2001">
          <cell r="D2001">
            <v>0</v>
          </cell>
          <cell r="F2001">
            <v>0</v>
          </cell>
          <cell r="H2001">
            <v>0</v>
          </cell>
        </row>
        <row r="2002">
          <cell r="D2002">
            <v>0</v>
          </cell>
          <cell r="F2002">
            <v>0</v>
          </cell>
          <cell r="H2002">
            <v>0</v>
          </cell>
        </row>
        <row r="2003">
          <cell r="D2003">
            <v>0</v>
          </cell>
          <cell r="F2003">
            <v>0</v>
          </cell>
          <cell r="H2003">
            <v>0</v>
          </cell>
        </row>
        <row r="2004">
          <cell r="D2004">
            <v>0</v>
          </cell>
          <cell r="F2004">
            <v>0</v>
          </cell>
          <cell r="H2004">
            <v>0</v>
          </cell>
        </row>
        <row r="2005">
          <cell r="D2005">
            <v>0</v>
          </cell>
          <cell r="F2005">
            <v>0</v>
          </cell>
          <cell r="H2005">
            <v>0</v>
          </cell>
        </row>
        <row r="2006">
          <cell r="D2006">
            <v>0</v>
          </cell>
          <cell r="F2006">
            <v>0</v>
          </cell>
          <cell r="H2006">
            <v>0</v>
          </cell>
        </row>
        <row r="2007">
          <cell r="D2007">
            <v>0</v>
          </cell>
          <cell r="F2007">
            <v>0</v>
          </cell>
          <cell r="H2007">
            <v>0</v>
          </cell>
        </row>
        <row r="2008">
          <cell r="D2008">
            <v>0</v>
          </cell>
          <cell r="F2008">
            <v>0</v>
          </cell>
          <cell r="H2008">
            <v>0</v>
          </cell>
        </row>
        <row r="2009">
          <cell r="D2009">
            <v>0</v>
          </cell>
          <cell r="F2009">
            <v>0</v>
          </cell>
          <cell r="H2009">
            <v>0</v>
          </cell>
        </row>
        <row r="2010">
          <cell r="D2010">
            <v>0</v>
          </cell>
          <cell r="F2010">
            <v>0</v>
          </cell>
          <cell r="H2010">
            <v>0</v>
          </cell>
        </row>
        <row r="2011">
          <cell r="D2011">
            <v>0</v>
          </cell>
          <cell r="F2011">
            <v>0</v>
          </cell>
          <cell r="H2011">
            <v>0</v>
          </cell>
        </row>
        <row r="2012">
          <cell r="D2012">
            <v>0</v>
          </cell>
          <cell r="F2012">
            <v>0</v>
          </cell>
          <cell r="H2012">
            <v>0</v>
          </cell>
        </row>
        <row r="2013">
          <cell r="D2013">
            <v>0</v>
          </cell>
          <cell r="F2013">
            <v>0</v>
          </cell>
          <cell r="H2013">
            <v>0</v>
          </cell>
        </row>
        <row r="2014">
          <cell r="D2014">
            <v>0</v>
          </cell>
          <cell r="F2014">
            <v>0</v>
          </cell>
          <cell r="H2014">
            <v>0</v>
          </cell>
        </row>
        <row r="2015">
          <cell r="D2015">
            <v>0</v>
          </cell>
          <cell r="F2015">
            <v>0</v>
          </cell>
          <cell r="H2015">
            <v>0</v>
          </cell>
        </row>
        <row r="2016">
          <cell r="D2016">
            <v>0</v>
          </cell>
          <cell r="F2016">
            <v>0</v>
          </cell>
          <cell r="H2016">
            <v>0</v>
          </cell>
        </row>
        <row r="2017">
          <cell r="D2017">
            <v>0</v>
          </cell>
          <cell r="F2017">
            <v>0</v>
          </cell>
          <cell r="H2017">
            <v>0</v>
          </cell>
        </row>
        <row r="2018">
          <cell r="D2018">
            <v>0</v>
          </cell>
          <cell r="F2018">
            <v>0</v>
          </cell>
          <cell r="H2018">
            <v>0</v>
          </cell>
        </row>
        <row r="2019">
          <cell r="D2019">
            <v>0</v>
          </cell>
          <cell r="F2019">
            <v>0</v>
          </cell>
          <cell r="H2019">
            <v>0</v>
          </cell>
        </row>
        <row r="2020">
          <cell r="D2020">
            <v>0</v>
          </cell>
          <cell r="F2020">
            <v>0</v>
          </cell>
          <cell r="H2020">
            <v>0</v>
          </cell>
        </row>
        <row r="2021">
          <cell r="D2021">
            <v>0</v>
          </cell>
          <cell r="F2021">
            <v>0</v>
          </cell>
          <cell r="H2021">
            <v>0</v>
          </cell>
        </row>
        <row r="2022">
          <cell r="D2022">
            <v>0</v>
          </cell>
          <cell r="F2022">
            <v>0</v>
          </cell>
          <cell r="H2022">
            <v>0</v>
          </cell>
        </row>
        <row r="2023">
          <cell r="D2023">
            <v>0</v>
          </cell>
          <cell r="F2023">
            <v>0</v>
          </cell>
          <cell r="H2023">
            <v>0</v>
          </cell>
        </row>
        <row r="2024">
          <cell r="D2024">
            <v>0</v>
          </cell>
          <cell r="F2024">
            <v>0</v>
          </cell>
          <cell r="H2024">
            <v>0</v>
          </cell>
        </row>
        <row r="2025">
          <cell r="D2025">
            <v>0</v>
          </cell>
          <cell r="F2025">
            <v>0</v>
          </cell>
          <cell r="H2025">
            <v>0</v>
          </cell>
        </row>
        <row r="2026">
          <cell r="D2026">
            <v>0</v>
          </cell>
          <cell r="F2026">
            <v>0</v>
          </cell>
          <cell r="H2026">
            <v>0</v>
          </cell>
        </row>
        <row r="2027">
          <cell r="D2027">
            <v>0</v>
          </cell>
          <cell r="F2027">
            <v>0</v>
          </cell>
          <cell r="H2027">
            <v>0</v>
          </cell>
        </row>
        <row r="2028">
          <cell r="D2028">
            <v>0</v>
          </cell>
          <cell r="F2028">
            <v>0</v>
          </cell>
          <cell r="H2028">
            <v>0</v>
          </cell>
        </row>
        <row r="2029">
          <cell r="D2029">
            <v>0</v>
          </cell>
          <cell r="F2029">
            <v>0</v>
          </cell>
          <cell r="H2029">
            <v>0</v>
          </cell>
        </row>
        <row r="2030">
          <cell r="D2030">
            <v>0</v>
          </cell>
          <cell r="F2030">
            <v>0</v>
          </cell>
          <cell r="H2030">
            <v>0</v>
          </cell>
        </row>
        <row r="2031">
          <cell r="D2031">
            <v>0</v>
          </cell>
          <cell r="F2031">
            <v>0</v>
          </cell>
          <cell r="H2031">
            <v>0</v>
          </cell>
        </row>
        <row r="2032">
          <cell r="D2032">
            <v>0</v>
          </cell>
          <cell r="F2032">
            <v>0</v>
          </cell>
          <cell r="H2032">
            <v>0</v>
          </cell>
        </row>
        <row r="2033">
          <cell r="D2033">
            <v>0</v>
          </cell>
          <cell r="F2033">
            <v>0</v>
          </cell>
          <cell r="H2033">
            <v>0</v>
          </cell>
        </row>
        <row r="2034">
          <cell r="D2034">
            <v>0</v>
          </cell>
          <cell r="F2034">
            <v>0</v>
          </cell>
          <cell r="H2034">
            <v>0</v>
          </cell>
        </row>
        <row r="2035">
          <cell r="D2035">
            <v>0</v>
          </cell>
          <cell r="F2035">
            <v>0</v>
          </cell>
          <cell r="H2035">
            <v>0</v>
          </cell>
        </row>
        <row r="2036">
          <cell r="D2036">
            <v>0</v>
          </cell>
          <cell r="F2036">
            <v>0</v>
          </cell>
          <cell r="H2036">
            <v>0</v>
          </cell>
        </row>
        <row r="2037">
          <cell r="D2037">
            <v>0</v>
          </cell>
          <cell r="F2037">
            <v>0</v>
          </cell>
          <cell r="H2037">
            <v>0</v>
          </cell>
        </row>
        <row r="2038">
          <cell r="D2038">
            <v>0</v>
          </cell>
          <cell r="F2038">
            <v>0</v>
          </cell>
          <cell r="H2038">
            <v>0</v>
          </cell>
        </row>
        <row r="2039">
          <cell r="D2039">
            <v>0</v>
          </cell>
          <cell r="F2039">
            <v>0</v>
          </cell>
          <cell r="H2039">
            <v>0</v>
          </cell>
        </row>
        <row r="2040">
          <cell r="D2040">
            <v>0</v>
          </cell>
          <cell r="F2040">
            <v>0</v>
          </cell>
          <cell r="H2040">
            <v>0</v>
          </cell>
        </row>
        <row r="2041">
          <cell r="D2041">
            <v>0</v>
          </cell>
          <cell r="F2041">
            <v>0</v>
          </cell>
          <cell r="H2041">
            <v>0</v>
          </cell>
        </row>
        <row r="2042">
          <cell r="D2042">
            <v>0</v>
          </cell>
          <cell r="F2042">
            <v>0</v>
          </cell>
          <cell r="H2042">
            <v>0</v>
          </cell>
        </row>
        <row r="2043">
          <cell r="D2043">
            <v>0</v>
          </cell>
          <cell r="F2043">
            <v>0</v>
          </cell>
          <cell r="H2043">
            <v>0</v>
          </cell>
        </row>
        <row r="2044">
          <cell r="D2044">
            <v>0</v>
          </cell>
          <cell r="F2044">
            <v>0</v>
          </cell>
          <cell r="H2044">
            <v>0</v>
          </cell>
        </row>
        <row r="2045">
          <cell r="D2045">
            <v>0</v>
          </cell>
          <cell r="F2045">
            <v>0</v>
          </cell>
          <cell r="H2045">
            <v>0</v>
          </cell>
        </row>
        <row r="2046">
          <cell r="D2046">
            <v>0</v>
          </cell>
          <cell r="F2046">
            <v>0</v>
          </cell>
          <cell r="H2046">
            <v>0</v>
          </cell>
        </row>
        <row r="2047">
          <cell r="D2047">
            <v>0</v>
          </cell>
          <cell r="F2047">
            <v>0</v>
          </cell>
          <cell r="H2047">
            <v>0</v>
          </cell>
        </row>
        <row r="2048">
          <cell r="D2048">
            <v>0</v>
          </cell>
          <cell r="F2048">
            <v>0</v>
          </cell>
          <cell r="H2048">
            <v>0</v>
          </cell>
        </row>
        <row r="2049">
          <cell r="D2049">
            <v>0</v>
          </cell>
          <cell r="F2049">
            <v>0</v>
          </cell>
          <cell r="H2049">
            <v>0</v>
          </cell>
        </row>
        <row r="2050">
          <cell r="D2050">
            <v>0</v>
          </cell>
          <cell r="F2050">
            <v>0</v>
          </cell>
          <cell r="H2050">
            <v>0</v>
          </cell>
        </row>
        <row r="2051">
          <cell r="D2051">
            <v>0</v>
          </cell>
          <cell r="F2051">
            <v>0</v>
          </cell>
          <cell r="H2051">
            <v>0</v>
          </cell>
        </row>
        <row r="2052">
          <cell r="D2052">
            <v>0</v>
          </cell>
          <cell r="F2052">
            <v>0</v>
          </cell>
          <cell r="H2052">
            <v>0</v>
          </cell>
        </row>
        <row r="2053">
          <cell r="D2053">
            <v>0</v>
          </cell>
          <cell r="F2053">
            <v>0</v>
          </cell>
          <cell r="H2053">
            <v>0</v>
          </cell>
        </row>
        <row r="2054">
          <cell r="D2054">
            <v>0</v>
          </cell>
          <cell r="F2054">
            <v>0</v>
          </cell>
          <cell r="H2054">
            <v>0</v>
          </cell>
        </row>
        <row r="2055">
          <cell r="D2055">
            <v>0</v>
          </cell>
          <cell r="F2055">
            <v>0</v>
          </cell>
          <cell r="H2055">
            <v>0</v>
          </cell>
        </row>
        <row r="2056">
          <cell r="D2056">
            <v>0</v>
          </cell>
          <cell r="F2056">
            <v>0</v>
          </cell>
          <cell r="H2056">
            <v>0</v>
          </cell>
        </row>
        <row r="2057">
          <cell r="D2057">
            <v>0</v>
          </cell>
          <cell r="F2057">
            <v>0</v>
          </cell>
          <cell r="H2057">
            <v>0</v>
          </cell>
        </row>
        <row r="2058">
          <cell r="D2058">
            <v>0</v>
          </cell>
          <cell r="F2058">
            <v>0</v>
          </cell>
          <cell r="H2058">
            <v>0</v>
          </cell>
        </row>
        <row r="2059">
          <cell r="D2059">
            <v>0</v>
          </cell>
          <cell r="F2059">
            <v>0</v>
          </cell>
          <cell r="H2059">
            <v>0</v>
          </cell>
        </row>
        <row r="2060">
          <cell r="D2060">
            <v>0</v>
          </cell>
          <cell r="F2060">
            <v>0</v>
          </cell>
          <cell r="H2060">
            <v>0</v>
          </cell>
        </row>
        <row r="2061">
          <cell r="D2061">
            <v>0</v>
          </cell>
          <cell r="F2061">
            <v>0</v>
          </cell>
          <cell r="H2061">
            <v>0</v>
          </cell>
        </row>
        <row r="2062">
          <cell r="D2062">
            <v>0</v>
          </cell>
          <cell r="F2062">
            <v>0</v>
          </cell>
          <cell r="H2062">
            <v>0</v>
          </cell>
        </row>
        <row r="2063">
          <cell r="D2063">
            <v>0</v>
          </cell>
          <cell r="F2063">
            <v>0</v>
          </cell>
          <cell r="H2063">
            <v>0</v>
          </cell>
        </row>
        <row r="2064">
          <cell r="D2064">
            <v>0</v>
          </cell>
          <cell r="F2064">
            <v>0</v>
          </cell>
          <cell r="H2064">
            <v>0</v>
          </cell>
        </row>
        <row r="2065">
          <cell r="D2065">
            <v>0</v>
          </cell>
          <cell r="F2065">
            <v>0</v>
          </cell>
          <cell r="H2065">
            <v>0</v>
          </cell>
        </row>
        <row r="2066">
          <cell r="D2066">
            <v>0</v>
          </cell>
          <cell r="F2066">
            <v>0</v>
          </cell>
          <cell r="H2066">
            <v>0</v>
          </cell>
        </row>
        <row r="2067">
          <cell r="D2067">
            <v>0</v>
          </cell>
          <cell r="F2067">
            <v>0</v>
          </cell>
          <cell r="H2067">
            <v>0</v>
          </cell>
        </row>
        <row r="2068">
          <cell r="D2068">
            <v>0</v>
          </cell>
          <cell r="F2068">
            <v>0</v>
          </cell>
          <cell r="H2068">
            <v>0</v>
          </cell>
        </row>
        <row r="2069">
          <cell r="D2069">
            <v>0</v>
          </cell>
          <cell r="F2069">
            <v>0</v>
          </cell>
          <cell r="H2069">
            <v>0</v>
          </cell>
        </row>
        <row r="2070">
          <cell r="D2070">
            <v>0</v>
          </cell>
          <cell r="F2070">
            <v>0</v>
          </cell>
          <cell r="H2070">
            <v>0</v>
          </cell>
        </row>
        <row r="2071">
          <cell r="D2071">
            <v>0</v>
          </cell>
          <cell r="F2071">
            <v>0</v>
          </cell>
          <cell r="H2071">
            <v>0</v>
          </cell>
        </row>
        <row r="2072">
          <cell r="D2072">
            <v>0</v>
          </cell>
          <cell r="F2072">
            <v>0</v>
          </cell>
          <cell r="H2072">
            <v>0</v>
          </cell>
        </row>
        <row r="2073">
          <cell r="D2073">
            <v>0</v>
          </cell>
          <cell r="F2073">
            <v>0</v>
          </cell>
          <cell r="H2073">
            <v>0</v>
          </cell>
        </row>
        <row r="2074">
          <cell r="D2074">
            <v>0</v>
          </cell>
          <cell r="F2074">
            <v>0</v>
          </cell>
          <cell r="H2074">
            <v>0</v>
          </cell>
        </row>
        <row r="2075">
          <cell r="D2075">
            <v>0</v>
          </cell>
          <cell r="F2075">
            <v>0</v>
          </cell>
          <cell r="H2075">
            <v>0</v>
          </cell>
        </row>
        <row r="2076">
          <cell r="D2076">
            <v>0</v>
          </cell>
          <cell r="F2076">
            <v>0</v>
          </cell>
          <cell r="H2076">
            <v>0</v>
          </cell>
        </row>
        <row r="2077">
          <cell r="D2077">
            <v>0</v>
          </cell>
          <cell r="F2077">
            <v>0</v>
          </cell>
          <cell r="H2077">
            <v>0</v>
          </cell>
        </row>
        <row r="2078">
          <cell r="D2078">
            <v>0</v>
          </cell>
          <cell r="F2078">
            <v>0</v>
          </cell>
          <cell r="H2078">
            <v>0</v>
          </cell>
        </row>
        <row r="2079">
          <cell r="D2079">
            <v>0</v>
          </cell>
          <cell r="F2079">
            <v>0</v>
          </cell>
          <cell r="H2079">
            <v>0</v>
          </cell>
        </row>
        <row r="2080">
          <cell r="D2080">
            <v>0</v>
          </cell>
          <cell r="F2080">
            <v>0</v>
          </cell>
          <cell r="H2080">
            <v>0</v>
          </cell>
        </row>
        <row r="2081">
          <cell r="D2081">
            <v>0</v>
          </cell>
          <cell r="F2081">
            <v>0</v>
          </cell>
          <cell r="H2081">
            <v>0</v>
          </cell>
        </row>
        <row r="2082">
          <cell r="D2082">
            <v>0</v>
          </cell>
          <cell r="F2082">
            <v>0</v>
          </cell>
          <cell r="H2082">
            <v>0</v>
          </cell>
        </row>
        <row r="2083">
          <cell r="D2083">
            <v>0</v>
          </cell>
          <cell r="F2083">
            <v>0</v>
          </cell>
          <cell r="H2083">
            <v>0</v>
          </cell>
        </row>
        <row r="2084">
          <cell r="D2084">
            <v>0</v>
          </cell>
          <cell r="F2084">
            <v>0</v>
          </cell>
          <cell r="H2084">
            <v>0</v>
          </cell>
        </row>
        <row r="2085">
          <cell r="D2085">
            <v>0</v>
          </cell>
          <cell r="F2085">
            <v>0</v>
          </cell>
          <cell r="H2085">
            <v>0</v>
          </cell>
        </row>
        <row r="2086">
          <cell r="D2086">
            <v>0</v>
          </cell>
          <cell r="F2086">
            <v>0</v>
          </cell>
          <cell r="H2086">
            <v>0</v>
          </cell>
        </row>
        <row r="2087">
          <cell r="D2087">
            <v>0</v>
          </cell>
          <cell r="F2087">
            <v>0</v>
          </cell>
          <cell r="H2087">
            <v>0</v>
          </cell>
        </row>
        <row r="2088">
          <cell r="D2088">
            <v>0</v>
          </cell>
          <cell r="F2088">
            <v>0</v>
          </cell>
          <cell r="H2088">
            <v>0</v>
          </cell>
        </row>
        <row r="2089">
          <cell r="D2089">
            <v>0</v>
          </cell>
          <cell r="F2089">
            <v>0</v>
          </cell>
          <cell r="H2089">
            <v>0</v>
          </cell>
        </row>
        <row r="2090">
          <cell r="D2090">
            <v>0</v>
          </cell>
          <cell r="F2090">
            <v>0</v>
          </cell>
          <cell r="H2090">
            <v>0</v>
          </cell>
        </row>
        <row r="2091">
          <cell r="D2091">
            <v>0</v>
          </cell>
          <cell r="F2091">
            <v>0</v>
          </cell>
          <cell r="H2091">
            <v>0</v>
          </cell>
        </row>
        <row r="2092">
          <cell r="D2092">
            <v>0</v>
          </cell>
          <cell r="F2092">
            <v>0</v>
          </cell>
          <cell r="H2092">
            <v>0</v>
          </cell>
        </row>
        <row r="2093">
          <cell r="D2093">
            <v>0</v>
          </cell>
          <cell r="F2093">
            <v>0</v>
          </cell>
          <cell r="H2093">
            <v>0</v>
          </cell>
        </row>
        <row r="2094">
          <cell r="D2094">
            <v>0</v>
          </cell>
          <cell r="F2094">
            <v>0</v>
          </cell>
          <cell r="H2094">
            <v>0</v>
          </cell>
        </row>
        <row r="2095">
          <cell r="D2095">
            <v>0</v>
          </cell>
          <cell r="F2095">
            <v>0</v>
          </cell>
          <cell r="H2095">
            <v>0</v>
          </cell>
        </row>
        <row r="2096">
          <cell r="D2096">
            <v>0</v>
          </cell>
          <cell r="F2096">
            <v>0</v>
          </cell>
          <cell r="H2096">
            <v>0</v>
          </cell>
        </row>
        <row r="2097">
          <cell r="D2097">
            <v>0</v>
          </cell>
          <cell r="F2097">
            <v>0</v>
          </cell>
          <cell r="H2097">
            <v>0</v>
          </cell>
        </row>
        <row r="2098">
          <cell r="D2098">
            <v>0</v>
          </cell>
          <cell r="F2098">
            <v>0</v>
          </cell>
          <cell r="H2098">
            <v>0</v>
          </cell>
        </row>
        <row r="2099">
          <cell r="D2099">
            <v>0</v>
          </cell>
          <cell r="F2099">
            <v>0</v>
          </cell>
          <cell r="H2099">
            <v>0</v>
          </cell>
        </row>
        <row r="2100">
          <cell r="D2100">
            <v>0</v>
          </cell>
          <cell r="F2100">
            <v>0</v>
          </cell>
          <cell r="H2100">
            <v>0</v>
          </cell>
        </row>
        <row r="2101">
          <cell r="D2101">
            <v>0</v>
          </cell>
          <cell r="F2101">
            <v>0</v>
          </cell>
          <cell r="H2101">
            <v>0</v>
          </cell>
        </row>
        <row r="2102">
          <cell r="D2102">
            <v>0</v>
          </cell>
          <cell r="F2102">
            <v>0</v>
          </cell>
          <cell r="H2102">
            <v>0</v>
          </cell>
        </row>
        <row r="2103">
          <cell r="D2103">
            <v>0</v>
          </cell>
          <cell r="F2103">
            <v>0</v>
          </cell>
          <cell r="H2103">
            <v>0</v>
          </cell>
        </row>
        <row r="2104">
          <cell r="D2104">
            <v>0</v>
          </cell>
          <cell r="F2104">
            <v>0</v>
          </cell>
          <cell r="H2104">
            <v>0</v>
          </cell>
        </row>
        <row r="2105">
          <cell r="D2105">
            <v>0</v>
          </cell>
          <cell r="F2105">
            <v>0</v>
          </cell>
          <cell r="H2105">
            <v>0</v>
          </cell>
        </row>
        <row r="2106">
          <cell r="D2106">
            <v>0</v>
          </cell>
          <cell r="F2106">
            <v>0</v>
          </cell>
          <cell r="H2106">
            <v>0</v>
          </cell>
        </row>
        <row r="2107">
          <cell r="D2107">
            <v>0</v>
          </cell>
          <cell r="F2107">
            <v>0</v>
          </cell>
          <cell r="H2107">
            <v>0</v>
          </cell>
        </row>
        <row r="2108">
          <cell r="D2108">
            <v>0</v>
          </cell>
          <cell r="F2108">
            <v>0</v>
          </cell>
          <cell r="H2108">
            <v>0</v>
          </cell>
        </row>
        <row r="2109">
          <cell r="D2109">
            <v>0</v>
          </cell>
          <cell r="F2109">
            <v>0</v>
          </cell>
          <cell r="H2109">
            <v>0</v>
          </cell>
        </row>
        <row r="2110">
          <cell r="D2110">
            <v>0</v>
          </cell>
          <cell r="F2110">
            <v>0</v>
          </cell>
          <cell r="H2110">
            <v>0</v>
          </cell>
        </row>
        <row r="2111">
          <cell r="D2111">
            <v>0</v>
          </cell>
          <cell r="F2111">
            <v>0</v>
          </cell>
          <cell r="H2111">
            <v>0</v>
          </cell>
        </row>
        <row r="2112">
          <cell r="D2112">
            <v>0</v>
          </cell>
          <cell r="F2112">
            <v>0</v>
          </cell>
          <cell r="H2112">
            <v>0</v>
          </cell>
        </row>
        <row r="2113">
          <cell r="D2113">
            <v>0</v>
          </cell>
          <cell r="F2113">
            <v>0</v>
          </cell>
          <cell r="H2113">
            <v>0</v>
          </cell>
        </row>
        <row r="2114">
          <cell r="D2114">
            <v>0</v>
          </cell>
          <cell r="F2114">
            <v>0</v>
          </cell>
          <cell r="H2114">
            <v>0</v>
          </cell>
        </row>
        <row r="2115">
          <cell r="D2115">
            <v>0</v>
          </cell>
          <cell r="F2115">
            <v>0</v>
          </cell>
          <cell r="H2115">
            <v>0</v>
          </cell>
        </row>
        <row r="2116">
          <cell r="D2116">
            <v>0</v>
          </cell>
          <cell r="F2116">
            <v>0</v>
          </cell>
          <cell r="H2116">
            <v>0</v>
          </cell>
        </row>
        <row r="2117">
          <cell r="D2117">
            <v>0</v>
          </cell>
          <cell r="F2117">
            <v>0</v>
          </cell>
          <cell r="H2117">
            <v>0</v>
          </cell>
        </row>
        <row r="2118">
          <cell r="D2118">
            <v>0</v>
          </cell>
          <cell r="F2118">
            <v>0</v>
          </cell>
          <cell r="H2118">
            <v>0</v>
          </cell>
        </row>
        <row r="2119">
          <cell r="D2119">
            <v>0</v>
          </cell>
          <cell r="F2119">
            <v>0</v>
          </cell>
          <cell r="H2119">
            <v>0</v>
          </cell>
        </row>
        <row r="2120">
          <cell r="D2120">
            <v>0</v>
          </cell>
          <cell r="F2120">
            <v>0</v>
          </cell>
          <cell r="H2120">
            <v>0</v>
          </cell>
        </row>
        <row r="2121">
          <cell r="D2121">
            <v>0</v>
          </cell>
          <cell r="F2121">
            <v>0</v>
          </cell>
          <cell r="H2121">
            <v>0</v>
          </cell>
        </row>
        <row r="2122">
          <cell r="D2122">
            <v>0</v>
          </cell>
          <cell r="F2122">
            <v>0</v>
          </cell>
          <cell r="H2122">
            <v>0</v>
          </cell>
        </row>
        <row r="2123">
          <cell r="D2123">
            <v>0</v>
          </cell>
          <cell r="F2123">
            <v>0</v>
          </cell>
          <cell r="H2123">
            <v>0</v>
          </cell>
        </row>
        <row r="2124">
          <cell r="D2124">
            <v>0</v>
          </cell>
          <cell r="F2124">
            <v>0</v>
          </cell>
          <cell r="H2124">
            <v>0</v>
          </cell>
        </row>
        <row r="2125">
          <cell r="D2125">
            <v>0</v>
          </cell>
          <cell r="F2125">
            <v>0</v>
          </cell>
          <cell r="H2125">
            <v>0</v>
          </cell>
        </row>
        <row r="2126">
          <cell r="D2126">
            <v>0</v>
          </cell>
          <cell r="F2126">
            <v>0</v>
          </cell>
          <cell r="H2126">
            <v>0</v>
          </cell>
        </row>
        <row r="2127">
          <cell r="D2127">
            <v>0</v>
          </cell>
          <cell r="F2127">
            <v>0</v>
          </cell>
          <cell r="H2127">
            <v>0</v>
          </cell>
        </row>
        <row r="2128">
          <cell r="D2128">
            <v>0</v>
          </cell>
          <cell r="F2128">
            <v>0</v>
          </cell>
          <cell r="H2128">
            <v>0</v>
          </cell>
        </row>
        <row r="2129">
          <cell r="D2129">
            <v>0</v>
          </cell>
          <cell r="F2129">
            <v>0</v>
          </cell>
          <cell r="H2129">
            <v>0</v>
          </cell>
        </row>
        <row r="2130">
          <cell r="D2130">
            <v>0</v>
          </cell>
          <cell r="F2130">
            <v>0</v>
          </cell>
          <cell r="H2130">
            <v>0</v>
          </cell>
        </row>
        <row r="2131">
          <cell r="D2131">
            <v>0</v>
          </cell>
          <cell r="F2131">
            <v>0</v>
          </cell>
          <cell r="H2131">
            <v>0</v>
          </cell>
        </row>
        <row r="2132">
          <cell r="D2132">
            <v>0</v>
          </cell>
          <cell r="F2132">
            <v>0</v>
          </cell>
          <cell r="H2132">
            <v>0</v>
          </cell>
        </row>
        <row r="2133">
          <cell r="D2133">
            <v>0</v>
          </cell>
          <cell r="F2133">
            <v>0</v>
          </cell>
          <cell r="H2133">
            <v>0</v>
          </cell>
        </row>
        <row r="2134">
          <cell r="D2134">
            <v>0</v>
          </cell>
          <cell r="F2134">
            <v>0</v>
          </cell>
          <cell r="H2134">
            <v>0</v>
          </cell>
        </row>
        <row r="2135">
          <cell r="D2135">
            <v>0</v>
          </cell>
          <cell r="F2135">
            <v>0</v>
          </cell>
          <cell r="H2135">
            <v>0</v>
          </cell>
        </row>
        <row r="2136">
          <cell r="D2136">
            <v>0</v>
          </cell>
          <cell r="F2136">
            <v>0</v>
          </cell>
          <cell r="H2136">
            <v>0</v>
          </cell>
        </row>
        <row r="2137">
          <cell r="D2137">
            <v>0</v>
          </cell>
          <cell r="F2137">
            <v>0</v>
          </cell>
          <cell r="H2137">
            <v>0</v>
          </cell>
        </row>
        <row r="2138">
          <cell r="D2138">
            <v>0</v>
          </cell>
          <cell r="F2138">
            <v>0</v>
          </cell>
          <cell r="H2138">
            <v>0</v>
          </cell>
        </row>
        <row r="2139">
          <cell r="D2139">
            <v>0</v>
          </cell>
          <cell r="F2139">
            <v>0</v>
          </cell>
          <cell r="H2139">
            <v>0</v>
          </cell>
        </row>
        <row r="2140">
          <cell r="D2140">
            <v>0</v>
          </cell>
          <cell r="F2140">
            <v>0</v>
          </cell>
          <cell r="H2140">
            <v>0</v>
          </cell>
        </row>
        <row r="2141">
          <cell r="D2141">
            <v>0</v>
          </cell>
          <cell r="F2141">
            <v>0</v>
          </cell>
          <cell r="H2141">
            <v>0</v>
          </cell>
        </row>
        <row r="2142">
          <cell r="D2142">
            <v>0</v>
          </cell>
          <cell r="F2142">
            <v>0</v>
          </cell>
          <cell r="H2142">
            <v>0</v>
          </cell>
        </row>
        <row r="2143">
          <cell r="D2143">
            <v>0</v>
          </cell>
          <cell r="F2143">
            <v>0</v>
          </cell>
          <cell r="H2143">
            <v>0</v>
          </cell>
        </row>
        <row r="2144">
          <cell r="D2144">
            <v>0</v>
          </cell>
          <cell r="F2144">
            <v>0</v>
          </cell>
          <cell r="H2144">
            <v>0</v>
          </cell>
        </row>
        <row r="2145">
          <cell r="D2145">
            <v>0</v>
          </cell>
          <cell r="F2145">
            <v>0</v>
          </cell>
          <cell r="H2145">
            <v>0</v>
          </cell>
        </row>
        <row r="2146">
          <cell r="D2146">
            <v>0</v>
          </cell>
          <cell r="F2146">
            <v>0</v>
          </cell>
          <cell r="H2146">
            <v>0</v>
          </cell>
        </row>
        <row r="2147">
          <cell r="D2147">
            <v>0</v>
          </cell>
          <cell r="F2147">
            <v>0</v>
          </cell>
          <cell r="H2147">
            <v>0</v>
          </cell>
        </row>
        <row r="2148">
          <cell r="D2148">
            <v>0</v>
          </cell>
          <cell r="F2148">
            <v>0</v>
          </cell>
          <cell r="H2148">
            <v>0</v>
          </cell>
        </row>
        <row r="2149">
          <cell r="D2149">
            <v>0</v>
          </cell>
          <cell r="F2149">
            <v>0</v>
          </cell>
          <cell r="H2149">
            <v>0</v>
          </cell>
        </row>
        <row r="2150">
          <cell r="D2150">
            <v>0</v>
          </cell>
          <cell r="F2150">
            <v>0</v>
          </cell>
          <cell r="H2150">
            <v>0</v>
          </cell>
        </row>
        <row r="2151">
          <cell r="D2151">
            <v>0</v>
          </cell>
          <cell r="F2151">
            <v>0</v>
          </cell>
          <cell r="H2151">
            <v>0</v>
          </cell>
        </row>
        <row r="2152">
          <cell r="D2152">
            <v>0</v>
          </cell>
          <cell r="F2152">
            <v>0</v>
          </cell>
          <cell r="H2152">
            <v>0</v>
          </cell>
        </row>
        <row r="2153">
          <cell r="D2153">
            <v>0</v>
          </cell>
          <cell r="F2153">
            <v>0</v>
          </cell>
          <cell r="H2153">
            <v>0</v>
          </cell>
        </row>
        <row r="2154">
          <cell r="D2154">
            <v>0</v>
          </cell>
          <cell r="F2154">
            <v>0</v>
          </cell>
          <cell r="H2154">
            <v>0</v>
          </cell>
        </row>
        <row r="2155">
          <cell r="D2155">
            <v>0</v>
          </cell>
          <cell r="F2155">
            <v>0</v>
          </cell>
          <cell r="H2155">
            <v>0</v>
          </cell>
        </row>
        <row r="2156">
          <cell r="D2156">
            <v>0</v>
          </cell>
          <cell r="F2156">
            <v>0</v>
          </cell>
          <cell r="H2156">
            <v>0</v>
          </cell>
        </row>
        <row r="2157">
          <cell r="D2157">
            <v>0</v>
          </cell>
          <cell r="F2157">
            <v>0</v>
          </cell>
          <cell r="H2157">
            <v>0</v>
          </cell>
        </row>
        <row r="2158">
          <cell r="D2158">
            <v>0</v>
          </cell>
          <cell r="F2158">
            <v>0</v>
          </cell>
          <cell r="H2158">
            <v>0</v>
          </cell>
        </row>
        <row r="2159">
          <cell r="D2159">
            <v>0</v>
          </cell>
          <cell r="F2159">
            <v>0</v>
          </cell>
          <cell r="H2159">
            <v>0</v>
          </cell>
        </row>
        <row r="2160">
          <cell r="D2160">
            <v>0</v>
          </cell>
          <cell r="F2160">
            <v>0</v>
          </cell>
          <cell r="H2160">
            <v>0</v>
          </cell>
        </row>
        <row r="2161">
          <cell r="D2161">
            <v>0</v>
          </cell>
          <cell r="F2161">
            <v>0</v>
          </cell>
          <cell r="H2161">
            <v>0</v>
          </cell>
        </row>
        <row r="2162">
          <cell r="D2162">
            <v>0</v>
          </cell>
          <cell r="F2162">
            <v>0</v>
          </cell>
          <cell r="H2162">
            <v>0</v>
          </cell>
        </row>
        <row r="2163">
          <cell r="D2163">
            <v>0</v>
          </cell>
          <cell r="F2163">
            <v>0</v>
          </cell>
          <cell r="H2163">
            <v>0</v>
          </cell>
        </row>
        <row r="2164">
          <cell r="D2164">
            <v>0</v>
          </cell>
          <cell r="F2164">
            <v>0</v>
          </cell>
          <cell r="H2164">
            <v>0</v>
          </cell>
        </row>
        <row r="2165">
          <cell r="D2165">
            <v>0</v>
          </cell>
          <cell r="F2165">
            <v>0</v>
          </cell>
          <cell r="H2165">
            <v>0</v>
          </cell>
        </row>
        <row r="2166">
          <cell r="D2166">
            <v>0</v>
          </cell>
          <cell r="F2166">
            <v>0</v>
          </cell>
          <cell r="H2166">
            <v>0</v>
          </cell>
        </row>
        <row r="2167">
          <cell r="D2167">
            <v>0</v>
          </cell>
          <cell r="F2167">
            <v>0</v>
          </cell>
          <cell r="H2167">
            <v>0</v>
          </cell>
        </row>
        <row r="2168">
          <cell r="D2168">
            <v>0</v>
          </cell>
          <cell r="F2168">
            <v>0</v>
          </cell>
          <cell r="H2168">
            <v>0</v>
          </cell>
        </row>
        <row r="2169">
          <cell r="D2169">
            <v>0</v>
          </cell>
          <cell r="F2169">
            <v>0</v>
          </cell>
          <cell r="H2169">
            <v>0</v>
          </cell>
        </row>
        <row r="2170">
          <cell r="D2170">
            <v>0</v>
          </cell>
          <cell r="F2170">
            <v>0</v>
          </cell>
          <cell r="H2170">
            <v>0</v>
          </cell>
        </row>
        <row r="2171">
          <cell r="D2171">
            <v>0</v>
          </cell>
          <cell r="F2171">
            <v>0</v>
          </cell>
          <cell r="H2171">
            <v>0</v>
          </cell>
        </row>
        <row r="2172">
          <cell r="D2172">
            <v>0</v>
          </cell>
          <cell r="F2172">
            <v>0</v>
          </cell>
          <cell r="H2172">
            <v>0</v>
          </cell>
        </row>
        <row r="2173">
          <cell r="D2173">
            <v>0</v>
          </cell>
          <cell r="F2173">
            <v>0</v>
          </cell>
          <cell r="H2173">
            <v>0</v>
          </cell>
        </row>
        <row r="2174">
          <cell r="D2174">
            <v>0</v>
          </cell>
          <cell r="F2174">
            <v>0</v>
          </cell>
          <cell r="H2174">
            <v>0</v>
          </cell>
        </row>
        <row r="2175">
          <cell r="D2175">
            <v>0</v>
          </cell>
          <cell r="F2175">
            <v>0</v>
          </cell>
          <cell r="H2175">
            <v>0</v>
          </cell>
        </row>
        <row r="2176">
          <cell r="D2176">
            <v>0</v>
          </cell>
          <cell r="F2176">
            <v>0</v>
          </cell>
          <cell r="H2176">
            <v>0</v>
          </cell>
        </row>
        <row r="2177">
          <cell r="D2177">
            <v>0</v>
          </cell>
          <cell r="F2177">
            <v>0</v>
          </cell>
          <cell r="H2177">
            <v>0</v>
          </cell>
        </row>
        <row r="2178">
          <cell r="D2178">
            <v>0</v>
          </cell>
          <cell r="F2178">
            <v>0</v>
          </cell>
          <cell r="H2178">
            <v>0</v>
          </cell>
        </row>
        <row r="2179">
          <cell r="D2179">
            <v>0</v>
          </cell>
          <cell r="F2179">
            <v>0</v>
          </cell>
          <cell r="H2179">
            <v>0</v>
          </cell>
        </row>
        <row r="2180">
          <cell r="D2180">
            <v>0</v>
          </cell>
          <cell r="F2180">
            <v>0</v>
          </cell>
          <cell r="H2180">
            <v>0</v>
          </cell>
        </row>
        <row r="2181">
          <cell r="D2181">
            <v>0</v>
          </cell>
          <cell r="F2181">
            <v>0</v>
          </cell>
          <cell r="H2181">
            <v>0</v>
          </cell>
        </row>
        <row r="2182">
          <cell r="D2182">
            <v>0</v>
          </cell>
          <cell r="F2182">
            <v>0</v>
          </cell>
          <cell r="H2182">
            <v>0</v>
          </cell>
        </row>
        <row r="2183">
          <cell r="D2183">
            <v>0</v>
          </cell>
          <cell r="F2183">
            <v>0</v>
          </cell>
          <cell r="H2183">
            <v>0</v>
          </cell>
        </row>
        <row r="2184">
          <cell r="D2184">
            <v>0</v>
          </cell>
          <cell r="F2184">
            <v>0</v>
          </cell>
          <cell r="H2184">
            <v>0</v>
          </cell>
        </row>
        <row r="2185">
          <cell r="D2185">
            <v>0</v>
          </cell>
          <cell r="F2185">
            <v>0</v>
          </cell>
          <cell r="H2185">
            <v>0</v>
          </cell>
        </row>
        <row r="2186">
          <cell r="D2186">
            <v>0</v>
          </cell>
          <cell r="F2186">
            <v>0</v>
          </cell>
          <cell r="H2186">
            <v>0</v>
          </cell>
        </row>
        <row r="2187">
          <cell r="D2187">
            <v>0</v>
          </cell>
          <cell r="F2187">
            <v>0</v>
          </cell>
          <cell r="H2187">
            <v>0</v>
          </cell>
        </row>
        <row r="2188">
          <cell r="D2188">
            <v>0</v>
          </cell>
          <cell r="F2188">
            <v>0</v>
          </cell>
          <cell r="H2188">
            <v>0</v>
          </cell>
        </row>
        <row r="2189">
          <cell r="D2189">
            <v>0</v>
          </cell>
          <cell r="F2189">
            <v>0</v>
          </cell>
          <cell r="H2189">
            <v>0</v>
          </cell>
        </row>
        <row r="2190">
          <cell r="D2190">
            <v>0</v>
          </cell>
          <cell r="F2190">
            <v>0</v>
          </cell>
          <cell r="H2190">
            <v>0</v>
          </cell>
        </row>
        <row r="2191">
          <cell r="D2191">
            <v>0</v>
          </cell>
          <cell r="F2191">
            <v>0</v>
          </cell>
          <cell r="H2191">
            <v>0</v>
          </cell>
        </row>
        <row r="2192">
          <cell r="D2192">
            <v>0</v>
          </cell>
          <cell r="F2192">
            <v>0</v>
          </cell>
          <cell r="H2192">
            <v>0</v>
          </cell>
        </row>
        <row r="2193">
          <cell r="D2193">
            <v>0</v>
          </cell>
          <cell r="F2193">
            <v>0</v>
          </cell>
          <cell r="H2193">
            <v>0</v>
          </cell>
        </row>
        <row r="2194">
          <cell r="D2194">
            <v>0</v>
          </cell>
          <cell r="F2194">
            <v>0</v>
          </cell>
          <cell r="H2194">
            <v>0</v>
          </cell>
        </row>
        <row r="2195">
          <cell r="D2195">
            <v>0</v>
          </cell>
          <cell r="F2195">
            <v>0</v>
          </cell>
          <cell r="H2195">
            <v>0</v>
          </cell>
        </row>
        <row r="2196">
          <cell r="D2196">
            <v>0</v>
          </cell>
          <cell r="F2196">
            <v>0</v>
          </cell>
          <cell r="H2196">
            <v>0</v>
          </cell>
        </row>
        <row r="2197">
          <cell r="D2197">
            <v>0</v>
          </cell>
          <cell r="F2197">
            <v>0</v>
          </cell>
          <cell r="H2197">
            <v>0</v>
          </cell>
        </row>
        <row r="2198">
          <cell r="D2198">
            <v>0</v>
          </cell>
          <cell r="F2198">
            <v>0</v>
          </cell>
          <cell r="H2198">
            <v>0</v>
          </cell>
        </row>
        <row r="2199">
          <cell r="D2199">
            <v>0</v>
          </cell>
          <cell r="F2199">
            <v>0</v>
          </cell>
          <cell r="H2199">
            <v>0</v>
          </cell>
        </row>
        <row r="2200">
          <cell r="D2200">
            <v>0</v>
          </cell>
          <cell r="F2200">
            <v>0</v>
          </cell>
          <cell r="H2200">
            <v>0</v>
          </cell>
        </row>
        <row r="2201">
          <cell r="D2201">
            <v>0</v>
          </cell>
          <cell r="F2201">
            <v>0</v>
          </cell>
          <cell r="H2201">
            <v>0</v>
          </cell>
        </row>
        <row r="2202">
          <cell r="D2202">
            <v>0</v>
          </cell>
          <cell r="F2202">
            <v>0</v>
          </cell>
          <cell r="H2202">
            <v>0</v>
          </cell>
        </row>
        <row r="2203">
          <cell r="D2203">
            <v>0</v>
          </cell>
          <cell r="F2203">
            <v>0</v>
          </cell>
          <cell r="H2203">
            <v>0</v>
          </cell>
        </row>
        <row r="2204">
          <cell r="D2204">
            <v>0</v>
          </cell>
          <cell r="F2204">
            <v>0</v>
          </cell>
          <cell r="H2204">
            <v>0</v>
          </cell>
        </row>
        <row r="2205">
          <cell r="D2205">
            <v>0</v>
          </cell>
          <cell r="F2205">
            <v>0</v>
          </cell>
          <cell r="H2205">
            <v>0</v>
          </cell>
        </row>
        <row r="2206">
          <cell r="D2206">
            <v>0</v>
          </cell>
          <cell r="F2206">
            <v>0</v>
          </cell>
          <cell r="H2206">
            <v>0</v>
          </cell>
        </row>
        <row r="2207">
          <cell r="D2207">
            <v>0</v>
          </cell>
          <cell r="F2207">
            <v>0</v>
          </cell>
          <cell r="H2207">
            <v>0</v>
          </cell>
        </row>
        <row r="2208">
          <cell r="D2208">
            <v>0</v>
          </cell>
          <cell r="F2208">
            <v>0</v>
          </cell>
          <cell r="H2208">
            <v>0</v>
          </cell>
        </row>
        <row r="2209">
          <cell r="D2209">
            <v>0</v>
          </cell>
          <cell r="F2209">
            <v>0</v>
          </cell>
          <cell r="H2209">
            <v>0</v>
          </cell>
        </row>
        <row r="2210">
          <cell r="D2210">
            <v>0</v>
          </cell>
          <cell r="F2210">
            <v>0</v>
          </cell>
          <cell r="H2210">
            <v>0</v>
          </cell>
        </row>
        <row r="2211">
          <cell r="D2211">
            <v>0</v>
          </cell>
          <cell r="F2211">
            <v>0</v>
          </cell>
          <cell r="H2211">
            <v>0</v>
          </cell>
        </row>
        <row r="2212">
          <cell r="D2212">
            <v>0</v>
          </cell>
          <cell r="F2212">
            <v>0</v>
          </cell>
          <cell r="H2212">
            <v>0</v>
          </cell>
        </row>
        <row r="2213">
          <cell r="D2213">
            <v>0</v>
          </cell>
          <cell r="F2213">
            <v>0</v>
          </cell>
          <cell r="H2213">
            <v>0</v>
          </cell>
        </row>
        <row r="2214">
          <cell r="D2214">
            <v>0</v>
          </cell>
          <cell r="F2214">
            <v>0</v>
          </cell>
          <cell r="H2214">
            <v>0</v>
          </cell>
        </row>
        <row r="2215">
          <cell r="D2215">
            <v>0</v>
          </cell>
          <cell r="F2215">
            <v>0</v>
          </cell>
          <cell r="H2215">
            <v>0</v>
          </cell>
        </row>
        <row r="2216">
          <cell r="D2216">
            <v>0</v>
          </cell>
          <cell r="F2216">
            <v>0</v>
          </cell>
          <cell r="H2216">
            <v>0</v>
          </cell>
        </row>
        <row r="2217">
          <cell r="D2217">
            <v>0</v>
          </cell>
          <cell r="F2217">
            <v>0</v>
          </cell>
          <cell r="H2217">
            <v>0</v>
          </cell>
        </row>
        <row r="2218">
          <cell r="D2218">
            <v>0</v>
          </cell>
          <cell r="F2218">
            <v>0</v>
          </cell>
          <cell r="H2218">
            <v>0</v>
          </cell>
        </row>
        <row r="2219">
          <cell r="D2219">
            <v>0</v>
          </cell>
          <cell r="F2219">
            <v>0</v>
          </cell>
          <cell r="H2219">
            <v>0</v>
          </cell>
        </row>
        <row r="2220">
          <cell r="D2220">
            <v>0</v>
          </cell>
          <cell r="F2220">
            <v>0</v>
          </cell>
          <cell r="H2220">
            <v>0</v>
          </cell>
        </row>
        <row r="2221">
          <cell r="D2221">
            <v>0</v>
          </cell>
          <cell r="F2221">
            <v>0</v>
          </cell>
          <cell r="H2221">
            <v>0</v>
          </cell>
        </row>
        <row r="2222">
          <cell r="D2222">
            <v>0</v>
          </cell>
          <cell r="F2222">
            <v>0</v>
          </cell>
          <cell r="H2222">
            <v>0</v>
          </cell>
        </row>
        <row r="2223">
          <cell r="D2223">
            <v>0</v>
          </cell>
          <cell r="F2223">
            <v>0</v>
          </cell>
          <cell r="H2223">
            <v>0</v>
          </cell>
        </row>
        <row r="2224">
          <cell r="D2224">
            <v>0</v>
          </cell>
          <cell r="F2224">
            <v>0</v>
          </cell>
          <cell r="H2224">
            <v>0</v>
          </cell>
        </row>
        <row r="2225">
          <cell r="D2225">
            <v>0</v>
          </cell>
          <cell r="F2225">
            <v>0</v>
          </cell>
          <cell r="H2225">
            <v>0</v>
          </cell>
        </row>
        <row r="2226">
          <cell r="D2226">
            <v>0</v>
          </cell>
          <cell r="F2226">
            <v>0</v>
          </cell>
          <cell r="H2226">
            <v>0</v>
          </cell>
        </row>
        <row r="2227">
          <cell r="D2227">
            <v>0</v>
          </cell>
          <cell r="F2227">
            <v>0</v>
          </cell>
          <cell r="H2227">
            <v>0</v>
          </cell>
        </row>
        <row r="2228">
          <cell r="D2228">
            <v>0</v>
          </cell>
          <cell r="F2228">
            <v>0</v>
          </cell>
          <cell r="H2228">
            <v>0</v>
          </cell>
        </row>
        <row r="2229">
          <cell r="D2229">
            <v>0</v>
          </cell>
          <cell r="F2229">
            <v>0</v>
          </cell>
          <cell r="H2229">
            <v>0</v>
          </cell>
        </row>
        <row r="2230">
          <cell r="D2230">
            <v>0</v>
          </cell>
          <cell r="F2230">
            <v>0</v>
          </cell>
          <cell r="H2230">
            <v>0</v>
          </cell>
        </row>
        <row r="2231">
          <cell r="D2231">
            <v>0</v>
          </cell>
          <cell r="F2231">
            <v>0</v>
          </cell>
          <cell r="H2231">
            <v>0</v>
          </cell>
        </row>
        <row r="2232">
          <cell r="D2232">
            <v>0</v>
          </cell>
          <cell r="F2232">
            <v>0</v>
          </cell>
          <cell r="H2232">
            <v>0</v>
          </cell>
        </row>
        <row r="2233">
          <cell r="D2233">
            <v>0</v>
          </cell>
          <cell r="F2233">
            <v>0</v>
          </cell>
          <cell r="H2233">
            <v>0</v>
          </cell>
        </row>
        <row r="2234">
          <cell r="D2234">
            <v>0</v>
          </cell>
          <cell r="F2234">
            <v>0</v>
          </cell>
          <cell r="H2234">
            <v>0</v>
          </cell>
        </row>
        <row r="2235">
          <cell r="D2235">
            <v>0</v>
          </cell>
          <cell r="F2235">
            <v>0</v>
          </cell>
          <cell r="H2235">
            <v>0</v>
          </cell>
        </row>
        <row r="2236">
          <cell r="D2236">
            <v>0</v>
          </cell>
          <cell r="F2236">
            <v>0</v>
          </cell>
          <cell r="H2236">
            <v>0</v>
          </cell>
        </row>
        <row r="2237">
          <cell r="D2237">
            <v>0</v>
          </cell>
          <cell r="F2237">
            <v>0</v>
          </cell>
          <cell r="H2237">
            <v>0</v>
          </cell>
        </row>
        <row r="2238">
          <cell r="D2238">
            <v>0</v>
          </cell>
          <cell r="F2238">
            <v>0</v>
          </cell>
          <cell r="H2238">
            <v>0</v>
          </cell>
        </row>
        <row r="2239">
          <cell r="D2239">
            <v>0</v>
          </cell>
          <cell r="F2239">
            <v>0</v>
          </cell>
          <cell r="H2239">
            <v>0</v>
          </cell>
        </row>
        <row r="2240">
          <cell r="D2240">
            <v>0</v>
          </cell>
          <cell r="F2240">
            <v>0</v>
          </cell>
          <cell r="H2240">
            <v>0</v>
          </cell>
        </row>
        <row r="2241">
          <cell r="D2241">
            <v>0</v>
          </cell>
          <cell r="F2241">
            <v>0</v>
          </cell>
          <cell r="H2241">
            <v>0</v>
          </cell>
        </row>
        <row r="2242">
          <cell r="D2242">
            <v>0</v>
          </cell>
          <cell r="F2242">
            <v>0</v>
          </cell>
          <cell r="H2242">
            <v>0</v>
          </cell>
        </row>
        <row r="2243">
          <cell r="D2243">
            <v>0</v>
          </cell>
          <cell r="F2243">
            <v>0</v>
          </cell>
          <cell r="H2243">
            <v>0</v>
          </cell>
        </row>
        <row r="2244">
          <cell r="D2244">
            <v>0</v>
          </cell>
          <cell r="F2244">
            <v>0</v>
          </cell>
          <cell r="H2244">
            <v>0</v>
          </cell>
        </row>
        <row r="2245">
          <cell r="D2245">
            <v>0</v>
          </cell>
          <cell r="F2245">
            <v>0</v>
          </cell>
          <cell r="H2245">
            <v>0</v>
          </cell>
        </row>
        <row r="2246">
          <cell r="D2246">
            <v>0</v>
          </cell>
          <cell r="F2246">
            <v>0</v>
          </cell>
          <cell r="H2246">
            <v>0</v>
          </cell>
        </row>
        <row r="2247">
          <cell r="D2247">
            <v>0</v>
          </cell>
          <cell r="F2247">
            <v>0</v>
          </cell>
          <cell r="H2247">
            <v>0</v>
          </cell>
        </row>
        <row r="2248">
          <cell r="D2248">
            <v>0</v>
          </cell>
          <cell r="F2248">
            <v>0</v>
          </cell>
          <cell r="H2248">
            <v>0</v>
          </cell>
        </row>
        <row r="2249">
          <cell r="D2249">
            <v>0</v>
          </cell>
          <cell r="F2249">
            <v>0</v>
          </cell>
          <cell r="H2249">
            <v>0</v>
          </cell>
        </row>
        <row r="2250">
          <cell r="D2250">
            <v>0</v>
          </cell>
          <cell r="F2250">
            <v>0</v>
          </cell>
          <cell r="H2250">
            <v>0</v>
          </cell>
        </row>
        <row r="2251">
          <cell r="D2251">
            <v>0</v>
          </cell>
          <cell r="F2251">
            <v>0</v>
          </cell>
          <cell r="H2251">
            <v>0</v>
          </cell>
        </row>
        <row r="2252">
          <cell r="D2252">
            <v>0</v>
          </cell>
          <cell r="F2252">
            <v>0</v>
          </cell>
          <cell r="H2252">
            <v>0</v>
          </cell>
        </row>
        <row r="2253">
          <cell r="D2253">
            <v>0</v>
          </cell>
          <cell r="F2253">
            <v>0</v>
          </cell>
          <cell r="H2253">
            <v>0</v>
          </cell>
        </row>
        <row r="2254">
          <cell r="D2254">
            <v>0</v>
          </cell>
          <cell r="F2254">
            <v>0</v>
          </cell>
          <cell r="H2254">
            <v>0</v>
          </cell>
        </row>
        <row r="2255">
          <cell r="D2255">
            <v>0</v>
          </cell>
          <cell r="F2255">
            <v>0</v>
          </cell>
          <cell r="H2255">
            <v>0</v>
          </cell>
        </row>
        <row r="2256">
          <cell r="D2256">
            <v>0</v>
          </cell>
          <cell r="F2256">
            <v>0</v>
          </cell>
          <cell r="H2256">
            <v>0</v>
          </cell>
        </row>
        <row r="2257">
          <cell r="D2257">
            <v>0</v>
          </cell>
          <cell r="F2257">
            <v>0</v>
          </cell>
          <cell r="H2257">
            <v>0</v>
          </cell>
        </row>
        <row r="2258">
          <cell r="D2258">
            <v>0</v>
          </cell>
          <cell r="F2258">
            <v>0</v>
          </cell>
          <cell r="H2258">
            <v>0</v>
          </cell>
        </row>
        <row r="2259">
          <cell r="D2259">
            <v>0</v>
          </cell>
          <cell r="F2259">
            <v>0</v>
          </cell>
          <cell r="H2259">
            <v>0</v>
          </cell>
        </row>
        <row r="2260">
          <cell r="D2260">
            <v>0</v>
          </cell>
          <cell r="F2260">
            <v>0</v>
          </cell>
          <cell r="H2260">
            <v>0</v>
          </cell>
        </row>
        <row r="2261">
          <cell r="D2261">
            <v>0</v>
          </cell>
          <cell r="F2261">
            <v>0</v>
          </cell>
          <cell r="H2261">
            <v>0</v>
          </cell>
        </row>
        <row r="2262">
          <cell r="D2262">
            <v>0</v>
          </cell>
          <cell r="F2262">
            <v>0</v>
          </cell>
          <cell r="H2262">
            <v>0</v>
          </cell>
        </row>
        <row r="2263">
          <cell r="D2263">
            <v>0</v>
          </cell>
          <cell r="F2263">
            <v>0</v>
          </cell>
          <cell r="H2263">
            <v>0</v>
          </cell>
        </row>
        <row r="2264">
          <cell r="D2264">
            <v>0</v>
          </cell>
          <cell r="F2264">
            <v>0</v>
          </cell>
          <cell r="H2264">
            <v>0</v>
          </cell>
        </row>
        <row r="2265">
          <cell r="D2265">
            <v>0</v>
          </cell>
          <cell r="F2265">
            <v>0</v>
          </cell>
          <cell r="H2265">
            <v>0</v>
          </cell>
        </row>
        <row r="2266">
          <cell r="D2266">
            <v>0</v>
          </cell>
          <cell r="F2266">
            <v>0</v>
          </cell>
          <cell r="H2266">
            <v>0</v>
          </cell>
        </row>
        <row r="2267">
          <cell r="D2267">
            <v>0</v>
          </cell>
          <cell r="F2267">
            <v>0</v>
          </cell>
          <cell r="H2267">
            <v>0</v>
          </cell>
        </row>
        <row r="2268">
          <cell r="D2268">
            <v>0</v>
          </cell>
          <cell r="F2268">
            <v>0</v>
          </cell>
          <cell r="H2268">
            <v>0</v>
          </cell>
        </row>
        <row r="2269">
          <cell r="D2269">
            <v>0</v>
          </cell>
          <cell r="F2269">
            <v>0</v>
          </cell>
          <cell r="H2269">
            <v>0</v>
          </cell>
        </row>
        <row r="2270">
          <cell r="D2270">
            <v>0</v>
          </cell>
          <cell r="F2270">
            <v>0</v>
          </cell>
          <cell r="H2270">
            <v>0</v>
          </cell>
        </row>
        <row r="2271">
          <cell r="D2271">
            <v>0</v>
          </cell>
          <cell r="F2271">
            <v>0</v>
          </cell>
          <cell r="H2271">
            <v>0</v>
          </cell>
        </row>
        <row r="2272">
          <cell r="D2272">
            <v>0</v>
          </cell>
          <cell r="F2272">
            <v>0</v>
          </cell>
          <cell r="H2272">
            <v>0</v>
          </cell>
        </row>
        <row r="2273">
          <cell r="D2273">
            <v>0</v>
          </cell>
          <cell r="F2273">
            <v>0</v>
          </cell>
          <cell r="H2273">
            <v>0</v>
          </cell>
        </row>
        <row r="2274">
          <cell r="D2274">
            <v>0</v>
          </cell>
          <cell r="F2274">
            <v>0</v>
          </cell>
          <cell r="H2274">
            <v>0</v>
          </cell>
        </row>
        <row r="2275">
          <cell r="D2275">
            <v>0</v>
          </cell>
          <cell r="F2275">
            <v>0</v>
          </cell>
          <cell r="H2275">
            <v>0</v>
          </cell>
        </row>
        <row r="2276">
          <cell r="D2276">
            <v>0</v>
          </cell>
          <cell r="F2276">
            <v>0</v>
          </cell>
          <cell r="H2276">
            <v>0</v>
          </cell>
        </row>
        <row r="2277">
          <cell r="D2277">
            <v>0</v>
          </cell>
          <cell r="F2277">
            <v>0</v>
          </cell>
          <cell r="H2277">
            <v>0</v>
          </cell>
        </row>
        <row r="2278">
          <cell r="D2278">
            <v>0</v>
          </cell>
          <cell r="F2278">
            <v>0</v>
          </cell>
          <cell r="H2278">
            <v>0</v>
          </cell>
        </row>
        <row r="2279">
          <cell r="D2279">
            <v>0</v>
          </cell>
          <cell r="F2279">
            <v>0</v>
          </cell>
          <cell r="H2279">
            <v>0</v>
          </cell>
        </row>
        <row r="2280">
          <cell r="D2280">
            <v>0</v>
          </cell>
          <cell r="F2280">
            <v>0</v>
          </cell>
          <cell r="H2280">
            <v>0</v>
          </cell>
        </row>
        <row r="2281">
          <cell r="D2281">
            <v>0</v>
          </cell>
          <cell r="F2281">
            <v>0</v>
          </cell>
          <cell r="H2281">
            <v>0</v>
          </cell>
        </row>
        <row r="2282">
          <cell r="D2282">
            <v>0</v>
          </cell>
          <cell r="F2282">
            <v>0</v>
          </cell>
          <cell r="H2282">
            <v>0</v>
          </cell>
        </row>
        <row r="2283">
          <cell r="D2283">
            <v>0</v>
          </cell>
          <cell r="F2283">
            <v>0</v>
          </cell>
          <cell r="H2283">
            <v>0</v>
          </cell>
        </row>
        <row r="2284">
          <cell r="D2284">
            <v>0</v>
          </cell>
          <cell r="F2284">
            <v>0</v>
          </cell>
          <cell r="H2284">
            <v>0</v>
          </cell>
        </row>
        <row r="2285">
          <cell r="D2285">
            <v>0</v>
          </cell>
          <cell r="F2285">
            <v>0</v>
          </cell>
          <cell r="H2285">
            <v>0</v>
          </cell>
        </row>
        <row r="2286">
          <cell r="D2286">
            <v>0</v>
          </cell>
          <cell r="F2286">
            <v>0</v>
          </cell>
          <cell r="H2286">
            <v>0</v>
          </cell>
        </row>
        <row r="2287">
          <cell r="D2287">
            <v>0</v>
          </cell>
          <cell r="F2287">
            <v>0</v>
          </cell>
          <cell r="H2287">
            <v>0</v>
          </cell>
        </row>
        <row r="2288">
          <cell r="D2288">
            <v>0</v>
          </cell>
          <cell r="F2288">
            <v>0</v>
          </cell>
          <cell r="H2288">
            <v>0</v>
          </cell>
        </row>
        <row r="2289">
          <cell r="D2289">
            <v>0</v>
          </cell>
          <cell r="F2289">
            <v>0</v>
          </cell>
          <cell r="H2289">
            <v>0</v>
          </cell>
        </row>
        <row r="2290">
          <cell r="D2290">
            <v>0</v>
          </cell>
          <cell r="F2290">
            <v>0</v>
          </cell>
          <cell r="H2290">
            <v>0</v>
          </cell>
        </row>
        <row r="2291">
          <cell r="D2291">
            <v>0</v>
          </cell>
          <cell r="F2291">
            <v>0</v>
          </cell>
          <cell r="H2291">
            <v>0</v>
          </cell>
        </row>
        <row r="2292">
          <cell r="D2292">
            <v>0</v>
          </cell>
          <cell r="F2292">
            <v>0</v>
          </cell>
          <cell r="H2292">
            <v>0</v>
          </cell>
        </row>
        <row r="2293">
          <cell r="D2293">
            <v>0</v>
          </cell>
          <cell r="F2293">
            <v>0</v>
          </cell>
          <cell r="H2293">
            <v>0</v>
          </cell>
        </row>
        <row r="2294">
          <cell r="D2294">
            <v>0</v>
          </cell>
          <cell r="F2294">
            <v>0</v>
          </cell>
          <cell r="H2294">
            <v>0</v>
          </cell>
        </row>
        <row r="2295">
          <cell r="D2295">
            <v>0</v>
          </cell>
          <cell r="F2295">
            <v>0</v>
          </cell>
          <cell r="H2295">
            <v>0</v>
          </cell>
        </row>
        <row r="2296">
          <cell r="D2296">
            <v>0</v>
          </cell>
          <cell r="F2296">
            <v>0</v>
          </cell>
          <cell r="H2296">
            <v>0</v>
          </cell>
        </row>
        <row r="2297">
          <cell r="D2297">
            <v>0</v>
          </cell>
          <cell r="F2297">
            <v>0</v>
          </cell>
          <cell r="H2297">
            <v>0</v>
          </cell>
        </row>
        <row r="2298">
          <cell r="D2298">
            <v>0</v>
          </cell>
          <cell r="F2298">
            <v>0</v>
          </cell>
          <cell r="H2298">
            <v>0</v>
          </cell>
        </row>
        <row r="2299">
          <cell r="D2299">
            <v>0</v>
          </cell>
          <cell r="F2299">
            <v>0</v>
          </cell>
          <cell r="H2299">
            <v>0</v>
          </cell>
        </row>
        <row r="2300">
          <cell r="D2300">
            <v>0</v>
          </cell>
          <cell r="F2300">
            <v>0</v>
          </cell>
          <cell r="H2300">
            <v>0</v>
          </cell>
        </row>
        <row r="2301">
          <cell r="D2301">
            <v>0</v>
          </cell>
          <cell r="F2301">
            <v>0</v>
          </cell>
          <cell r="H2301">
            <v>0</v>
          </cell>
        </row>
        <row r="2302">
          <cell r="D2302">
            <v>0</v>
          </cell>
          <cell r="F2302">
            <v>0</v>
          </cell>
          <cell r="H2302">
            <v>0</v>
          </cell>
        </row>
        <row r="2303">
          <cell r="D2303">
            <v>0</v>
          </cell>
          <cell r="F2303">
            <v>0</v>
          </cell>
          <cell r="H2303">
            <v>0</v>
          </cell>
        </row>
        <row r="2304">
          <cell r="D2304">
            <v>0</v>
          </cell>
          <cell r="F2304">
            <v>0</v>
          </cell>
          <cell r="H2304">
            <v>0</v>
          </cell>
        </row>
        <row r="2305">
          <cell r="D2305">
            <v>0</v>
          </cell>
          <cell r="F2305">
            <v>0</v>
          </cell>
          <cell r="H2305">
            <v>0</v>
          </cell>
        </row>
        <row r="2306">
          <cell r="D2306">
            <v>0</v>
          </cell>
          <cell r="F2306">
            <v>0</v>
          </cell>
          <cell r="H2306">
            <v>0</v>
          </cell>
        </row>
        <row r="2307">
          <cell r="D2307">
            <v>0</v>
          </cell>
          <cell r="F2307">
            <v>0</v>
          </cell>
          <cell r="H2307">
            <v>0</v>
          </cell>
        </row>
        <row r="2308">
          <cell r="D2308">
            <v>0</v>
          </cell>
          <cell r="F2308">
            <v>0</v>
          </cell>
          <cell r="H2308">
            <v>0</v>
          </cell>
        </row>
        <row r="2309">
          <cell r="D2309">
            <v>0</v>
          </cell>
          <cell r="F2309">
            <v>0</v>
          </cell>
          <cell r="H2309">
            <v>0</v>
          </cell>
        </row>
        <row r="2310">
          <cell r="D2310">
            <v>0</v>
          </cell>
          <cell r="F2310">
            <v>0</v>
          </cell>
          <cell r="H2310">
            <v>0</v>
          </cell>
        </row>
        <row r="2311">
          <cell r="D2311">
            <v>0</v>
          </cell>
          <cell r="F2311">
            <v>0</v>
          </cell>
          <cell r="H2311">
            <v>0</v>
          </cell>
        </row>
        <row r="2312">
          <cell r="D2312">
            <v>0</v>
          </cell>
          <cell r="F2312">
            <v>0</v>
          </cell>
          <cell r="H2312">
            <v>0</v>
          </cell>
        </row>
        <row r="2313">
          <cell r="D2313">
            <v>0</v>
          </cell>
          <cell r="F2313">
            <v>0</v>
          </cell>
          <cell r="H2313">
            <v>0</v>
          </cell>
        </row>
        <row r="2314">
          <cell r="D2314">
            <v>0</v>
          </cell>
          <cell r="F2314">
            <v>0</v>
          </cell>
          <cell r="H2314">
            <v>0</v>
          </cell>
        </row>
        <row r="2315">
          <cell r="D2315">
            <v>0</v>
          </cell>
          <cell r="F2315">
            <v>0</v>
          </cell>
          <cell r="H2315">
            <v>0</v>
          </cell>
        </row>
        <row r="2316">
          <cell r="D2316">
            <v>0</v>
          </cell>
          <cell r="F2316">
            <v>0</v>
          </cell>
          <cell r="H2316">
            <v>0</v>
          </cell>
        </row>
        <row r="2317">
          <cell r="D2317">
            <v>0</v>
          </cell>
          <cell r="F2317">
            <v>0</v>
          </cell>
          <cell r="H2317">
            <v>0</v>
          </cell>
        </row>
        <row r="2318">
          <cell r="D2318">
            <v>0</v>
          </cell>
          <cell r="F2318">
            <v>0</v>
          </cell>
          <cell r="H2318">
            <v>0</v>
          </cell>
        </row>
        <row r="2319">
          <cell r="D2319">
            <v>0</v>
          </cell>
          <cell r="F2319">
            <v>0</v>
          </cell>
          <cell r="H2319">
            <v>0</v>
          </cell>
        </row>
        <row r="2320">
          <cell r="D2320">
            <v>0</v>
          </cell>
          <cell r="F2320">
            <v>0</v>
          </cell>
          <cell r="H2320">
            <v>0</v>
          </cell>
        </row>
        <row r="2321">
          <cell r="D2321">
            <v>0</v>
          </cell>
          <cell r="F2321">
            <v>0</v>
          </cell>
          <cell r="H2321">
            <v>0</v>
          </cell>
        </row>
        <row r="2322">
          <cell r="D2322">
            <v>0</v>
          </cell>
          <cell r="F2322">
            <v>0</v>
          </cell>
          <cell r="H2322">
            <v>0</v>
          </cell>
        </row>
        <row r="2323">
          <cell r="D2323">
            <v>0</v>
          </cell>
          <cell r="F2323">
            <v>0</v>
          </cell>
          <cell r="H2323">
            <v>0</v>
          </cell>
        </row>
        <row r="2324">
          <cell r="D2324">
            <v>0</v>
          </cell>
          <cell r="F2324">
            <v>0</v>
          </cell>
          <cell r="H2324">
            <v>0</v>
          </cell>
        </row>
        <row r="2325">
          <cell r="D2325">
            <v>0</v>
          </cell>
          <cell r="F2325">
            <v>0</v>
          </cell>
          <cell r="H2325">
            <v>0</v>
          </cell>
        </row>
        <row r="2326">
          <cell r="D2326">
            <v>0</v>
          </cell>
          <cell r="F2326">
            <v>0</v>
          </cell>
          <cell r="H2326">
            <v>0</v>
          </cell>
        </row>
        <row r="2327">
          <cell r="D2327">
            <v>0</v>
          </cell>
          <cell r="F2327">
            <v>0</v>
          </cell>
          <cell r="H2327">
            <v>0</v>
          </cell>
        </row>
        <row r="2328">
          <cell r="D2328">
            <v>0</v>
          </cell>
          <cell r="F2328">
            <v>0</v>
          </cell>
          <cell r="H2328">
            <v>0</v>
          </cell>
        </row>
        <row r="2329">
          <cell r="D2329">
            <v>0</v>
          </cell>
          <cell r="F2329">
            <v>0</v>
          </cell>
          <cell r="H2329">
            <v>0</v>
          </cell>
        </row>
        <row r="2330">
          <cell r="D2330">
            <v>0</v>
          </cell>
          <cell r="F2330">
            <v>0</v>
          </cell>
          <cell r="H2330">
            <v>0</v>
          </cell>
        </row>
        <row r="2331">
          <cell r="D2331">
            <v>0</v>
          </cell>
          <cell r="F2331">
            <v>0</v>
          </cell>
          <cell r="H2331">
            <v>0</v>
          </cell>
        </row>
        <row r="2332">
          <cell r="D2332">
            <v>0</v>
          </cell>
          <cell r="F2332">
            <v>0</v>
          </cell>
          <cell r="H2332">
            <v>0</v>
          </cell>
        </row>
        <row r="2333">
          <cell r="D2333">
            <v>0</v>
          </cell>
          <cell r="F2333">
            <v>0</v>
          </cell>
          <cell r="H2333">
            <v>0</v>
          </cell>
        </row>
        <row r="2334">
          <cell r="D2334">
            <v>0</v>
          </cell>
          <cell r="F2334">
            <v>0</v>
          </cell>
          <cell r="H2334">
            <v>0</v>
          </cell>
        </row>
        <row r="2335">
          <cell r="D2335">
            <v>0</v>
          </cell>
          <cell r="F2335">
            <v>0</v>
          </cell>
          <cell r="H2335">
            <v>0</v>
          </cell>
        </row>
        <row r="2336">
          <cell r="D2336">
            <v>0</v>
          </cell>
          <cell r="F2336">
            <v>0</v>
          </cell>
          <cell r="H2336">
            <v>0</v>
          </cell>
        </row>
        <row r="2337">
          <cell r="D2337">
            <v>0</v>
          </cell>
          <cell r="F2337">
            <v>0</v>
          </cell>
          <cell r="H2337">
            <v>0</v>
          </cell>
        </row>
        <row r="2338">
          <cell r="D2338">
            <v>0</v>
          </cell>
          <cell r="F2338">
            <v>0</v>
          </cell>
          <cell r="H2338">
            <v>0</v>
          </cell>
        </row>
        <row r="2339">
          <cell r="D2339">
            <v>0</v>
          </cell>
          <cell r="F2339">
            <v>0</v>
          </cell>
          <cell r="H2339">
            <v>0</v>
          </cell>
        </row>
        <row r="2340">
          <cell r="D2340">
            <v>0</v>
          </cell>
          <cell r="F2340">
            <v>0</v>
          </cell>
          <cell r="H2340">
            <v>0</v>
          </cell>
        </row>
        <row r="2341">
          <cell r="D2341">
            <v>0</v>
          </cell>
          <cell r="F2341">
            <v>0</v>
          </cell>
          <cell r="H2341">
            <v>0</v>
          </cell>
        </row>
        <row r="2342">
          <cell r="D2342">
            <v>0</v>
          </cell>
          <cell r="F2342">
            <v>0</v>
          </cell>
          <cell r="H2342">
            <v>0</v>
          </cell>
        </row>
        <row r="2343">
          <cell r="D2343">
            <v>0</v>
          </cell>
          <cell r="F2343">
            <v>0</v>
          </cell>
          <cell r="H2343">
            <v>0</v>
          </cell>
        </row>
        <row r="2344">
          <cell r="D2344">
            <v>0</v>
          </cell>
          <cell r="F2344">
            <v>0</v>
          </cell>
          <cell r="H2344">
            <v>0</v>
          </cell>
        </row>
        <row r="2345">
          <cell r="D2345">
            <v>0</v>
          </cell>
          <cell r="F2345">
            <v>0</v>
          </cell>
          <cell r="H2345">
            <v>0</v>
          </cell>
        </row>
        <row r="2346">
          <cell r="D2346">
            <v>0</v>
          </cell>
          <cell r="F2346">
            <v>0</v>
          </cell>
          <cell r="H2346">
            <v>0</v>
          </cell>
        </row>
        <row r="2347">
          <cell r="D2347">
            <v>0</v>
          </cell>
          <cell r="F2347">
            <v>0</v>
          </cell>
          <cell r="H2347">
            <v>0</v>
          </cell>
        </row>
        <row r="2348">
          <cell r="D2348">
            <v>0</v>
          </cell>
          <cell r="F2348">
            <v>0</v>
          </cell>
          <cell r="H2348">
            <v>0</v>
          </cell>
        </row>
        <row r="2349">
          <cell r="D2349">
            <v>0</v>
          </cell>
          <cell r="F2349">
            <v>0</v>
          </cell>
          <cell r="H2349">
            <v>0</v>
          </cell>
        </row>
        <row r="2350">
          <cell r="D2350">
            <v>0</v>
          </cell>
          <cell r="F2350">
            <v>0</v>
          </cell>
          <cell r="H2350">
            <v>0</v>
          </cell>
        </row>
        <row r="2351">
          <cell r="D2351">
            <v>0</v>
          </cell>
          <cell r="F2351">
            <v>0</v>
          </cell>
          <cell r="H2351">
            <v>0</v>
          </cell>
        </row>
        <row r="2352">
          <cell r="D2352">
            <v>0</v>
          </cell>
          <cell r="F2352">
            <v>0</v>
          </cell>
          <cell r="H2352">
            <v>0</v>
          </cell>
        </row>
        <row r="2353">
          <cell r="D2353">
            <v>0</v>
          </cell>
          <cell r="F2353">
            <v>0</v>
          </cell>
          <cell r="H2353">
            <v>0</v>
          </cell>
        </row>
        <row r="2354">
          <cell r="D2354">
            <v>0</v>
          </cell>
          <cell r="F2354">
            <v>0</v>
          </cell>
          <cell r="H2354">
            <v>0</v>
          </cell>
        </row>
        <row r="2355">
          <cell r="D2355">
            <v>0</v>
          </cell>
          <cell r="F2355">
            <v>0</v>
          </cell>
          <cell r="H2355">
            <v>0</v>
          </cell>
        </row>
        <row r="2356">
          <cell r="D2356">
            <v>0</v>
          </cell>
          <cell r="F2356">
            <v>0</v>
          </cell>
          <cell r="H2356">
            <v>0</v>
          </cell>
        </row>
        <row r="2357">
          <cell r="D2357">
            <v>0</v>
          </cell>
          <cell r="F2357">
            <v>0</v>
          </cell>
          <cell r="H2357">
            <v>0</v>
          </cell>
        </row>
        <row r="2358">
          <cell r="D2358">
            <v>0</v>
          </cell>
          <cell r="F2358">
            <v>0</v>
          </cell>
          <cell r="H2358">
            <v>0</v>
          </cell>
        </row>
        <row r="2359">
          <cell r="D2359">
            <v>0</v>
          </cell>
          <cell r="F2359">
            <v>0</v>
          </cell>
          <cell r="H2359">
            <v>0</v>
          </cell>
        </row>
        <row r="2360">
          <cell r="D2360">
            <v>0</v>
          </cell>
          <cell r="F2360">
            <v>0</v>
          </cell>
          <cell r="H2360">
            <v>0</v>
          </cell>
        </row>
        <row r="2361">
          <cell r="D2361">
            <v>0</v>
          </cell>
          <cell r="F2361">
            <v>0</v>
          </cell>
          <cell r="H2361">
            <v>0</v>
          </cell>
        </row>
        <row r="2362">
          <cell r="D2362">
            <v>0</v>
          </cell>
          <cell r="F2362">
            <v>0</v>
          </cell>
          <cell r="H2362">
            <v>0</v>
          </cell>
        </row>
        <row r="2363">
          <cell r="D2363">
            <v>0</v>
          </cell>
          <cell r="F2363">
            <v>0</v>
          </cell>
          <cell r="H2363">
            <v>0</v>
          </cell>
        </row>
        <row r="2364">
          <cell r="D2364">
            <v>0</v>
          </cell>
          <cell r="F2364">
            <v>0</v>
          </cell>
          <cell r="H2364">
            <v>0</v>
          </cell>
        </row>
        <row r="2365">
          <cell r="D2365">
            <v>0</v>
          </cell>
          <cell r="F2365">
            <v>0</v>
          </cell>
          <cell r="H2365">
            <v>0</v>
          </cell>
        </row>
      </sheetData>
      <sheetData sheetId="2">
        <row r="2">
          <cell r="D2" t="str">
            <v>Regions</v>
          </cell>
        </row>
        <row r="3">
          <cell r="D3" t="str">
            <v>Fiscal year</v>
          </cell>
        </row>
        <row r="4">
          <cell r="D4" t="str">
            <v>Periods</v>
          </cell>
        </row>
        <row r="5">
          <cell r="D5" t="str">
            <v>All</v>
          </cell>
        </row>
        <row r="8">
          <cell r="D8" t="str">
            <v>Child Name</v>
          </cell>
          <cell r="F8" t="str">
            <v>Property</v>
          </cell>
          <cell r="H8" t="str">
            <v>Units</v>
          </cell>
        </row>
        <row r="9">
          <cell r="D9" t="str">
            <v>GB</v>
          </cell>
          <cell r="F9" t="str">
            <v>Load</v>
          </cell>
          <cell r="H9" t="str">
            <v>GWh</v>
          </cell>
        </row>
        <row r="10">
          <cell r="D10" t="str">
            <v>GB</v>
          </cell>
          <cell r="F10" t="str">
            <v>Generation</v>
          </cell>
          <cell r="H10" t="str">
            <v>GWh</v>
          </cell>
        </row>
        <row r="11">
          <cell r="D11" t="str">
            <v>GB</v>
          </cell>
          <cell r="F11" t="str">
            <v>Pump Load</v>
          </cell>
          <cell r="H11" t="str">
            <v>GWh</v>
          </cell>
        </row>
        <row r="12">
          <cell r="D12" t="str">
            <v>GB</v>
          </cell>
          <cell r="F12" t="str">
            <v>Customer Load</v>
          </cell>
          <cell r="H12" t="str">
            <v>GWh</v>
          </cell>
        </row>
        <row r="13">
          <cell r="D13" t="str">
            <v>GB</v>
          </cell>
          <cell r="F13" t="str">
            <v>Imports</v>
          </cell>
          <cell r="H13" t="str">
            <v>GWh</v>
          </cell>
        </row>
        <row r="14">
          <cell r="D14" t="str">
            <v>GB</v>
          </cell>
          <cell r="F14" t="str">
            <v>Exports</v>
          </cell>
          <cell r="H14" t="str">
            <v>GWh</v>
          </cell>
        </row>
        <row r="15">
          <cell r="D15" t="str">
            <v>GB</v>
          </cell>
          <cell r="F15" t="str">
            <v>Net Interchange</v>
          </cell>
          <cell r="H15" t="str">
            <v>GWh</v>
          </cell>
        </row>
        <row r="16">
          <cell r="D16" t="str">
            <v>GB</v>
          </cell>
          <cell r="F16" t="str">
            <v>Demand Curtailed</v>
          </cell>
          <cell r="H16" t="str">
            <v>GWh</v>
          </cell>
        </row>
        <row r="17">
          <cell r="D17" t="str">
            <v>GB</v>
          </cell>
          <cell r="F17" t="str">
            <v>Hours of Unserved Energy</v>
          </cell>
          <cell r="H17" t="str">
            <v>hrs</v>
          </cell>
        </row>
        <row r="18">
          <cell r="D18" t="str">
            <v>GB</v>
          </cell>
          <cell r="F18" t="str">
            <v>Unserved Energy</v>
          </cell>
          <cell r="H18" t="str">
            <v>GWh</v>
          </cell>
        </row>
        <row r="19">
          <cell r="D19" t="str">
            <v>GB</v>
          </cell>
          <cell r="F19" t="str">
            <v>Dump Energy</v>
          </cell>
          <cell r="H19" t="str">
            <v>GWh</v>
          </cell>
        </row>
        <row r="20">
          <cell r="D20" t="str">
            <v>GB</v>
          </cell>
          <cell r="F20" t="str">
            <v>Price</v>
          </cell>
          <cell r="H20" t="str">
            <v>€/MWh</v>
          </cell>
        </row>
        <row r="21">
          <cell r="D21" t="str">
            <v>GB</v>
          </cell>
          <cell r="F21" t="str">
            <v>Uplift</v>
          </cell>
          <cell r="H21" t="str">
            <v>€/MWh</v>
          </cell>
        </row>
        <row r="22">
          <cell r="D22" t="str">
            <v>GB</v>
          </cell>
          <cell r="F22" t="str">
            <v>Time-weighted Price</v>
          </cell>
          <cell r="H22" t="str">
            <v>€/MWh</v>
          </cell>
        </row>
        <row r="23">
          <cell r="D23" t="str">
            <v>GB</v>
          </cell>
          <cell r="F23" t="str">
            <v>Load-weighted Price</v>
          </cell>
          <cell r="H23" t="str">
            <v>€/MWh</v>
          </cell>
        </row>
        <row r="24">
          <cell r="D24" t="str">
            <v>GB</v>
          </cell>
          <cell r="F24" t="str">
            <v>Generation-weighted Price</v>
          </cell>
          <cell r="H24" t="str">
            <v>€/MWh</v>
          </cell>
        </row>
        <row r="25">
          <cell r="D25" t="str">
            <v>GB</v>
          </cell>
          <cell r="F25" t="str">
            <v>Shadow Price</v>
          </cell>
          <cell r="H25" t="str">
            <v>€/MWh</v>
          </cell>
        </row>
        <row r="26">
          <cell r="D26" t="str">
            <v>GB</v>
          </cell>
          <cell r="F26" t="str">
            <v>Peak Load</v>
          </cell>
          <cell r="H26" t="str">
            <v>MW</v>
          </cell>
        </row>
        <row r="27">
          <cell r="D27" t="str">
            <v>GB</v>
          </cell>
          <cell r="F27" t="str">
            <v>Maintenance</v>
          </cell>
          <cell r="H27" t="str">
            <v>GWh</v>
          </cell>
        </row>
        <row r="28">
          <cell r="D28" t="str">
            <v>GB</v>
          </cell>
          <cell r="F28" t="str">
            <v>Forced Outage</v>
          </cell>
          <cell r="H28" t="str">
            <v>GWh</v>
          </cell>
        </row>
        <row r="29">
          <cell r="D29" t="str">
            <v>GB</v>
          </cell>
          <cell r="F29" t="str">
            <v>Available Energy</v>
          </cell>
          <cell r="H29" t="str">
            <v>GWh</v>
          </cell>
        </row>
        <row r="30">
          <cell r="D30" t="str">
            <v>SEM</v>
          </cell>
          <cell r="F30" t="str">
            <v>Load</v>
          </cell>
          <cell r="H30" t="str">
            <v>GWh</v>
          </cell>
        </row>
        <row r="31">
          <cell r="D31" t="str">
            <v>SEM</v>
          </cell>
          <cell r="F31" t="str">
            <v>Generation</v>
          </cell>
          <cell r="H31" t="str">
            <v>GWh</v>
          </cell>
        </row>
        <row r="32">
          <cell r="D32" t="str">
            <v>SEM</v>
          </cell>
          <cell r="F32" t="str">
            <v>Pump Load</v>
          </cell>
          <cell r="H32" t="str">
            <v>GWh</v>
          </cell>
        </row>
        <row r="33">
          <cell r="D33" t="str">
            <v>SEM</v>
          </cell>
          <cell r="F33" t="str">
            <v>Customer Load</v>
          </cell>
          <cell r="H33" t="str">
            <v>GWh</v>
          </cell>
        </row>
        <row r="34">
          <cell r="D34" t="str">
            <v>SEM</v>
          </cell>
          <cell r="F34" t="str">
            <v>Imports</v>
          </cell>
          <cell r="H34" t="str">
            <v>GWh</v>
          </cell>
        </row>
        <row r="35">
          <cell r="D35" t="str">
            <v>SEM</v>
          </cell>
          <cell r="F35" t="str">
            <v>Exports</v>
          </cell>
          <cell r="H35" t="str">
            <v>GWh</v>
          </cell>
        </row>
        <row r="36">
          <cell r="D36" t="str">
            <v>SEM</v>
          </cell>
          <cell r="F36" t="str">
            <v>Net Interchange</v>
          </cell>
          <cell r="H36" t="str">
            <v>GWh</v>
          </cell>
        </row>
        <row r="37">
          <cell r="D37" t="str">
            <v>SEM</v>
          </cell>
          <cell r="F37" t="str">
            <v>Demand Curtailed</v>
          </cell>
          <cell r="H37" t="str">
            <v>GWh</v>
          </cell>
        </row>
        <row r="38">
          <cell r="D38" t="str">
            <v>SEM</v>
          </cell>
          <cell r="F38" t="str">
            <v>Hours of Unserved Energy</v>
          </cell>
          <cell r="H38" t="str">
            <v>hrs</v>
          </cell>
        </row>
        <row r="39">
          <cell r="D39" t="str">
            <v>SEM</v>
          </cell>
          <cell r="F39" t="str">
            <v>Unserved Energy</v>
          </cell>
          <cell r="H39" t="str">
            <v>GWh</v>
          </cell>
        </row>
        <row r="40">
          <cell r="D40" t="str">
            <v>SEM</v>
          </cell>
          <cell r="F40" t="str">
            <v>Dump Energy</v>
          </cell>
          <cell r="H40" t="str">
            <v>GWh</v>
          </cell>
        </row>
        <row r="41">
          <cell r="D41" t="str">
            <v>SEM</v>
          </cell>
          <cell r="F41" t="str">
            <v>Price</v>
          </cell>
          <cell r="H41" t="str">
            <v>€/MWh</v>
          </cell>
        </row>
        <row r="42">
          <cell r="D42" t="str">
            <v>SEM</v>
          </cell>
          <cell r="F42" t="str">
            <v>Uplift</v>
          </cell>
          <cell r="H42" t="str">
            <v>€/MWh</v>
          </cell>
        </row>
        <row r="43">
          <cell r="D43" t="str">
            <v>SEM</v>
          </cell>
          <cell r="F43" t="str">
            <v>Time-weighted Price</v>
          </cell>
          <cell r="H43" t="str">
            <v>€/MWh</v>
          </cell>
        </row>
        <row r="44">
          <cell r="D44" t="str">
            <v>SEM</v>
          </cell>
          <cell r="F44" t="str">
            <v>Load-weighted Price</v>
          </cell>
          <cell r="H44" t="str">
            <v>€/MWh</v>
          </cell>
        </row>
        <row r="45">
          <cell r="D45" t="str">
            <v>SEM</v>
          </cell>
          <cell r="F45" t="str">
            <v>Generation-weighted Price</v>
          </cell>
          <cell r="H45" t="str">
            <v>€/MWh</v>
          </cell>
        </row>
        <row r="46">
          <cell r="D46" t="str">
            <v>SEM</v>
          </cell>
          <cell r="F46" t="str">
            <v>Shadow Price</v>
          </cell>
          <cell r="H46" t="str">
            <v>€/MWh</v>
          </cell>
        </row>
        <row r="47">
          <cell r="D47" t="str">
            <v>SEM</v>
          </cell>
          <cell r="F47" t="str">
            <v>Peak Load</v>
          </cell>
          <cell r="H47" t="str">
            <v>MW</v>
          </cell>
        </row>
        <row r="48">
          <cell r="D48" t="str">
            <v>SEM</v>
          </cell>
          <cell r="F48" t="str">
            <v>Maintenance</v>
          </cell>
          <cell r="H48" t="str">
            <v>GWh</v>
          </cell>
        </row>
        <row r="49">
          <cell r="D49" t="str">
            <v>SEM</v>
          </cell>
          <cell r="F49" t="str">
            <v>Forced Outage</v>
          </cell>
          <cell r="H49" t="str">
            <v>GWh</v>
          </cell>
        </row>
        <row r="50">
          <cell r="D50" t="str">
            <v>SEM</v>
          </cell>
          <cell r="F50" t="str">
            <v>Available Energy</v>
          </cell>
          <cell r="H50" t="str">
            <v>GWh</v>
          </cell>
        </row>
        <row r="51">
          <cell r="D51">
            <v>0</v>
          </cell>
          <cell r="F51">
            <v>0</v>
          </cell>
          <cell r="H51">
            <v>0</v>
          </cell>
        </row>
        <row r="52">
          <cell r="D52">
            <v>0</v>
          </cell>
          <cell r="F52">
            <v>0</v>
          </cell>
          <cell r="H52">
            <v>0</v>
          </cell>
        </row>
        <row r="53">
          <cell r="D53">
            <v>0</v>
          </cell>
          <cell r="F53">
            <v>0</v>
          </cell>
          <cell r="H53">
            <v>0</v>
          </cell>
        </row>
        <row r="54">
          <cell r="D54">
            <v>0</v>
          </cell>
          <cell r="F54">
            <v>0</v>
          </cell>
          <cell r="H54">
            <v>0</v>
          </cell>
        </row>
        <row r="55">
          <cell r="D55">
            <v>0</v>
          </cell>
          <cell r="F55">
            <v>0</v>
          </cell>
          <cell r="H55">
            <v>0</v>
          </cell>
        </row>
        <row r="56">
          <cell r="D56">
            <v>0</v>
          </cell>
          <cell r="F56">
            <v>0</v>
          </cell>
          <cell r="H56">
            <v>0</v>
          </cell>
        </row>
        <row r="57">
          <cell r="D57">
            <v>0</v>
          </cell>
          <cell r="F57">
            <v>0</v>
          </cell>
          <cell r="H57">
            <v>0</v>
          </cell>
        </row>
        <row r="58">
          <cell r="D58">
            <v>0</v>
          </cell>
          <cell r="F58">
            <v>0</v>
          </cell>
          <cell r="H58">
            <v>0</v>
          </cell>
        </row>
        <row r="59">
          <cell r="D59">
            <v>0</v>
          </cell>
          <cell r="F59">
            <v>0</v>
          </cell>
          <cell r="H59">
            <v>0</v>
          </cell>
        </row>
        <row r="60">
          <cell r="D60">
            <v>0</v>
          </cell>
          <cell r="F60">
            <v>0</v>
          </cell>
          <cell r="H60">
            <v>0</v>
          </cell>
        </row>
        <row r="61">
          <cell r="D61">
            <v>0</v>
          </cell>
          <cell r="F61">
            <v>0</v>
          </cell>
          <cell r="H61">
            <v>0</v>
          </cell>
        </row>
        <row r="62">
          <cell r="D62">
            <v>0</v>
          </cell>
          <cell r="F62">
            <v>0</v>
          </cell>
          <cell r="H62">
            <v>0</v>
          </cell>
        </row>
        <row r="63">
          <cell r="D63">
            <v>0</v>
          </cell>
          <cell r="F63">
            <v>0</v>
          </cell>
          <cell r="H63">
            <v>0</v>
          </cell>
        </row>
        <row r="64">
          <cell r="D64">
            <v>0</v>
          </cell>
          <cell r="F64">
            <v>0</v>
          </cell>
          <cell r="H64">
            <v>0</v>
          </cell>
        </row>
        <row r="65">
          <cell r="D65">
            <v>0</v>
          </cell>
          <cell r="F65">
            <v>0</v>
          </cell>
          <cell r="H65">
            <v>0</v>
          </cell>
        </row>
        <row r="66">
          <cell r="D66">
            <v>0</v>
          </cell>
          <cell r="F66">
            <v>0</v>
          </cell>
          <cell r="H66">
            <v>0</v>
          </cell>
        </row>
        <row r="67">
          <cell r="D67">
            <v>0</v>
          </cell>
          <cell r="F67">
            <v>0</v>
          </cell>
          <cell r="H67">
            <v>0</v>
          </cell>
        </row>
        <row r="68">
          <cell r="D68">
            <v>0</v>
          </cell>
          <cell r="F68">
            <v>0</v>
          </cell>
          <cell r="H68">
            <v>0</v>
          </cell>
        </row>
        <row r="69">
          <cell r="D69">
            <v>0</v>
          </cell>
          <cell r="F69">
            <v>0</v>
          </cell>
          <cell r="H69">
            <v>0</v>
          </cell>
        </row>
        <row r="70">
          <cell r="D70">
            <v>0</v>
          </cell>
          <cell r="F70">
            <v>0</v>
          </cell>
          <cell r="H70">
            <v>0</v>
          </cell>
        </row>
        <row r="71">
          <cell r="D71">
            <v>0</v>
          </cell>
          <cell r="F71">
            <v>0</v>
          </cell>
          <cell r="H71">
            <v>0</v>
          </cell>
        </row>
        <row r="72">
          <cell r="D72">
            <v>0</v>
          </cell>
          <cell r="F72">
            <v>0</v>
          </cell>
          <cell r="H72">
            <v>0</v>
          </cell>
        </row>
        <row r="73">
          <cell r="D73">
            <v>0</v>
          </cell>
          <cell r="F73">
            <v>0</v>
          </cell>
          <cell r="H73">
            <v>0</v>
          </cell>
        </row>
        <row r="74">
          <cell r="D74">
            <v>0</v>
          </cell>
          <cell r="F74">
            <v>0</v>
          </cell>
          <cell r="H74">
            <v>0</v>
          </cell>
        </row>
        <row r="75">
          <cell r="D75">
            <v>0</v>
          </cell>
          <cell r="F75">
            <v>0</v>
          </cell>
          <cell r="H75">
            <v>0</v>
          </cell>
        </row>
        <row r="76">
          <cell r="D76">
            <v>0</v>
          </cell>
          <cell r="F76">
            <v>0</v>
          </cell>
          <cell r="H76">
            <v>0</v>
          </cell>
        </row>
        <row r="77">
          <cell r="D77">
            <v>0</v>
          </cell>
          <cell r="F77">
            <v>0</v>
          </cell>
          <cell r="H77">
            <v>0</v>
          </cell>
        </row>
        <row r="78">
          <cell r="D78">
            <v>0</v>
          </cell>
          <cell r="F78">
            <v>0</v>
          </cell>
          <cell r="H78">
            <v>0</v>
          </cell>
        </row>
        <row r="79">
          <cell r="D79">
            <v>0</v>
          </cell>
          <cell r="F79">
            <v>0</v>
          </cell>
          <cell r="H79">
            <v>0</v>
          </cell>
        </row>
        <row r="80">
          <cell r="D80">
            <v>0</v>
          </cell>
          <cell r="F80">
            <v>0</v>
          </cell>
          <cell r="H80">
            <v>0</v>
          </cell>
        </row>
        <row r="81">
          <cell r="D81">
            <v>0</v>
          </cell>
          <cell r="F81">
            <v>0</v>
          </cell>
          <cell r="H81">
            <v>0</v>
          </cell>
        </row>
        <row r="82">
          <cell r="D82">
            <v>0</v>
          </cell>
          <cell r="F82">
            <v>0</v>
          </cell>
          <cell r="H82">
            <v>0</v>
          </cell>
        </row>
        <row r="83">
          <cell r="D83">
            <v>0</v>
          </cell>
          <cell r="F83">
            <v>0</v>
          </cell>
          <cell r="H83">
            <v>0</v>
          </cell>
        </row>
        <row r="84">
          <cell r="D84">
            <v>0</v>
          </cell>
          <cell r="F84">
            <v>0</v>
          </cell>
          <cell r="H84">
            <v>0</v>
          </cell>
        </row>
        <row r="85">
          <cell r="D85">
            <v>0</v>
          </cell>
          <cell r="F85">
            <v>0</v>
          </cell>
          <cell r="H85">
            <v>0</v>
          </cell>
        </row>
        <row r="86">
          <cell r="D86">
            <v>0</v>
          </cell>
          <cell r="F86">
            <v>0</v>
          </cell>
          <cell r="H86">
            <v>0</v>
          </cell>
        </row>
        <row r="87">
          <cell r="D87">
            <v>0</v>
          </cell>
          <cell r="F87">
            <v>0</v>
          </cell>
          <cell r="H87">
            <v>0</v>
          </cell>
        </row>
        <row r="88">
          <cell r="D88">
            <v>0</v>
          </cell>
          <cell r="F88">
            <v>0</v>
          </cell>
          <cell r="H88">
            <v>0</v>
          </cell>
        </row>
        <row r="89">
          <cell r="D89">
            <v>0</v>
          </cell>
          <cell r="F89">
            <v>0</v>
          </cell>
          <cell r="H89">
            <v>0</v>
          </cell>
        </row>
        <row r="90">
          <cell r="D90">
            <v>0</v>
          </cell>
          <cell r="F90">
            <v>0</v>
          </cell>
          <cell r="H90">
            <v>0</v>
          </cell>
        </row>
        <row r="91">
          <cell r="D91">
            <v>0</v>
          </cell>
          <cell r="F91">
            <v>0</v>
          </cell>
          <cell r="H91">
            <v>0</v>
          </cell>
        </row>
        <row r="92">
          <cell r="D92">
            <v>0</v>
          </cell>
          <cell r="F92">
            <v>0</v>
          </cell>
          <cell r="H92">
            <v>0</v>
          </cell>
        </row>
        <row r="93">
          <cell r="D93">
            <v>0</v>
          </cell>
          <cell r="F93">
            <v>0</v>
          </cell>
          <cell r="H93">
            <v>0</v>
          </cell>
        </row>
        <row r="94">
          <cell r="D94">
            <v>0</v>
          </cell>
          <cell r="F94">
            <v>0</v>
          </cell>
          <cell r="H94">
            <v>0</v>
          </cell>
        </row>
        <row r="95">
          <cell r="D95">
            <v>0</v>
          </cell>
          <cell r="F95">
            <v>0</v>
          </cell>
          <cell r="H95">
            <v>0</v>
          </cell>
        </row>
        <row r="96">
          <cell r="D96">
            <v>0</v>
          </cell>
          <cell r="F96">
            <v>0</v>
          </cell>
          <cell r="H96">
            <v>0</v>
          </cell>
        </row>
        <row r="97">
          <cell r="D97">
            <v>0</v>
          </cell>
          <cell r="F97">
            <v>0</v>
          </cell>
          <cell r="H97">
            <v>0</v>
          </cell>
        </row>
        <row r="98">
          <cell r="D98">
            <v>0</v>
          </cell>
          <cell r="F98">
            <v>0</v>
          </cell>
          <cell r="H98">
            <v>0</v>
          </cell>
        </row>
        <row r="99">
          <cell r="D99">
            <v>0</v>
          </cell>
          <cell r="F99">
            <v>0</v>
          </cell>
          <cell r="H99">
            <v>0</v>
          </cell>
        </row>
        <row r="100">
          <cell r="D100">
            <v>0</v>
          </cell>
          <cell r="F100">
            <v>0</v>
          </cell>
          <cell r="H100">
            <v>0</v>
          </cell>
        </row>
        <row r="101">
          <cell r="D101">
            <v>0</v>
          </cell>
          <cell r="F101">
            <v>0</v>
          </cell>
          <cell r="H101">
            <v>0</v>
          </cell>
        </row>
        <row r="102">
          <cell r="D102">
            <v>0</v>
          </cell>
          <cell r="F102">
            <v>0</v>
          </cell>
          <cell r="H102">
            <v>0</v>
          </cell>
        </row>
        <row r="103">
          <cell r="D103">
            <v>0</v>
          </cell>
          <cell r="F103">
            <v>0</v>
          </cell>
          <cell r="H103">
            <v>0</v>
          </cell>
        </row>
        <row r="104">
          <cell r="D104">
            <v>0</v>
          </cell>
          <cell r="F104">
            <v>0</v>
          </cell>
          <cell r="H104">
            <v>0</v>
          </cell>
        </row>
        <row r="105">
          <cell r="D105">
            <v>0</v>
          </cell>
          <cell r="F105">
            <v>0</v>
          </cell>
          <cell r="H105">
            <v>0</v>
          </cell>
        </row>
        <row r="106">
          <cell r="D106">
            <v>0</v>
          </cell>
          <cell r="F106">
            <v>0</v>
          </cell>
          <cell r="H106">
            <v>0</v>
          </cell>
        </row>
        <row r="107">
          <cell r="D107">
            <v>0</v>
          </cell>
          <cell r="F107">
            <v>0</v>
          </cell>
          <cell r="H107">
            <v>0</v>
          </cell>
        </row>
        <row r="108">
          <cell r="D108">
            <v>0</v>
          </cell>
          <cell r="F108">
            <v>0</v>
          </cell>
          <cell r="H108">
            <v>0</v>
          </cell>
        </row>
        <row r="109">
          <cell r="D109">
            <v>0</v>
          </cell>
          <cell r="F109">
            <v>0</v>
          </cell>
          <cell r="H109">
            <v>0</v>
          </cell>
        </row>
        <row r="110">
          <cell r="D110">
            <v>0</v>
          </cell>
          <cell r="F110">
            <v>0</v>
          </cell>
          <cell r="H110">
            <v>0</v>
          </cell>
        </row>
        <row r="111">
          <cell r="D111">
            <v>0</v>
          </cell>
          <cell r="F111">
            <v>0</v>
          </cell>
          <cell r="H111">
            <v>0</v>
          </cell>
        </row>
        <row r="112">
          <cell r="D112">
            <v>0</v>
          </cell>
          <cell r="F112">
            <v>0</v>
          </cell>
          <cell r="H112">
            <v>0</v>
          </cell>
        </row>
        <row r="113">
          <cell r="D113">
            <v>0</v>
          </cell>
          <cell r="F113">
            <v>0</v>
          </cell>
          <cell r="H113">
            <v>0</v>
          </cell>
        </row>
        <row r="114">
          <cell r="D114">
            <v>0</v>
          </cell>
          <cell r="F114">
            <v>0</v>
          </cell>
          <cell r="H114">
            <v>0</v>
          </cell>
        </row>
        <row r="115">
          <cell r="D115">
            <v>0</v>
          </cell>
          <cell r="F115">
            <v>0</v>
          </cell>
          <cell r="H115">
            <v>0</v>
          </cell>
        </row>
        <row r="116">
          <cell r="D116">
            <v>0</v>
          </cell>
          <cell r="F116">
            <v>0</v>
          </cell>
          <cell r="H116">
            <v>0</v>
          </cell>
        </row>
        <row r="117">
          <cell r="D117">
            <v>0</v>
          </cell>
          <cell r="F117">
            <v>0</v>
          </cell>
          <cell r="H117">
            <v>0</v>
          </cell>
        </row>
        <row r="118">
          <cell r="D118">
            <v>0</v>
          </cell>
          <cell r="F118">
            <v>0</v>
          </cell>
          <cell r="H118">
            <v>0</v>
          </cell>
        </row>
        <row r="119">
          <cell r="D119">
            <v>0</v>
          </cell>
          <cell r="F119">
            <v>0</v>
          </cell>
          <cell r="H119">
            <v>0</v>
          </cell>
        </row>
        <row r="120">
          <cell r="D120">
            <v>0</v>
          </cell>
          <cell r="F120">
            <v>0</v>
          </cell>
          <cell r="H120">
            <v>0</v>
          </cell>
        </row>
        <row r="121">
          <cell r="D121">
            <v>0</v>
          </cell>
          <cell r="F121">
            <v>0</v>
          </cell>
          <cell r="H121">
            <v>0</v>
          </cell>
        </row>
        <row r="122">
          <cell r="D122">
            <v>0</v>
          </cell>
          <cell r="F122">
            <v>0</v>
          </cell>
          <cell r="H122">
            <v>0</v>
          </cell>
        </row>
        <row r="123">
          <cell r="D123">
            <v>0</v>
          </cell>
          <cell r="F123">
            <v>0</v>
          </cell>
          <cell r="H123">
            <v>0</v>
          </cell>
        </row>
        <row r="124">
          <cell r="D124">
            <v>0</v>
          </cell>
          <cell r="F124">
            <v>0</v>
          </cell>
          <cell r="H124">
            <v>0</v>
          </cell>
        </row>
        <row r="125">
          <cell r="D125">
            <v>0</v>
          </cell>
          <cell r="F125">
            <v>0</v>
          </cell>
          <cell r="H125">
            <v>0</v>
          </cell>
        </row>
        <row r="126">
          <cell r="D126">
            <v>0</v>
          </cell>
          <cell r="F126">
            <v>0</v>
          </cell>
          <cell r="H126">
            <v>0</v>
          </cell>
        </row>
        <row r="127">
          <cell r="D127">
            <v>0</v>
          </cell>
          <cell r="F127">
            <v>0</v>
          </cell>
          <cell r="H127">
            <v>0</v>
          </cell>
        </row>
        <row r="128">
          <cell r="D128">
            <v>0</v>
          </cell>
          <cell r="F128">
            <v>0</v>
          </cell>
          <cell r="H128">
            <v>0</v>
          </cell>
        </row>
        <row r="129">
          <cell r="D129">
            <v>0</v>
          </cell>
          <cell r="F129">
            <v>0</v>
          </cell>
          <cell r="H129">
            <v>0</v>
          </cell>
        </row>
        <row r="130">
          <cell r="D130">
            <v>0</v>
          </cell>
          <cell r="F130">
            <v>0</v>
          </cell>
          <cell r="H130">
            <v>0</v>
          </cell>
        </row>
        <row r="131">
          <cell r="D131">
            <v>0</v>
          </cell>
          <cell r="F131">
            <v>0</v>
          </cell>
          <cell r="H131">
            <v>0</v>
          </cell>
        </row>
        <row r="132">
          <cell r="D132">
            <v>0</v>
          </cell>
          <cell r="F132">
            <v>0</v>
          </cell>
          <cell r="H132">
            <v>0</v>
          </cell>
        </row>
        <row r="133">
          <cell r="D133">
            <v>0</v>
          </cell>
          <cell r="F133">
            <v>0</v>
          </cell>
          <cell r="H133">
            <v>0</v>
          </cell>
        </row>
        <row r="134">
          <cell r="D134">
            <v>0</v>
          </cell>
          <cell r="F134">
            <v>0</v>
          </cell>
          <cell r="H134">
            <v>0</v>
          </cell>
        </row>
        <row r="135">
          <cell r="D135">
            <v>0</v>
          </cell>
          <cell r="F135">
            <v>0</v>
          </cell>
          <cell r="H135">
            <v>0</v>
          </cell>
        </row>
        <row r="136">
          <cell r="D136">
            <v>0</v>
          </cell>
          <cell r="F136">
            <v>0</v>
          </cell>
          <cell r="H136">
            <v>0</v>
          </cell>
        </row>
        <row r="137">
          <cell r="D137">
            <v>0</v>
          </cell>
          <cell r="F137">
            <v>0</v>
          </cell>
          <cell r="H137">
            <v>0</v>
          </cell>
        </row>
        <row r="138">
          <cell r="D138">
            <v>0</v>
          </cell>
          <cell r="F138">
            <v>0</v>
          </cell>
          <cell r="H138">
            <v>0</v>
          </cell>
        </row>
        <row r="139">
          <cell r="D139">
            <v>0</v>
          </cell>
          <cell r="F139">
            <v>0</v>
          </cell>
          <cell r="H139">
            <v>0</v>
          </cell>
        </row>
        <row r="140">
          <cell r="D140">
            <v>0</v>
          </cell>
          <cell r="F140">
            <v>0</v>
          </cell>
          <cell r="H140">
            <v>0</v>
          </cell>
        </row>
        <row r="141">
          <cell r="D141">
            <v>0</v>
          </cell>
          <cell r="F141">
            <v>0</v>
          </cell>
          <cell r="H141">
            <v>0</v>
          </cell>
        </row>
        <row r="142">
          <cell r="D142">
            <v>0</v>
          </cell>
          <cell r="F142">
            <v>0</v>
          </cell>
          <cell r="H142">
            <v>0</v>
          </cell>
        </row>
        <row r="143">
          <cell r="D143">
            <v>0</v>
          </cell>
          <cell r="F143">
            <v>0</v>
          </cell>
          <cell r="H143">
            <v>0</v>
          </cell>
        </row>
        <row r="144">
          <cell r="D144">
            <v>0</v>
          </cell>
          <cell r="F144">
            <v>0</v>
          </cell>
          <cell r="H144">
            <v>0</v>
          </cell>
        </row>
        <row r="145">
          <cell r="D145">
            <v>0</v>
          </cell>
          <cell r="F145">
            <v>0</v>
          </cell>
          <cell r="H145">
            <v>0</v>
          </cell>
        </row>
        <row r="146">
          <cell r="D146">
            <v>0</v>
          </cell>
          <cell r="F146">
            <v>0</v>
          </cell>
          <cell r="H146">
            <v>0</v>
          </cell>
        </row>
        <row r="147">
          <cell r="D147">
            <v>0</v>
          </cell>
          <cell r="F147">
            <v>0</v>
          </cell>
          <cell r="H147">
            <v>0</v>
          </cell>
        </row>
        <row r="148">
          <cell r="D148">
            <v>0</v>
          </cell>
          <cell r="F148">
            <v>0</v>
          </cell>
          <cell r="H148">
            <v>0</v>
          </cell>
        </row>
        <row r="149">
          <cell r="D149">
            <v>0</v>
          </cell>
          <cell r="F149">
            <v>0</v>
          </cell>
          <cell r="H149">
            <v>0</v>
          </cell>
        </row>
        <row r="150">
          <cell r="D150">
            <v>0</v>
          </cell>
          <cell r="F150">
            <v>0</v>
          </cell>
          <cell r="H150">
            <v>0</v>
          </cell>
        </row>
        <row r="151">
          <cell r="D151">
            <v>0</v>
          </cell>
          <cell r="F151">
            <v>0</v>
          </cell>
          <cell r="H151">
            <v>0</v>
          </cell>
        </row>
        <row r="152">
          <cell r="D152">
            <v>0</v>
          </cell>
          <cell r="F152">
            <v>0</v>
          </cell>
          <cell r="H152">
            <v>0</v>
          </cell>
        </row>
        <row r="153">
          <cell r="D153">
            <v>0</v>
          </cell>
          <cell r="F153">
            <v>0</v>
          </cell>
          <cell r="H153">
            <v>0</v>
          </cell>
        </row>
        <row r="154">
          <cell r="D154">
            <v>0</v>
          </cell>
          <cell r="F154">
            <v>0</v>
          </cell>
          <cell r="H154">
            <v>0</v>
          </cell>
        </row>
        <row r="155">
          <cell r="D155">
            <v>0</v>
          </cell>
          <cell r="F155">
            <v>0</v>
          </cell>
          <cell r="H155">
            <v>0</v>
          </cell>
        </row>
        <row r="156">
          <cell r="D156">
            <v>0</v>
          </cell>
          <cell r="F156">
            <v>0</v>
          </cell>
          <cell r="H156">
            <v>0</v>
          </cell>
        </row>
        <row r="157">
          <cell r="D157">
            <v>0</v>
          </cell>
          <cell r="F157">
            <v>0</v>
          </cell>
          <cell r="H157">
            <v>0</v>
          </cell>
        </row>
        <row r="158">
          <cell r="D158">
            <v>0</v>
          </cell>
          <cell r="F158">
            <v>0</v>
          </cell>
          <cell r="H158">
            <v>0</v>
          </cell>
        </row>
        <row r="159">
          <cell r="D159">
            <v>0</v>
          </cell>
          <cell r="F159">
            <v>0</v>
          </cell>
          <cell r="H159">
            <v>0</v>
          </cell>
        </row>
        <row r="160">
          <cell r="D160">
            <v>0</v>
          </cell>
          <cell r="F160">
            <v>0</v>
          </cell>
          <cell r="H160">
            <v>0</v>
          </cell>
        </row>
        <row r="161">
          <cell r="D161">
            <v>0</v>
          </cell>
          <cell r="F161">
            <v>0</v>
          </cell>
          <cell r="H161">
            <v>0</v>
          </cell>
        </row>
        <row r="162">
          <cell r="D162">
            <v>0</v>
          </cell>
          <cell r="F162">
            <v>0</v>
          </cell>
          <cell r="H162">
            <v>0</v>
          </cell>
        </row>
        <row r="163">
          <cell r="D163">
            <v>0</v>
          </cell>
          <cell r="F163">
            <v>0</v>
          </cell>
          <cell r="H163">
            <v>0</v>
          </cell>
        </row>
        <row r="164">
          <cell r="D164">
            <v>0</v>
          </cell>
          <cell r="F164">
            <v>0</v>
          </cell>
          <cell r="H164">
            <v>0</v>
          </cell>
        </row>
        <row r="165">
          <cell r="D165">
            <v>0</v>
          </cell>
          <cell r="F165">
            <v>0</v>
          </cell>
          <cell r="H165">
            <v>0</v>
          </cell>
        </row>
        <row r="166">
          <cell r="D166">
            <v>0</v>
          </cell>
          <cell r="F166">
            <v>0</v>
          </cell>
          <cell r="H166">
            <v>0</v>
          </cell>
        </row>
        <row r="167">
          <cell r="D167">
            <v>0</v>
          </cell>
          <cell r="F167">
            <v>0</v>
          </cell>
          <cell r="H167">
            <v>0</v>
          </cell>
        </row>
        <row r="168">
          <cell r="D168">
            <v>0</v>
          </cell>
          <cell r="F168">
            <v>0</v>
          </cell>
          <cell r="H168">
            <v>0</v>
          </cell>
        </row>
        <row r="169">
          <cell r="D169">
            <v>0</v>
          </cell>
          <cell r="F169">
            <v>0</v>
          </cell>
          <cell r="H169">
            <v>0</v>
          </cell>
        </row>
        <row r="170">
          <cell r="D170">
            <v>0</v>
          </cell>
          <cell r="F170">
            <v>0</v>
          </cell>
          <cell r="H170">
            <v>0</v>
          </cell>
        </row>
        <row r="171">
          <cell r="D171">
            <v>0</v>
          </cell>
          <cell r="F171">
            <v>0</v>
          </cell>
          <cell r="H171">
            <v>0</v>
          </cell>
        </row>
        <row r="172">
          <cell r="D172">
            <v>0</v>
          </cell>
          <cell r="F172">
            <v>0</v>
          </cell>
          <cell r="H172">
            <v>0</v>
          </cell>
        </row>
        <row r="173">
          <cell r="D173">
            <v>0</v>
          </cell>
          <cell r="F173">
            <v>0</v>
          </cell>
          <cell r="H173">
            <v>0</v>
          </cell>
        </row>
        <row r="174">
          <cell r="D174">
            <v>0</v>
          </cell>
          <cell r="F174">
            <v>0</v>
          </cell>
          <cell r="H174">
            <v>0</v>
          </cell>
        </row>
        <row r="175">
          <cell r="D175">
            <v>0</v>
          </cell>
          <cell r="F175">
            <v>0</v>
          </cell>
          <cell r="H175">
            <v>0</v>
          </cell>
        </row>
        <row r="176">
          <cell r="D176">
            <v>0</v>
          </cell>
          <cell r="F176">
            <v>0</v>
          </cell>
          <cell r="H176">
            <v>0</v>
          </cell>
        </row>
        <row r="177">
          <cell r="D177">
            <v>0</v>
          </cell>
          <cell r="F177">
            <v>0</v>
          </cell>
          <cell r="H177">
            <v>0</v>
          </cell>
        </row>
        <row r="178">
          <cell r="D178">
            <v>0</v>
          </cell>
          <cell r="F178">
            <v>0</v>
          </cell>
          <cell r="H178">
            <v>0</v>
          </cell>
        </row>
        <row r="179">
          <cell r="D179">
            <v>0</v>
          </cell>
          <cell r="F179">
            <v>0</v>
          </cell>
          <cell r="H179">
            <v>0</v>
          </cell>
        </row>
        <row r="180">
          <cell r="D180">
            <v>0</v>
          </cell>
          <cell r="F180">
            <v>0</v>
          </cell>
          <cell r="H180">
            <v>0</v>
          </cell>
        </row>
        <row r="181">
          <cell r="D181">
            <v>0</v>
          </cell>
          <cell r="F181">
            <v>0</v>
          </cell>
          <cell r="H181">
            <v>0</v>
          </cell>
        </row>
        <row r="182">
          <cell r="D182">
            <v>0</v>
          </cell>
          <cell r="F182">
            <v>0</v>
          </cell>
          <cell r="H182">
            <v>0</v>
          </cell>
        </row>
        <row r="183">
          <cell r="D183">
            <v>0</v>
          </cell>
          <cell r="F183">
            <v>0</v>
          </cell>
          <cell r="H183">
            <v>0</v>
          </cell>
        </row>
        <row r="184">
          <cell r="D184">
            <v>0</v>
          </cell>
          <cell r="F184">
            <v>0</v>
          </cell>
          <cell r="H184">
            <v>0</v>
          </cell>
        </row>
        <row r="185">
          <cell r="D185">
            <v>0</v>
          </cell>
          <cell r="F185">
            <v>0</v>
          </cell>
          <cell r="H185">
            <v>0</v>
          </cell>
        </row>
        <row r="186">
          <cell r="D186">
            <v>0</v>
          </cell>
          <cell r="F186">
            <v>0</v>
          </cell>
          <cell r="H186">
            <v>0</v>
          </cell>
        </row>
        <row r="187">
          <cell r="D187">
            <v>0</v>
          </cell>
          <cell r="F187">
            <v>0</v>
          </cell>
          <cell r="H187">
            <v>0</v>
          </cell>
        </row>
        <row r="188">
          <cell r="D188">
            <v>0</v>
          </cell>
          <cell r="F188">
            <v>0</v>
          </cell>
          <cell r="H188">
            <v>0</v>
          </cell>
        </row>
        <row r="189">
          <cell r="D189">
            <v>0</v>
          </cell>
          <cell r="F189">
            <v>0</v>
          </cell>
          <cell r="H189">
            <v>0</v>
          </cell>
        </row>
        <row r="190">
          <cell r="D190">
            <v>0</v>
          </cell>
          <cell r="F190">
            <v>0</v>
          </cell>
          <cell r="H190">
            <v>0</v>
          </cell>
        </row>
        <row r="191">
          <cell r="D191">
            <v>0</v>
          </cell>
          <cell r="F191">
            <v>0</v>
          </cell>
          <cell r="H191">
            <v>0</v>
          </cell>
        </row>
        <row r="192">
          <cell r="D192">
            <v>0</v>
          </cell>
          <cell r="F192">
            <v>0</v>
          </cell>
          <cell r="H192">
            <v>0</v>
          </cell>
        </row>
        <row r="193">
          <cell r="D193">
            <v>0</v>
          </cell>
          <cell r="F193">
            <v>0</v>
          </cell>
          <cell r="H193">
            <v>0</v>
          </cell>
        </row>
        <row r="194">
          <cell r="D194">
            <v>0</v>
          </cell>
          <cell r="F194">
            <v>0</v>
          </cell>
          <cell r="H194">
            <v>0</v>
          </cell>
        </row>
        <row r="195">
          <cell r="D195">
            <v>0</v>
          </cell>
          <cell r="F195">
            <v>0</v>
          </cell>
          <cell r="H195">
            <v>0</v>
          </cell>
        </row>
        <row r="196">
          <cell r="D196">
            <v>0</v>
          </cell>
          <cell r="F196">
            <v>0</v>
          </cell>
          <cell r="H196">
            <v>0</v>
          </cell>
        </row>
        <row r="197">
          <cell r="D197">
            <v>0</v>
          </cell>
          <cell r="F197">
            <v>0</v>
          </cell>
          <cell r="H197">
            <v>0</v>
          </cell>
        </row>
        <row r="198">
          <cell r="D198">
            <v>0</v>
          </cell>
          <cell r="F198">
            <v>0</v>
          </cell>
          <cell r="H198">
            <v>0</v>
          </cell>
        </row>
        <row r="199">
          <cell r="D199">
            <v>0</v>
          </cell>
          <cell r="F199">
            <v>0</v>
          </cell>
          <cell r="H199">
            <v>0</v>
          </cell>
        </row>
        <row r="200">
          <cell r="D200">
            <v>0</v>
          </cell>
          <cell r="F200">
            <v>0</v>
          </cell>
          <cell r="H200">
            <v>0</v>
          </cell>
        </row>
        <row r="201">
          <cell r="D201">
            <v>0</v>
          </cell>
          <cell r="F201">
            <v>0</v>
          </cell>
          <cell r="H201">
            <v>0</v>
          </cell>
        </row>
        <row r="202">
          <cell r="D202">
            <v>0</v>
          </cell>
          <cell r="F202">
            <v>0</v>
          </cell>
          <cell r="H202">
            <v>0</v>
          </cell>
        </row>
        <row r="203">
          <cell r="D203">
            <v>0</v>
          </cell>
          <cell r="F203">
            <v>0</v>
          </cell>
          <cell r="H203">
            <v>0</v>
          </cell>
        </row>
        <row r="204">
          <cell r="D204">
            <v>0</v>
          </cell>
          <cell r="F204">
            <v>0</v>
          </cell>
          <cell r="H204">
            <v>0</v>
          </cell>
        </row>
        <row r="205">
          <cell r="D205">
            <v>0</v>
          </cell>
          <cell r="F205">
            <v>0</v>
          </cell>
          <cell r="H205">
            <v>0</v>
          </cell>
        </row>
        <row r="206">
          <cell r="D206">
            <v>0</v>
          </cell>
          <cell r="F206">
            <v>0</v>
          </cell>
          <cell r="H206">
            <v>0</v>
          </cell>
        </row>
        <row r="207">
          <cell r="D207">
            <v>0</v>
          </cell>
          <cell r="F207">
            <v>0</v>
          </cell>
          <cell r="H207">
            <v>0</v>
          </cell>
        </row>
        <row r="208">
          <cell r="D208">
            <v>0</v>
          </cell>
          <cell r="F208">
            <v>0</v>
          </cell>
          <cell r="H208">
            <v>0</v>
          </cell>
        </row>
        <row r="209">
          <cell r="D209">
            <v>0</v>
          </cell>
          <cell r="F209">
            <v>0</v>
          </cell>
          <cell r="H209">
            <v>0</v>
          </cell>
        </row>
        <row r="210">
          <cell r="D210">
            <v>0</v>
          </cell>
          <cell r="F210">
            <v>0</v>
          </cell>
          <cell r="H210">
            <v>0</v>
          </cell>
        </row>
        <row r="211">
          <cell r="D211">
            <v>0</v>
          </cell>
          <cell r="F211">
            <v>0</v>
          </cell>
          <cell r="H211">
            <v>0</v>
          </cell>
        </row>
        <row r="212">
          <cell r="D212">
            <v>0</v>
          </cell>
          <cell r="F212">
            <v>0</v>
          </cell>
          <cell r="H212">
            <v>0</v>
          </cell>
        </row>
        <row r="213">
          <cell r="D213">
            <v>0</v>
          </cell>
          <cell r="F213">
            <v>0</v>
          </cell>
          <cell r="H213">
            <v>0</v>
          </cell>
        </row>
        <row r="214">
          <cell r="D214">
            <v>0</v>
          </cell>
          <cell r="F214">
            <v>0</v>
          </cell>
          <cell r="H214">
            <v>0</v>
          </cell>
        </row>
        <row r="215">
          <cell r="D215">
            <v>0</v>
          </cell>
          <cell r="F215">
            <v>0</v>
          </cell>
          <cell r="H215">
            <v>0</v>
          </cell>
        </row>
        <row r="216">
          <cell r="D216">
            <v>0</v>
          </cell>
          <cell r="F216">
            <v>0</v>
          </cell>
          <cell r="H216">
            <v>0</v>
          </cell>
        </row>
        <row r="217">
          <cell r="D217">
            <v>0</v>
          </cell>
          <cell r="F217">
            <v>0</v>
          </cell>
          <cell r="H217">
            <v>0</v>
          </cell>
        </row>
        <row r="218">
          <cell r="D218">
            <v>0</v>
          </cell>
          <cell r="F218">
            <v>0</v>
          </cell>
          <cell r="H218">
            <v>0</v>
          </cell>
        </row>
        <row r="219">
          <cell r="D219">
            <v>0</v>
          </cell>
          <cell r="F219">
            <v>0</v>
          </cell>
          <cell r="H219">
            <v>0</v>
          </cell>
        </row>
        <row r="220">
          <cell r="D220">
            <v>0</v>
          </cell>
          <cell r="F220">
            <v>0</v>
          </cell>
          <cell r="H220">
            <v>0</v>
          </cell>
        </row>
        <row r="221">
          <cell r="D221">
            <v>0</v>
          </cell>
          <cell r="F221">
            <v>0</v>
          </cell>
          <cell r="H221">
            <v>0</v>
          </cell>
        </row>
        <row r="222">
          <cell r="D222">
            <v>0</v>
          </cell>
          <cell r="F222">
            <v>0</v>
          </cell>
          <cell r="H222">
            <v>0</v>
          </cell>
        </row>
        <row r="223">
          <cell r="D223">
            <v>0</v>
          </cell>
          <cell r="F223">
            <v>0</v>
          </cell>
          <cell r="H223">
            <v>0</v>
          </cell>
        </row>
        <row r="224">
          <cell r="D224">
            <v>0</v>
          </cell>
          <cell r="F224">
            <v>0</v>
          </cell>
          <cell r="H224">
            <v>0</v>
          </cell>
        </row>
        <row r="225">
          <cell r="D225">
            <v>0</v>
          </cell>
          <cell r="F225">
            <v>0</v>
          </cell>
          <cell r="H225">
            <v>0</v>
          </cell>
        </row>
        <row r="226">
          <cell r="D226">
            <v>0</v>
          </cell>
          <cell r="F226">
            <v>0</v>
          </cell>
          <cell r="H226">
            <v>0</v>
          </cell>
        </row>
        <row r="227">
          <cell r="D227">
            <v>0</v>
          </cell>
          <cell r="F227">
            <v>0</v>
          </cell>
          <cell r="H227">
            <v>0</v>
          </cell>
        </row>
        <row r="228">
          <cell r="D228">
            <v>0</v>
          </cell>
          <cell r="F228">
            <v>0</v>
          </cell>
          <cell r="H228">
            <v>0</v>
          </cell>
        </row>
        <row r="229">
          <cell r="D229">
            <v>0</v>
          </cell>
          <cell r="F229">
            <v>0</v>
          </cell>
          <cell r="H229">
            <v>0</v>
          </cell>
        </row>
        <row r="230">
          <cell r="D230">
            <v>0</v>
          </cell>
          <cell r="F230">
            <v>0</v>
          </cell>
          <cell r="H230">
            <v>0</v>
          </cell>
        </row>
        <row r="231">
          <cell r="D231">
            <v>0</v>
          </cell>
          <cell r="F231">
            <v>0</v>
          </cell>
          <cell r="H231">
            <v>0</v>
          </cell>
        </row>
        <row r="232">
          <cell r="D232">
            <v>0</v>
          </cell>
          <cell r="F232">
            <v>0</v>
          </cell>
          <cell r="H232">
            <v>0</v>
          </cell>
        </row>
        <row r="233">
          <cell r="D233">
            <v>0</v>
          </cell>
          <cell r="F233">
            <v>0</v>
          </cell>
          <cell r="H233">
            <v>0</v>
          </cell>
        </row>
        <row r="234">
          <cell r="D234">
            <v>0</v>
          </cell>
          <cell r="F234">
            <v>0</v>
          </cell>
          <cell r="H234">
            <v>0</v>
          </cell>
        </row>
        <row r="235">
          <cell r="D235">
            <v>0</v>
          </cell>
          <cell r="F235">
            <v>0</v>
          </cell>
          <cell r="H235">
            <v>0</v>
          </cell>
        </row>
        <row r="236">
          <cell r="D236">
            <v>0</v>
          </cell>
          <cell r="F236">
            <v>0</v>
          </cell>
          <cell r="H236">
            <v>0</v>
          </cell>
        </row>
        <row r="237">
          <cell r="D237">
            <v>0</v>
          </cell>
          <cell r="F237">
            <v>0</v>
          </cell>
          <cell r="H237">
            <v>0</v>
          </cell>
        </row>
        <row r="238">
          <cell r="D238">
            <v>0</v>
          </cell>
          <cell r="F238">
            <v>0</v>
          </cell>
          <cell r="H238">
            <v>0</v>
          </cell>
        </row>
        <row r="239">
          <cell r="D239">
            <v>0</v>
          </cell>
          <cell r="F239">
            <v>0</v>
          </cell>
          <cell r="H239">
            <v>0</v>
          </cell>
        </row>
        <row r="240">
          <cell r="D240">
            <v>0</v>
          </cell>
          <cell r="F240">
            <v>0</v>
          </cell>
          <cell r="H240">
            <v>0</v>
          </cell>
        </row>
        <row r="241">
          <cell r="D241">
            <v>0</v>
          </cell>
          <cell r="F241">
            <v>0</v>
          </cell>
          <cell r="H241">
            <v>0</v>
          </cell>
        </row>
        <row r="242">
          <cell r="D242">
            <v>0</v>
          </cell>
          <cell r="F242">
            <v>0</v>
          </cell>
          <cell r="H242">
            <v>0</v>
          </cell>
        </row>
        <row r="243">
          <cell r="D243">
            <v>0</v>
          </cell>
          <cell r="F243">
            <v>0</v>
          </cell>
          <cell r="H243">
            <v>0</v>
          </cell>
        </row>
        <row r="244">
          <cell r="D244">
            <v>0</v>
          </cell>
          <cell r="F244">
            <v>0</v>
          </cell>
          <cell r="H244">
            <v>0</v>
          </cell>
        </row>
        <row r="245">
          <cell r="D245">
            <v>0</v>
          </cell>
          <cell r="F245">
            <v>0</v>
          </cell>
          <cell r="H245">
            <v>0</v>
          </cell>
        </row>
        <row r="246">
          <cell r="D246">
            <v>0</v>
          </cell>
          <cell r="F246">
            <v>0</v>
          </cell>
          <cell r="H246">
            <v>0</v>
          </cell>
        </row>
        <row r="247">
          <cell r="D247">
            <v>0</v>
          </cell>
          <cell r="F247">
            <v>0</v>
          </cell>
          <cell r="H247">
            <v>0</v>
          </cell>
        </row>
        <row r="248">
          <cell r="D248">
            <v>0</v>
          </cell>
          <cell r="F248">
            <v>0</v>
          </cell>
          <cell r="H248">
            <v>0</v>
          </cell>
        </row>
        <row r="249">
          <cell r="D249">
            <v>0</v>
          </cell>
          <cell r="F249">
            <v>0</v>
          </cell>
          <cell r="H249">
            <v>0</v>
          </cell>
        </row>
        <row r="250">
          <cell r="D250">
            <v>0</v>
          </cell>
          <cell r="F250">
            <v>0</v>
          </cell>
          <cell r="H250">
            <v>0</v>
          </cell>
        </row>
        <row r="251">
          <cell r="D251">
            <v>0</v>
          </cell>
          <cell r="F251">
            <v>0</v>
          </cell>
          <cell r="H251">
            <v>0</v>
          </cell>
        </row>
        <row r="252">
          <cell r="D252">
            <v>0</v>
          </cell>
          <cell r="F252">
            <v>0</v>
          </cell>
          <cell r="H252">
            <v>0</v>
          </cell>
        </row>
        <row r="253">
          <cell r="D253">
            <v>0</v>
          </cell>
          <cell r="F253">
            <v>0</v>
          </cell>
          <cell r="H253">
            <v>0</v>
          </cell>
        </row>
        <row r="254">
          <cell r="D254">
            <v>0</v>
          </cell>
          <cell r="F254">
            <v>0</v>
          </cell>
          <cell r="H254">
            <v>0</v>
          </cell>
        </row>
        <row r="255">
          <cell r="D255">
            <v>0</v>
          </cell>
          <cell r="F255">
            <v>0</v>
          </cell>
          <cell r="H255">
            <v>0</v>
          </cell>
        </row>
        <row r="256">
          <cell r="D256">
            <v>0</v>
          </cell>
          <cell r="F256">
            <v>0</v>
          </cell>
          <cell r="H256">
            <v>0</v>
          </cell>
        </row>
        <row r="257">
          <cell r="D257">
            <v>0</v>
          </cell>
          <cell r="F257">
            <v>0</v>
          </cell>
          <cell r="H257">
            <v>0</v>
          </cell>
        </row>
        <row r="258">
          <cell r="D258">
            <v>0</v>
          </cell>
          <cell r="F258">
            <v>0</v>
          </cell>
          <cell r="H258">
            <v>0</v>
          </cell>
        </row>
        <row r="259">
          <cell r="D259">
            <v>0</v>
          </cell>
          <cell r="F259">
            <v>0</v>
          </cell>
          <cell r="H259">
            <v>0</v>
          </cell>
        </row>
        <row r="260">
          <cell r="D260">
            <v>0</v>
          </cell>
          <cell r="F260">
            <v>0</v>
          </cell>
          <cell r="H260">
            <v>0</v>
          </cell>
        </row>
        <row r="261">
          <cell r="D261">
            <v>0</v>
          </cell>
          <cell r="F261">
            <v>0</v>
          </cell>
          <cell r="H261">
            <v>0</v>
          </cell>
        </row>
        <row r="262">
          <cell r="D262">
            <v>0</v>
          </cell>
          <cell r="F262">
            <v>0</v>
          </cell>
          <cell r="H262">
            <v>0</v>
          </cell>
        </row>
        <row r="263">
          <cell r="D263">
            <v>0</v>
          </cell>
          <cell r="F263">
            <v>0</v>
          </cell>
          <cell r="H263">
            <v>0</v>
          </cell>
        </row>
        <row r="264">
          <cell r="D264">
            <v>0</v>
          </cell>
          <cell r="F264">
            <v>0</v>
          </cell>
          <cell r="H264">
            <v>0</v>
          </cell>
        </row>
        <row r="265">
          <cell r="D265">
            <v>0</v>
          </cell>
          <cell r="F265">
            <v>0</v>
          </cell>
          <cell r="H265">
            <v>0</v>
          </cell>
        </row>
        <row r="266">
          <cell r="D266">
            <v>0</v>
          </cell>
          <cell r="F266">
            <v>0</v>
          </cell>
          <cell r="H266">
            <v>0</v>
          </cell>
        </row>
        <row r="267">
          <cell r="D267">
            <v>0</v>
          </cell>
          <cell r="F267">
            <v>0</v>
          </cell>
          <cell r="H267">
            <v>0</v>
          </cell>
        </row>
        <row r="268">
          <cell r="D268">
            <v>0</v>
          </cell>
          <cell r="F268">
            <v>0</v>
          </cell>
          <cell r="H268">
            <v>0</v>
          </cell>
        </row>
        <row r="269">
          <cell r="D269">
            <v>0</v>
          </cell>
          <cell r="F269">
            <v>0</v>
          </cell>
          <cell r="H269">
            <v>0</v>
          </cell>
        </row>
        <row r="270">
          <cell r="D270">
            <v>0</v>
          </cell>
          <cell r="F270">
            <v>0</v>
          </cell>
          <cell r="H270">
            <v>0</v>
          </cell>
        </row>
        <row r="271">
          <cell r="D271">
            <v>0</v>
          </cell>
          <cell r="F271">
            <v>0</v>
          </cell>
          <cell r="H271">
            <v>0</v>
          </cell>
        </row>
        <row r="272">
          <cell r="D272">
            <v>0</v>
          </cell>
          <cell r="F272">
            <v>0</v>
          </cell>
          <cell r="H272">
            <v>0</v>
          </cell>
        </row>
        <row r="273">
          <cell r="D273">
            <v>0</v>
          </cell>
          <cell r="F273">
            <v>0</v>
          </cell>
          <cell r="H273">
            <v>0</v>
          </cell>
        </row>
        <row r="274">
          <cell r="D274">
            <v>0</v>
          </cell>
          <cell r="F274">
            <v>0</v>
          </cell>
          <cell r="H274">
            <v>0</v>
          </cell>
        </row>
        <row r="275">
          <cell r="D275">
            <v>0</v>
          </cell>
          <cell r="F275">
            <v>0</v>
          </cell>
          <cell r="H275">
            <v>0</v>
          </cell>
        </row>
        <row r="276">
          <cell r="D276">
            <v>0</v>
          </cell>
          <cell r="F276">
            <v>0</v>
          </cell>
          <cell r="H276">
            <v>0</v>
          </cell>
        </row>
        <row r="277">
          <cell r="D277">
            <v>0</v>
          </cell>
          <cell r="F277">
            <v>0</v>
          </cell>
          <cell r="H277">
            <v>0</v>
          </cell>
        </row>
        <row r="278">
          <cell r="D278">
            <v>0</v>
          </cell>
          <cell r="F278">
            <v>0</v>
          </cell>
          <cell r="H278">
            <v>0</v>
          </cell>
        </row>
        <row r="279">
          <cell r="D279">
            <v>0</v>
          </cell>
          <cell r="F279">
            <v>0</v>
          </cell>
          <cell r="H279">
            <v>0</v>
          </cell>
        </row>
        <row r="280">
          <cell r="D280">
            <v>0</v>
          </cell>
          <cell r="F280">
            <v>0</v>
          </cell>
          <cell r="H280">
            <v>0</v>
          </cell>
        </row>
        <row r="281">
          <cell r="D281">
            <v>0</v>
          </cell>
          <cell r="F281">
            <v>0</v>
          </cell>
          <cell r="H281">
            <v>0</v>
          </cell>
        </row>
        <row r="282">
          <cell r="D282">
            <v>0</v>
          </cell>
          <cell r="F282">
            <v>0</v>
          </cell>
          <cell r="H282">
            <v>0</v>
          </cell>
        </row>
        <row r="283">
          <cell r="D283">
            <v>0</v>
          </cell>
          <cell r="F283">
            <v>0</v>
          </cell>
          <cell r="H283">
            <v>0</v>
          </cell>
        </row>
        <row r="284">
          <cell r="D284">
            <v>0</v>
          </cell>
          <cell r="F284">
            <v>0</v>
          </cell>
          <cell r="H284">
            <v>0</v>
          </cell>
        </row>
        <row r="285">
          <cell r="D285">
            <v>0</v>
          </cell>
          <cell r="F285">
            <v>0</v>
          </cell>
          <cell r="H285">
            <v>0</v>
          </cell>
        </row>
        <row r="286">
          <cell r="D286">
            <v>0</v>
          </cell>
          <cell r="F286">
            <v>0</v>
          </cell>
          <cell r="H286">
            <v>0</v>
          </cell>
        </row>
        <row r="287">
          <cell r="D287">
            <v>0</v>
          </cell>
          <cell r="F287">
            <v>0</v>
          </cell>
          <cell r="H287">
            <v>0</v>
          </cell>
        </row>
        <row r="288">
          <cell r="D288">
            <v>0</v>
          </cell>
          <cell r="F288">
            <v>0</v>
          </cell>
          <cell r="H288">
            <v>0</v>
          </cell>
        </row>
        <row r="289">
          <cell r="D289">
            <v>0</v>
          </cell>
          <cell r="F289">
            <v>0</v>
          </cell>
          <cell r="H289">
            <v>0</v>
          </cell>
        </row>
        <row r="290">
          <cell r="D290">
            <v>0</v>
          </cell>
          <cell r="F290">
            <v>0</v>
          </cell>
          <cell r="H290">
            <v>0</v>
          </cell>
        </row>
        <row r="291">
          <cell r="D291">
            <v>0</v>
          </cell>
          <cell r="F291">
            <v>0</v>
          </cell>
          <cell r="H291">
            <v>0</v>
          </cell>
        </row>
        <row r="292">
          <cell r="D292">
            <v>0</v>
          </cell>
          <cell r="F292">
            <v>0</v>
          </cell>
          <cell r="H292">
            <v>0</v>
          </cell>
        </row>
        <row r="293">
          <cell r="D293">
            <v>0</v>
          </cell>
          <cell r="F293">
            <v>0</v>
          </cell>
          <cell r="H293">
            <v>0</v>
          </cell>
        </row>
        <row r="294">
          <cell r="D294">
            <v>0</v>
          </cell>
          <cell r="F294">
            <v>0</v>
          </cell>
          <cell r="H294">
            <v>0</v>
          </cell>
        </row>
        <row r="295">
          <cell r="D295">
            <v>0</v>
          </cell>
          <cell r="F295">
            <v>0</v>
          </cell>
          <cell r="H295">
            <v>0</v>
          </cell>
        </row>
        <row r="296">
          <cell r="D296">
            <v>0</v>
          </cell>
          <cell r="F296">
            <v>0</v>
          </cell>
          <cell r="H296">
            <v>0</v>
          </cell>
        </row>
        <row r="297">
          <cell r="D297">
            <v>0</v>
          </cell>
          <cell r="F297">
            <v>0</v>
          </cell>
          <cell r="H297">
            <v>0</v>
          </cell>
        </row>
        <row r="298">
          <cell r="D298">
            <v>0</v>
          </cell>
          <cell r="F298">
            <v>0</v>
          </cell>
          <cell r="H298">
            <v>0</v>
          </cell>
        </row>
        <row r="299">
          <cell r="D299">
            <v>0</v>
          </cell>
          <cell r="F299">
            <v>0</v>
          </cell>
          <cell r="H299">
            <v>0</v>
          </cell>
        </row>
        <row r="300">
          <cell r="D300">
            <v>0</v>
          </cell>
          <cell r="F300">
            <v>0</v>
          </cell>
          <cell r="H300">
            <v>0</v>
          </cell>
        </row>
        <row r="301">
          <cell r="D301">
            <v>0</v>
          </cell>
          <cell r="F301">
            <v>0</v>
          </cell>
          <cell r="H301">
            <v>0</v>
          </cell>
        </row>
        <row r="302">
          <cell r="D302">
            <v>0</v>
          </cell>
          <cell r="F302">
            <v>0</v>
          </cell>
          <cell r="H302">
            <v>0</v>
          </cell>
        </row>
        <row r="303">
          <cell r="D303">
            <v>0</v>
          </cell>
          <cell r="F303">
            <v>0</v>
          </cell>
          <cell r="H303">
            <v>0</v>
          </cell>
        </row>
        <row r="304">
          <cell r="D304">
            <v>0</v>
          </cell>
          <cell r="F304">
            <v>0</v>
          </cell>
          <cell r="H304">
            <v>0</v>
          </cell>
        </row>
        <row r="305">
          <cell r="D305">
            <v>0</v>
          </cell>
          <cell r="F305">
            <v>0</v>
          </cell>
          <cell r="H305">
            <v>0</v>
          </cell>
        </row>
        <row r="306">
          <cell r="D306">
            <v>0</v>
          </cell>
          <cell r="F306">
            <v>0</v>
          </cell>
          <cell r="H306">
            <v>0</v>
          </cell>
        </row>
        <row r="307">
          <cell r="D307">
            <v>0</v>
          </cell>
          <cell r="F307">
            <v>0</v>
          </cell>
          <cell r="H307">
            <v>0</v>
          </cell>
        </row>
        <row r="308">
          <cell r="D308">
            <v>0</v>
          </cell>
          <cell r="F308">
            <v>0</v>
          </cell>
          <cell r="H308">
            <v>0</v>
          </cell>
        </row>
        <row r="309">
          <cell r="D309">
            <v>0</v>
          </cell>
          <cell r="F309">
            <v>0</v>
          </cell>
          <cell r="H309">
            <v>0</v>
          </cell>
        </row>
        <row r="310">
          <cell r="D310">
            <v>0</v>
          </cell>
          <cell r="F310">
            <v>0</v>
          </cell>
          <cell r="H310">
            <v>0</v>
          </cell>
        </row>
        <row r="311">
          <cell r="D311">
            <v>0</v>
          </cell>
          <cell r="F311">
            <v>0</v>
          </cell>
          <cell r="H311">
            <v>0</v>
          </cell>
        </row>
        <row r="312">
          <cell r="D312">
            <v>0</v>
          </cell>
          <cell r="F312">
            <v>0</v>
          </cell>
          <cell r="H312">
            <v>0</v>
          </cell>
        </row>
        <row r="313">
          <cell r="D313">
            <v>0</v>
          </cell>
          <cell r="F313">
            <v>0</v>
          </cell>
          <cell r="H313">
            <v>0</v>
          </cell>
        </row>
        <row r="314">
          <cell r="D314">
            <v>0</v>
          </cell>
          <cell r="F314">
            <v>0</v>
          </cell>
          <cell r="H314">
            <v>0</v>
          </cell>
        </row>
        <row r="315">
          <cell r="D315">
            <v>0</v>
          </cell>
          <cell r="F315">
            <v>0</v>
          </cell>
          <cell r="H315">
            <v>0</v>
          </cell>
        </row>
        <row r="316">
          <cell r="D316">
            <v>0</v>
          </cell>
          <cell r="F316">
            <v>0</v>
          </cell>
          <cell r="H316">
            <v>0</v>
          </cell>
        </row>
        <row r="317">
          <cell r="D317">
            <v>0</v>
          </cell>
          <cell r="F317">
            <v>0</v>
          </cell>
          <cell r="H317">
            <v>0</v>
          </cell>
        </row>
        <row r="318">
          <cell r="D318">
            <v>0</v>
          </cell>
          <cell r="F318">
            <v>0</v>
          </cell>
          <cell r="H318">
            <v>0</v>
          </cell>
        </row>
        <row r="319">
          <cell r="D319">
            <v>0</v>
          </cell>
          <cell r="F319">
            <v>0</v>
          </cell>
          <cell r="H319">
            <v>0</v>
          </cell>
        </row>
        <row r="320">
          <cell r="D320">
            <v>0</v>
          </cell>
          <cell r="F320">
            <v>0</v>
          </cell>
          <cell r="H320">
            <v>0</v>
          </cell>
        </row>
        <row r="321">
          <cell r="D321">
            <v>0</v>
          </cell>
          <cell r="F321">
            <v>0</v>
          </cell>
          <cell r="H321">
            <v>0</v>
          </cell>
        </row>
        <row r="322">
          <cell r="D322">
            <v>0</v>
          </cell>
          <cell r="F322">
            <v>0</v>
          </cell>
          <cell r="H322">
            <v>0</v>
          </cell>
        </row>
        <row r="323">
          <cell r="D323">
            <v>0</v>
          </cell>
          <cell r="F323">
            <v>0</v>
          </cell>
          <cell r="H323">
            <v>0</v>
          </cell>
        </row>
        <row r="324">
          <cell r="D324">
            <v>0</v>
          </cell>
          <cell r="F324">
            <v>0</v>
          </cell>
          <cell r="H324">
            <v>0</v>
          </cell>
        </row>
        <row r="325">
          <cell r="D325">
            <v>0</v>
          </cell>
          <cell r="F325">
            <v>0</v>
          </cell>
          <cell r="H325">
            <v>0</v>
          </cell>
        </row>
        <row r="326">
          <cell r="D326">
            <v>0</v>
          </cell>
          <cell r="F326">
            <v>0</v>
          </cell>
          <cell r="H326">
            <v>0</v>
          </cell>
        </row>
        <row r="327">
          <cell r="D327">
            <v>0</v>
          </cell>
          <cell r="F327">
            <v>0</v>
          </cell>
          <cell r="H327">
            <v>0</v>
          </cell>
        </row>
        <row r="328">
          <cell r="D328">
            <v>0</v>
          </cell>
          <cell r="F328">
            <v>0</v>
          </cell>
          <cell r="H328">
            <v>0</v>
          </cell>
        </row>
        <row r="329">
          <cell r="D329">
            <v>0</v>
          </cell>
          <cell r="F329">
            <v>0</v>
          </cell>
          <cell r="H329">
            <v>0</v>
          </cell>
        </row>
        <row r="330">
          <cell r="D330">
            <v>0</v>
          </cell>
          <cell r="F330">
            <v>0</v>
          </cell>
          <cell r="H330">
            <v>0</v>
          </cell>
        </row>
        <row r="331">
          <cell r="D331">
            <v>0</v>
          </cell>
          <cell r="F331">
            <v>0</v>
          </cell>
          <cell r="H331">
            <v>0</v>
          </cell>
        </row>
        <row r="332">
          <cell r="D332">
            <v>0</v>
          </cell>
          <cell r="F332">
            <v>0</v>
          </cell>
          <cell r="H332">
            <v>0</v>
          </cell>
        </row>
        <row r="333">
          <cell r="D333">
            <v>0</v>
          </cell>
          <cell r="F333">
            <v>0</v>
          </cell>
          <cell r="H333">
            <v>0</v>
          </cell>
        </row>
        <row r="334">
          <cell r="D334">
            <v>0</v>
          </cell>
          <cell r="F334">
            <v>0</v>
          </cell>
          <cell r="H334">
            <v>0</v>
          </cell>
        </row>
        <row r="335">
          <cell r="D335">
            <v>0</v>
          </cell>
          <cell r="F335">
            <v>0</v>
          </cell>
          <cell r="H335">
            <v>0</v>
          </cell>
        </row>
        <row r="336">
          <cell r="D336">
            <v>0</v>
          </cell>
          <cell r="F336">
            <v>0</v>
          </cell>
          <cell r="H336">
            <v>0</v>
          </cell>
        </row>
        <row r="337">
          <cell r="D337">
            <v>0</v>
          </cell>
          <cell r="F337">
            <v>0</v>
          </cell>
          <cell r="H337">
            <v>0</v>
          </cell>
        </row>
        <row r="338">
          <cell r="D338">
            <v>0</v>
          </cell>
          <cell r="F338">
            <v>0</v>
          </cell>
          <cell r="H338">
            <v>0</v>
          </cell>
        </row>
        <row r="339">
          <cell r="D339">
            <v>0</v>
          </cell>
          <cell r="F339">
            <v>0</v>
          </cell>
          <cell r="H339">
            <v>0</v>
          </cell>
        </row>
        <row r="340">
          <cell r="D340">
            <v>0</v>
          </cell>
          <cell r="F340">
            <v>0</v>
          </cell>
          <cell r="H340">
            <v>0</v>
          </cell>
        </row>
        <row r="341">
          <cell r="D341">
            <v>0</v>
          </cell>
          <cell r="F341">
            <v>0</v>
          </cell>
          <cell r="H341">
            <v>0</v>
          </cell>
        </row>
        <row r="342">
          <cell r="D342">
            <v>0</v>
          </cell>
          <cell r="F342">
            <v>0</v>
          </cell>
          <cell r="H342">
            <v>0</v>
          </cell>
        </row>
        <row r="343">
          <cell r="D343">
            <v>0</v>
          </cell>
          <cell r="F343">
            <v>0</v>
          </cell>
          <cell r="H343">
            <v>0</v>
          </cell>
        </row>
        <row r="344">
          <cell r="D344">
            <v>0</v>
          </cell>
          <cell r="F344">
            <v>0</v>
          </cell>
          <cell r="H344">
            <v>0</v>
          </cell>
        </row>
        <row r="345">
          <cell r="D345">
            <v>0</v>
          </cell>
          <cell r="F345">
            <v>0</v>
          </cell>
          <cell r="H345">
            <v>0</v>
          </cell>
        </row>
        <row r="346">
          <cell r="D346">
            <v>0</v>
          </cell>
          <cell r="F346">
            <v>0</v>
          </cell>
          <cell r="H346">
            <v>0</v>
          </cell>
        </row>
        <row r="347">
          <cell r="D347">
            <v>0</v>
          </cell>
          <cell r="F347">
            <v>0</v>
          </cell>
          <cell r="H347">
            <v>0</v>
          </cell>
        </row>
        <row r="348">
          <cell r="D348">
            <v>0</v>
          </cell>
          <cell r="F348">
            <v>0</v>
          </cell>
          <cell r="H348">
            <v>0</v>
          </cell>
        </row>
        <row r="349">
          <cell r="D349">
            <v>0</v>
          </cell>
          <cell r="F349">
            <v>0</v>
          </cell>
          <cell r="H349">
            <v>0</v>
          </cell>
        </row>
        <row r="350">
          <cell r="D350">
            <v>0</v>
          </cell>
          <cell r="F350">
            <v>0</v>
          </cell>
          <cell r="H350">
            <v>0</v>
          </cell>
        </row>
        <row r="351">
          <cell r="D351">
            <v>0</v>
          </cell>
          <cell r="F351">
            <v>0</v>
          </cell>
          <cell r="H351">
            <v>0</v>
          </cell>
        </row>
        <row r="352">
          <cell r="D352">
            <v>0</v>
          </cell>
          <cell r="F352">
            <v>0</v>
          </cell>
          <cell r="H352">
            <v>0</v>
          </cell>
        </row>
        <row r="353">
          <cell r="D353">
            <v>0</v>
          </cell>
          <cell r="F353">
            <v>0</v>
          </cell>
          <cell r="H353">
            <v>0</v>
          </cell>
        </row>
        <row r="354">
          <cell r="D354">
            <v>0</v>
          </cell>
          <cell r="F354">
            <v>0</v>
          </cell>
          <cell r="H354">
            <v>0</v>
          </cell>
        </row>
        <row r="355">
          <cell r="D355">
            <v>0</v>
          </cell>
          <cell r="F355">
            <v>0</v>
          </cell>
          <cell r="H355">
            <v>0</v>
          </cell>
        </row>
        <row r="356">
          <cell r="D356">
            <v>0</v>
          </cell>
          <cell r="F356">
            <v>0</v>
          </cell>
          <cell r="H356">
            <v>0</v>
          </cell>
        </row>
        <row r="357">
          <cell r="D357">
            <v>0</v>
          </cell>
          <cell r="F357">
            <v>0</v>
          </cell>
          <cell r="H357">
            <v>0</v>
          </cell>
        </row>
        <row r="358">
          <cell r="D358">
            <v>0</v>
          </cell>
          <cell r="F358">
            <v>0</v>
          </cell>
          <cell r="H358">
            <v>0</v>
          </cell>
        </row>
        <row r="359">
          <cell r="D359">
            <v>0</v>
          </cell>
          <cell r="F359">
            <v>0</v>
          </cell>
          <cell r="H359">
            <v>0</v>
          </cell>
        </row>
        <row r="360">
          <cell r="D360">
            <v>0</v>
          </cell>
          <cell r="F360">
            <v>0</v>
          </cell>
          <cell r="H360">
            <v>0</v>
          </cell>
        </row>
        <row r="361">
          <cell r="D361">
            <v>0</v>
          </cell>
          <cell r="F361">
            <v>0</v>
          </cell>
          <cell r="H361">
            <v>0</v>
          </cell>
        </row>
        <row r="362">
          <cell r="D362">
            <v>0</v>
          </cell>
          <cell r="F362">
            <v>0</v>
          </cell>
          <cell r="H362">
            <v>0</v>
          </cell>
        </row>
        <row r="363">
          <cell r="D363">
            <v>0</v>
          </cell>
          <cell r="F363">
            <v>0</v>
          </cell>
          <cell r="H363">
            <v>0</v>
          </cell>
        </row>
        <row r="364">
          <cell r="D364">
            <v>0</v>
          </cell>
          <cell r="F364">
            <v>0</v>
          </cell>
          <cell r="H364">
            <v>0</v>
          </cell>
        </row>
        <row r="365">
          <cell r="D365">
            <v>0</v>
          </cell>
          <cell r="F365">
            <v>0</v>
          </cell>
          <cell r="H365">
            <v>0</v>
          </cell>
        </row>
        <row r="366">
          <cell r="D366">
            <v>0</v>
          </cell>
          <cell r="F366">
            <v>0</v>
          </cell>
          <cell r="H366">
            <v>0</v>
          </cell>
        </row>
        <row r="367">
          <cell r="D367">
            <v>0</v>
          </cell>
          <cell r="F367">
            <v>0</v>
          </cell>
          <cell r="H367">
            <v>0</v>
          </cell>
        </row>
        <row r="368">
          <cell r="D368">
            <v>0</v>
          </cell>
          <cell r="F368">
            <v>0</v>
          </cell>
          <cell r="H368">
            <v>0</v>
          </cell>
        </row>
        <row r="369">
          <cell r="D369">
            <v>0</v>
          </cell>
          <cell r="F369">
            <v>0</v>
          </cell>
          <cell r="H369">
            <v>0</v>
          </cell>
        </row>
        <row r="370">
          <cell r="D370">
            <v>0</v>
          </cell>
          <cell r="F370">
            <v>0</v>
          </cell>
          <cell r="H370">
            <v>0</v>
          </cell>
        </row>
        <row r="371">
          <cell r="D371">
            <v>0</v>
          </cell>
          <cell r="F371">
            <v>0</v>
          </cell>
          <cell r="H371">
            <v>0</v>
          </cell>
        </row>
        <row r="372">
          <cell r="D372">
            <v>0</v>
          </cell>
          <cell r="F372">
            <v>0</v>
          </cell>
          <cell r="H372">
            <v>0</v>
          </cell>
        </row>
        <row r="373">
          <cell r="D373">
            <v>0</v>
          </cell>
          <cell r="F373">
            <v>0</v>
          </cell>
          <cell r="H373">
            <v>0</v>
          </cell>
        </row>
        <row r="374">
          <cell r="D374">
            <v>0</v>
          </cell>
          <cell r="F374">
            <v>0</v>
          </cell>
          <cell r="H374">
            <v>0</v>
          </cell>
        </row>
        <row r="375">
          <cell r="D375">
            <v>0</v>
          </cell>
          <cell r="F375">
            <v>0</v>
          </cell>
          <cell r="H375">
            <v>0</v>
          </cell>
        </row>
        <row r="376">
          <cell r="D376">
            <v>0</v>
          </cell>
          <cell r="F376">
            <v>0</v>
          </cell>
          <cell r="H376">
            <v>0</v>
          </cell>
        </row>
        <row r="377">
          <cell r="D377">
            <v>0</v>
          </cell>
          <cell r="F377">
            <v>0</v>
          </cell>
          <cell r="H377">
            <v>0</v>
          </cell>
        </row>
        <row r="378">
          <cell r="D378">
            <v>0</v>
          </cell>
          <cell r="F378">
            <v>0</v>
          </cell>
          <cell r="H378">
            <v>0</v>
          </cell>
        </row>
        <row r="379">
          <cell r="D379">
            <v>0</v>
          </cell>
          <cell r="F379">
            <v>0</v>
          </cell>
          <cell r="H379">
            <v>0</v>
          </cell>
        </row>
        <row r="380">
          <cell r="D380">
            <v>0</v>
          </cell>
          <cell r="F380">
            <v>0</v>
          </cell>
          <cell r="H380">
            <v>0</v>
          </cell>
        </row>
        <row r="381">
          <cell r="D381">
            <v>0</v>
          </cell>
          <cell r="F381">
            <v>0</v>
          </cell>
          <cell r="H381">
            <v>0</v>
          </cell>
        </row>
        <row r="382">
          <cell r="D382">
            <v>0</v>
          </cell>
          <cell r="F382">
            <v>0</v>
          </cell>
          <cell r="H382">
            <v>0</v>
          </cell>
        </row>
        <row r="383">
          <cell r="D383">
            <v>0</v>
          </cell>
          <cell r="F383">
            <v>0</v>
          </cell>
          <cell r="H383">
            <v>0</v>
          </cell>
        </row>
        <row r="384">
          <cell r="D384">
            <v>0</v>
          </cell>
          <cell r="F384">
            <v>0</v>
          </cell>
          <cell r="H384">
            <v>0</v>
          </cell>
        </row>
        <row r="385">
          <cell r="D385">
            <v>0</v>
          </cell>
          <cell r="F385">
            <v>0</v>
          </cell>
          <cell r="H385">
            <v>0</v>
          </cell>
        </row>
        <row r="386">
          <cell r="D386">
            <v>0</v>
          </cell>
          <cell r="F386">
            <v>0</v>
          </cell>
          <cell r="H386">
            <v>0</v>
          </cell>
        </row>
        <row r="387">
          <cell r="D387">
            <v>0</v>
          </cell>
          <cell r="F387">
            <v>0</v>
          </cell>
          <cell r="H387">
            <v>0</v>
          </cell>
        </row>
        <row r="388">
          <cell r="D388">
            <v>0</v>
          </cell>
          <cell r="F388">
            <v>0</v>
          </cell>
          <cell r="H388">
            <v>0</v>
          </cell>
        </row>
        <row r="389">
          <cell r="D389">
            <v>0</v>
          </cell>
          <cell r="F389">
            <v>0</v>
          </cell>
          <cell r="H389">
            <v>0</v>
          </cell>
        </row>
        <row r="390">
          <cell r="D390">
            <v>0</v>
          </cell>
          <cell r="F390">
            <v>0</v>
          </cell>
          <cell r="H390">
            <v>0</v>
          </cell>
        </row>
        <row r="391">
          <cell r="D391">
            <v>0</v>
          </cell>
          <cell r="F391">
            <v>0</v>
          </cell>
          <cell r="H391">
            <v>0</v>
          </cell>
        </row>
        <row r="392">
          <cell r="D392">
            <v>0</v>
          </cell>
          <cell r="F392">
            <v>0</v>
          </cell>
          <cell r="H392">
            <v>0</v>
          </cell>
        </row>
        <row r="393">
          <cell r="D393">
            <v>0</v>
          </cell>
          <cell r="F393">
            <v>0</v>
          </cell>
          <cell r="H393">
            <v>0</v>
          </cell>
        </row>
        <row r="394">
          <cell r="D394">
            <v>0</v>
          </cell>
          <cell r="F394">
            <v>0</v>
          </cell>
          <cell r="H394">
            <v>0</v>
          </cell>
        </row>
        <row r="395">
          <cell r="D395">
            <v>0</v>
          </cell>
          <cell r="F395">
            <v>0</v>
          </cell>
          <cell r="H395">
            <v>0</v>
          </cell>
        </row>
        <row r="396">
          <cell r="D396">
            <v>0</v>
          </cell>
          <cell r="F396">
            <v>0</v>
          </cell>
          <cell r="H396">
            <v>0</v>
          </cell>
        </row>
        <row r="397">
          <cell r="D397">
            <v>0</v>
          </cell>
          <cell r="F397">
            <v>0</v>
          </cell>
          <cell r="H397">
            <v>0</v>
          </cell>
        </row>
        <row r="398">
          <cell r="D398">
            <v>0</v>
          </cell>
          <cell r="F398">
            <v>0</v>
          </cell>
          <cell r="H398">
            <v>0</v>
          </cell>
        </row>
        <row r="399">
          <cell r="D399">
            <v>0</v>
          </cell>
          <cell r="F399">
            <v>0</v>
          </cell>
          <cell r="H399">
            <v>0</v>
          </cell>
        </row>
        <row r="400">
          <cell r="D400">
            <v>0</v>
          </cell>
          <cell r="F400">
            <v>0</v>
          </cell>
          <cell r="H400">
            <v>0</v>
          </cell>
        </row>
        <row r="401">
          <cell r="D401">
            <v>0</v>
          </cell>
          <cell r="F401">
            <v>0</v>
          </cell>
          <cell r="H401">
            <v>0</v>
          </cell>
        </row>
        <row r="402">
          <cell r="D402">
            <v>0</v>
          </cell>
          <cell r="F402">
            <v>0</v>
          </cell>
          <cell r="H402">
            <v>0</v>
          </cell>
        </row>
        <row r="403">
          <cell r="D403">
            <v>0</v>
          </cell>
          <cell r="F403">
            <v>0</v>
          </cell>
          <cell r="H403">
            <v>0</v>
          </cell>
        </row>
        <row r="404">
          <cell r="D404">
            <v>0</v>
          </cell>
          <cell r="F404">
            <v>0</v>
          </cell>
          <cell r="H404">
            <v>0</v>
          </cell>
        </row>
        <row r="405">
          <cell r="D405">
            <v>0</v>
          </cell>
          <cell r="F405">
            <v>0</v>
          </cell>
          <cell r="H405">
            <v>0</v>
          </cell>
        </row>
        <row r="406">
          <cell r="D406">
            <v>0</v>
          </cell>
          <cell r="F406">
            <v>0</v>
          </cell>
          <cell r="H406">
            <v>0</v>
          </cell>
        </row>
        <row r="407">
          <cell r="D407">
            <v>0</v>
          </cell>
          <cell r="F407">
            <v>0</v>
          </cell>
          <cell r="H407">
            <v>0</v>
          </cell>
        </row>
        <row r="408">
          <cell r="D408">
            <v>0</v>
          </cell>
          <cell r="F408">
            <v>0</v>
          </cell>
          <cell r="H408">
            <v>0</v>
          </cell>
        </row>
        <row r="409">
          <cell r="D409">
            <v>0</v>
          </cell>
          <cell r="F409">
            <v>0</v>
          </cell>
          <cell r="H409">
            <v>0</v>
          </cell>
        </row>
        <row r="410">
          <cell r="D410">
            <v>0</v>
          </cell>
          <cell r="F410">
            <v>0</v>
          </cell>
          <cell r="H410">
            <v>0</v>
          </cell>
        </row>
        <row r="411">
          <cell r="D411">
            <v>0</v>
          </cell>
          <cell r="F411">
            <v>0</v>
          </cell>
          <cell r="H411">
            <v>0</v>
          </cell>
        </row>
        <row r="412">
          <cell r="D412">
            <v>0</v>
          </cell>
          <cell r="F412">
            <v>0</v>
          </cell>
          <cell r="H412">
            <v>0</v>
          </cell>
        </row>
        <row r="413">
          <cell r="D413">
            <v>0</v>
          </cell>
          <cell r="F413">
            <v>0</v>
          </cell>
          <cell r="H413">
            <v>0</v>
          </cell>
        </row>
        <row r="414">
          <cell r="D414">
            <v>0</v>
          </cell>
          <cell r="F414">
            <v>0</v>
          </cell>
          <cell r="H414">
            <v>0</v>
          </cell>
        </row>
        <row r="415">
          <cell r="D415">
            <v>0</v>
          </cell>
          <cell r="F415">
            <v>0</v>
          </cell>
          <cell r="H415">
            <v>0</v>
          </cell>
        </row>
        <row r="416">
          <cell r="D416">
            <v>0</v>
          </cell>
          <cell r="F416">
            <v>0</v>
          </cell>
          <cell r="H416">
            <v>0</v>
          </cell>
        </row>
        <row r="417">
          <cell r="D417">
            <v>0</v>
          </cell>
          <cell r="F417">
            <v>0</v>
          </cell>
          <cell r="H417">
            <v>0</v>
          </cell>
        </row>
        <row r="418">
          <cell r="D418">
            <v>0</v>
          </cell>
          <cell r="F418">
            <v>0</v>
          </cell>
          <cell r="H418">
            <v>0</v>
          </cell>
        </row>
        <row r="419">
          <cell r="D419">
            <v>0</v>
          </cell>
          <cell r="F419">
            <v>0</v>
          </cell>
          <cell r="H419">
            <v>0</v>
          </cell>
        </row>
        <row r="420">
          <cell r="D420">
            <v>0</v>
          </cell>
          <cell r="F420">
            <v>0</v>
          </cell>
          <cell r="H420">
            <v>0</v>
          </cell>
        </row>
        <row r="421">
          <cell r="D421">
            <v>0</v>
          </cell>
          <cell r="F421">
            <v>0</v>
          </cell>
          <cell r="H421">
            <v>0</v>
          </cell>
        </row>
        <row r="422">
          <cell r="D422">
            <v>0</v>
          </cell>
          <cell r="F422">
            <v>0</v>
          </cell>
          <cell r="H422">
            <v>0</v>
          </cell>
        </row>
        <row r="423">
          <cell r="D423">
            <v>0</v>
          </cell>
          <cell r="F423">
            <v>0</v>
          </cell>
          <cell r="H423">
            <v>0</v>
          </cell>
        </row>
        <row r="424">
          <cell r="D424">
            <v>0</v>
          </cell>
          <cell r="F424">
            <v>0</v>
          </cell>
          <cell r="H424">
            <v>0</v>
          </cell>
        </row>
        <row r="425">
          <cell r="D425">
            <v>0</v>
          </cell>
          <cell r="F425">
            <v>0</v>
          </cell>
          <cell r="H425">
            <v>0</v>
          </cell>
        </row>
        <row r="426">
          <cell r="D426">
            <v>0</v>
          </cell>
          <cell r="F426">
            <v>0</v>
          </cell>
          <cell r="H426">
            <v>0</v>
          </cell>
        </row>
        <row r="427">
          <cell r="D427">
            <v>0</v>
          </cell>
          <cell r="F427">
            <v>0</v>
          </cell>
          <cell r="H427">
            <v>0</v>
          </cell>
        </row>
        <row r="428">
          <cell r="D428">
            <v>0</v>
          </cell>
          <cell r="F428">
            <v>0</v>
          </cell>
          <cell r="H428">
            <v>0</v>
          </cell>
        </row>
        <row r="429">
          <cell r="D429">
            <v>0</v>
          </cell>
          <cell r="F429">
            <v>0</v>
          </cell>
          <cell r="H429">
            <v>0</v>
          </cell>
        </row>
        <row r="430">
          <cell r="D430">
            <v>0</v>
          </cell>
          <cell r="F430">
            <v>0</v>
          </cell>
          <cell r="H430">
            <v>0</v>
          </cell>
        </row>
        <row r="431">
          <cell r="D431">
            <v>0</v>
          </cell>
          <cell r="F431">
            <v>0</v>
          </cell>
          <cell r="H431">
            <v>0</v>
          </cell>
        </row>
        <row r="432">
          <cell r="D432">
            <v>0</v>
          </cell>
          <cell r="F432">
            <v>0</v>
          </cell>
          <cell r="H432">
            <v>0</v>
          </cell>
        </row>
        <row r="433">
          <cell r="D433">
            <v>0</v>
          </cell>
          <cell r="F433">
            <v>0</v>
          </cell>
          <cell r="H433">
            <v>0</v>
          </cell>
        </row>
        <row r="434">
          <cell r="D434">
            <v>0</v>
          </cell>
          <cell r="F434">
            <v>0</v>
          </cell>
          <cell r="H434">
            <v>0</v>
          </cell>
        </row>
        <row r="435">
          <cell r="D435">
            <v>0</v>
          </cell>
          <cell r="F435">
            <v>0</v>
          </cell>
          <cell r="H435">
            <v>0</v>
          </cell>
        </row>
        <row r="436">
          <cell r="D436">
            <v>0</v>
          </cell>
          <cell r="F436">
            <v>0</v>
          </cell>
          <cell r="H436">
            <v>0</v>
          </cell>
        </row>
        <row r="437">
          <cell r="D437">
            <v>0</v>
          </cell>
          <cell r="F437">
            <v>0</v>
          </cell>
          <cell r="H437">
            <v>0</v>
          </cell>
        </row>
        <row r="438">
          <cell r="D438">
            <v>0</v>
          </cell>
          <cell r="F438">
            <v>0</v>
          </cell>
          <cell r="H438">
            <v>0</v>
          </cell>
        </row>
        <row r="439">
          <cell r="D439">
            <v>0</v>
          </cell>
          <cell r="F439">
            <v>0</v>
          </cell>
          <cell r="H439">
            <v>0</v>
          </cell>
        </row>
        <row r="440">
          <cell r="D440">
            <v>0</v>
          </cell>
          <cell r="F440">
            <v>0</v>
          </cell>
          <cell r="H440">
            <v>0</v>
          </cell>
        </row>
        <row r="441">
          <cell r="D441">
            <v>0</v>
          </cell>
          <cell r="F441">
            <v>0</v>
          </cell>
          <cell r="H441">
            <v>0</v>
          </cell>
        </row>
        <row r="442">
          <cell r="D442">
            <v>0</v>
          </cell>
          <cell r="F442">
            <v>0</v>
          </cell>
          <cell r="H442">
            <v>0</v>
          </cell>
        </row>
        <row r="443">
          <cell r="D443">
            <v>0</v>
          </cell>
          <cell r="F443">
            <v>0</v>
          </cell>
          <cell r="H443">
            <v>0</v>
          </cell>
        </row>
        <row r="444">
          <cell r="D444">
            <v>0</v>
          </cell>
          <cell r="F444">
            <v>0</v>
          </cell>
          <cell r="H444">
            <v>0</v>
          </cell>
        </row>
        <row r="445">
          <cell r="D445">
            <v>0</v>
          </cell>
          <cell r="F445">
            <v>0</v>
          </cell>
          <cell r="H445">
            <v>0</v>
          </cell>
        </row>
        <row r="446">
          <cell r="D446">
            <v>0</v>
          </cell>
          <cell r="F446">
            <v>0</v>
          </cell>
          <cell r="H446">
            <v>0</v>
          </cell>
        </row>
        <row r="447">
          <cell r="D447">
            <v>0</v>
          </cell>
          <cell r="F447">
            <v>0</v>
          </cell>
          <cell r="H447">
            <v>0</v>
          </cell>
        </row>
        <row r="448">
          <cell r="D448">
            <v>0</v>
          </cell>
          <cell r="F448">
            <v>0</v>
          </cell>
          <cell r="H448">
            <v>0</v>
          </cell>
        </row>
        <row r="449">
          <cell r="D449">
            <v>0</v>
          </cell>
          <cell r="F449">
            <v>0</v>
          </cell>
          <cell r="H449">
            <v>0</v>
          </cell>
        </row>
        <row r="450">
          <cell r="D450">
            <v>0</v>
          </cell>
          <cell r="F450">
            <v>0</v>
          </cell>
          <cell r="H450">
            <v>0</v>
          </cell>
        </row>
        <row r="451">
          <cell r="D451">
            <v>0</v>
          </cell>
          <cell r="F451">
            <v>0</v>
          </cell>
          <cell r="H451">
            <v>0</v>
          </cell>
        </row>
        <row r="452">
          <cell r="D452">
            <v>0</v>
          </cell>
          <cell r="F452">
            <v>0</v>
          </cell>
          <cell r="H452">
            <v>0</v>
          </cell>
        </row>
        <row r="453">
          <cell r="D453">
            <v>0</v>
          </cell>
          <cell r="F453">
            <v>0</v>
          </cell>
          <cell r="H453">
            <v>0</v>
          </cell>
        </row>
        <row r="454">
          <cell r="D454">
            <v>0</v>
          </cell>
          <cell r="F454">
            <v>0</v>
          </cell>
          <cell r="H454">
            <v>0</v>
          </cell>
        </row>
        <row r="455">
          <cell r="D455">
            <v>0</v>
          </cell>
          <cell r="F455">
            <v>0</v>
          </cell>
          <cell r="H455">
            <v>0</v>
          </cell>
        </row>
        <row r="456">
          <cell r="D456">
            <v>0</v>
          </cell>
          <cell r="F456">
            <v>0</v>
          </cell>
          <cell r="H456">
            <v>0</v>
          </cell>
        </row>
        <row r="457">
          <cell r="D457">
            <v>0</v>
          </cell>
          <cell r="F457">
            <v>0</v>
          </cell>
          <cell r="H457">
            <v>0</v>
          </cell>
        </row>
        <row r="458">
          <cell r="D458">
            <v>0</v>
          </cell>
          <cell r="F458">
            <v>0</v>
          </cell>
          <cell r="H458">
            <v>0</v>
          </cell>
        </row>
        <row r="459">
          <cell r="D459">
            <v>0</v>
          </cell>
          <cell r="F459">
            <v>0</v>
          </cell>
          <cell r="H459">
            <v>0</v>
          </cell>
        </row>
        <row r="460">
          <cell r="D460">
            <v>0</v>
          </cell>
          <cell r="F460">
            <v>0</v>
          </cell>
          <cell r="H460">
            <v>0</v>
          </cell>
        </row>
        <row r="461">
          <cell r="D461">
            <v>0</v>
          </cell>
          <cell r="F461">
            <v>0</v>
          </cell>
          <cell r="H461">
            <v>0</v>
          </cell>
        </row>
        <row r="462">
          <cell r="D462">
            <v>0</v>
          </cell>
          <cell r="F462">
            <v>0</v>
          </cell>
          <cell r="H462">
            <v>0</v>
          </cell>
        </row>
        <row r="463">
          <cell r="D463">
            <v>0</v>
          </cell>
          <cell r="F463">
            <v>0</v>
          </cell>
          <cell r="H463">
            <v>0</v>
          </cell>
        </row>
        <row r="464">
          <cell r="D464">
            <v>0</v>
          </cell>
          <cell r="F464">
            <v>0</v>
          </cell>
          <cell r="H464">
            <v>0</v>
          </cell>
        </row>
        <row r="465">
          <cell r="D465">
            <v>0</v>
          </cell>
          <cell r="F465">
            <v>0</v>
          </cell>
          <cell r="H465">
            <v>0</v>
          </cell>
        </row>
        <row r="466">
          <cell r="D466">
            <v>0</v>
          </cell>
          <cell r="F466">
            <v>0</v>
          </cell>
          <cell r="H466">
            <v>0</v>
          </cell>
        </row>
        <row r="467">
          <cell r="D467">
            <v>0</v>
          </cell>
          <cell r="F467">
            <v>0</v>
          </cell>
          <cell r="H467">
            <v>0</v>
          </cell>
        </row>
        <row r="468">
          <cell r="D468">
            <v>0</v>
          </cell>
          <cell r="F468">
            <v>0</v>
          </cell>
          <cell r="H468">
            <v>0</v>
          </cell>
        </row>
        <row r="469">
          <cell r="D469">
            <v>0</v>
          </cell>
          <cell r="F469">
            <v>0</v>
          </cell>
          <cell r="H469">
            <v>0</v>
          </cell>
        </row>
        <row r="470">
          <cell r="D470">
            <v>0</v>
          </cell>
          <cell r="F470">
            <v>0</v>
          </cell>
          <cell r="H470">
            <v>0</v>
          </cell>
        </row>
        <row r="471">
          <cell r="D471">
            <v>0</v>
          </cell>
          <cell r="F471">
            <v>0</v>
          </cell>
          <cell r="H471">
            <v>0</v>
          </cell>
        </row>
        <row r="472">
          <cell r="D472">
            <v>0</v>
          </cell>
          <cell r="F472">
            <v>0</v>
          </cell>
          <cell r="H472">
            <v>0</v>
          </cell>
        </row>
        <row r="473">
          <cell r="D473">
            <v>0</v>
          </cell>
          <cell r="F473">
            <v>0</v>
          </cell>
          <cell r="H473">
            <v>0</v>
          </cell>
        </row>
        <row r="474">
          <cell r="D474">
            <v>0</v>
          </cell>
          <cell r="F474">
            <v>0</v>
          </cell>
          <cell r="H474">
            <v>0</v>
          </cell>
        </row>
        <row r="475">
          <cell r="D475">
            <v>0</v>
          </cell>
          <cell r="F475">
            <v>0</v>
          </cell>
          <cell r="H475">
            <v>0</v>
          </cell>
        </row>
        <row r="476">
          <cell r="D476">
            <v>0</v>
          </cell>
          <cell r="F476">
            <v>0</v>
          </cell>
          <cell r="H476">
            <v>0</v>
          </cell>
        </row>
        <row r="477">
          <cell r="D477">
            <v>0</v>
          </cell>
          <cell r="F477">
            <v>0</v>
          </cell>
          <cell r="H477">
            <v>0</v>
          </cell>
        </row>
        <row r="478">
          <cell r="D478">
            <v>0</v>
          </cell>
          <cell r="F478">
            <v>0</v>
          </cell>
          <cell r="H478">
            <v>0</v>
          </cell>
        </row>
        <row r="479">
          <cell r="D479">
            <v>0</v>
          </cell>
          <cell r="F479">
            <v>0</v>
          </cell>
          <cell r="H479">
            <v>0</v>
          </cell>
        </row>
        <row r="480">
          <cell r="D480">
            <v>0</v>
          </cell>
          <cell r="F480">
            <v>0</v>
          </cell>
          <cell r="H480">
            <v>0</v>
          </cell>
        </row>
        <row r="481">
          <cell r="D481">
            <v>0</v>
          </cell>
          <cell r="F481">
            <v>0</v>
          </cell>
          <cell r="H481">
            <v>0</v>
          </cell>
        </row>
        <row r="482">
          <cell r="D482">
            <v>0</v>
          </cell>
          <cell r="F482">
            <v>0</v>
          </cell>
          <cell r="H482">
            <v>0</v>
          </cell>
        </row>
        <row r="483">
          <cell r="D483">
            <v>0</v>
          </cell>
          <cell r="F483">
            <v>0</v>
          </cell>
          <cell r="H483">
            <v>0</v>
          </cell>
        </row>
        <row r="484">
          <cell r="D484">
            <v>0</v>
          </cell>
          <cell r="F484">
            <v>0</v>
          </cell>
          <cell r="H484">
            <v>0</v>
          </cell>
        </row>
        <row r="485">
          <cell r="D485">
            <v>0</v>
          </cell>
          <cell r="F485">
            <v>0</v>
          </cell>
          <cell r="H485">
            <v>0</v>
          </cell>
        </row>
        <row r="486">
          <cell r="D486">
            <v>0</v>
          </cell>
          <cell r="F486">
            <v>0</v>
          </cell>
          <cell r="H486">
            <v>0</v>
          </cell>
        </row>
        <row r="487">
          <cell r="D487">
            <v>0</v>
          </cell>
          <cell r="F487">
            <v>0</v>
          </cell>
          <cell r="H487">
            <v>0</v>
          </cell>
        </row>
        <row r="488">
          <cell r="D488">
            <v>0</v>
          </cell>
          <cell r="F488">
            <v>0</v>
          </cell>
          <cell r="H488">
            <v>0</v>
          </cell>
        </row>
        <row r="489">
          <cell r="D489">
            <v>0</v>
          </cell>
          <cell r="F489">
            <v>0</v>
          </cell>
          <cell r="H489">
            <v>0</v>
          </cell>
        </row>
        <row r="490">
          <cell r="D490">
            <v>0</v>
          </cell>
          <cell r="F490">
            <v>0</v>
          </cell>
          <cell r="H490">
            <v>0</v>
          </cell>
        </row>
        <row r="491">
          <cell r="D491">
            <v>0</v>
          </cell>
          <cell r="F491">
            <v>0</v>
          </cell>
          <cell r="H491">
            <v>0</v>
          </cell>
        </row>
        <row r="492">
          <cell r="D492">
            <v>0</v>
          </cell>
          <cell r="F492">
            <v>0</v>
          </cell>
          <cell r="H492">
            <v>0</v>
          </cell>
        </row>
        <row r="493">
          <cell r="D493">
            <v>0</v>
          </cell>
          <cell r="F493">
            <v>0</v>
          </cell>
          <cell r="H493">
            <v>0</v>
          </cell>
        </row>
        <row r="494">
          <cell r="D494">
            <v>0</v>
          </cell>
          <cell r="F494">
            <v>0</v>
          </cell>
          <cell r="H494">
            <v>0</v>
          </cell>
        </row>
        <row r="495">
          <cell r="D495">
            <v>0</v>
          </cell>
          <cell r="F495">
            <v>0</v>
          </cell>
          <cell r="H495">
            <v>0</v>
          </cell>
        </row>
        <row r="496">
          <cell r="D496">
            <v>0</v>
          </cell>
          <cell r="F496">
            <v>0</v>
          </cell>
          <cell r="H496">
            <v>0</v>
          </cell>
        </row>
        <row r="497">
          <cell r="D497">
            <v>0</v>
          </cell>
          <cell r="F497">
            <v>0</v>
          </cell>
          <cell r="H497">
            <v>0</v>
          </cell>
        </row>
        <row r="498">
          <cell r="D498">
            <v>0</v>
          </cell>
          <cell r="F498">
            <v>0</v>
          </cell>
          <cell r="H498">
            <v>0</v>
          </cell>
        </row>
        <row r="499">
          <cell r="D499">
            <v>0</v>
          </cell>
          <cell r="F499">
            <v>0</v>
          </cell>
          <cell r="H499">
            <v>0</v>
          </cell>
        </row>
        <row r="500">
          <cell r="D500">
            <v>0</v>
          </cell>
          <cell r="F500">
            <v>0</v>
          </cell>
          <cell r="H500">
            <v>0</v>
          </cell>
        </row>
        <row r="501">
          <cell r="D501">
            <v>0</v>
          </cell>
          <cell r="F501">
            <v>0</v>
          </cell>
          <cell r="H501">
            <v>0</v>
          </cell>
        </row>
        <row r="502">
          <cell r="D502">
            <v>0</v>
          </cell>
          <cell r="F502">
            <v>0</v>
          </cell>
          <cell r="H502">
            <v>0</v>
          </cell>
        </row>
        <row r="503">
          <cell r="D503">
            <v>0</v>
          </cell>
          <cell r="F503">
            <v>0</v>
          </cell>
          <cell r="H503">
            <v>0</v>
          </cell>
        </row>
        <row r="504">
          <cell r="D504">
            <v>0</v>
          </cell>
          <cell r="F504">
            <v>0</v>
          </cell>
          <cell r="H504">
            <v>0</v>
          </cell>
        </row>
        <row r="505">
          <cell r="D505">
            <v>0</v>
          </cell>
          <cell r="F505">
            <v>0</v>
          </cell>
          <cell r="H505">
            <v>0</v>
          </cell>
        </row>
        <row r="506">
          <cell r="D506">
            <v>0</v>
          </cell>
          <cell r="F506">
            <v>0</v>
          </cell>
          <cell r="H506">
            <v>0</v>
          </cell>
        </row>
        <row r="507">
          <cell r="D507">
            <v>0</v>
          </cell>
          <cell r="F507">
            <v>0</v>
          </cell>
          <cell r="H507">
            <v>0</v>
          </cell>
        </row>
        <row r="508">
          <cell r="D508">
            <v>0</v>
          </cell>
          <cell r="F508">
            <v>0</v>
          </cell>
          <cell r="H508">
            <v>0</v>
          </cell>
        </row>
        <row r="509">
          <cell r="D509">
            <v>0</v>
          </cell>
          <cell r="F509">
            <v>0</v>
          </cell>
          <cell r="H509">
            <v>0</v>
          </cell>
        </row>
        <row r="510">
          <cell r="D510">
            <v>0</v>
          </cell>
          <cell r="F510">
            <v>0</v>
          </cell>
          <cell r="H510">
            <v>0</v>
          </cell>
        </row>
        <row r="511">
          <cell r="D511">
            <v>0</v>
          </cell>
          <cell r="F511">
            <v>0</v>
          </cell>
          <cell r="H511">
            <v>0</v>
          </cell>
        </row>
        <row r="512">
          <cell r="D512">
            <v>0</v>
          </cell>
          <cell r="F512">
            <v>0</v>
          </cell>
          <cell r="H512">
            <v>0</v>
          </cell>
        </row>
        <row r="513">
          <cell r="D513">
            <v>0</v>
          </cell>
          <cell r="F513">
            <v>0</v>
          </cell>
          <cell r="H513">
            <v>0</v>
          </cell>
        </row>
        <row r="514">
          <cell r="D514">
            <v>0</v>
          </cell>
          <cell r="F514">
            <v>0</v>
          </cell>
          <cell r="H514">
            <v>0</v>
          </cell>
        </row>
        <row r="515">
          <cell r="D515">
            <v>0</v>
          </cell>
          <cell r="F515">
            <v>0</v>
          </cell>
          <cell r="H515">
            <v>0</v>
          </cell>
        </row>
        <row r="516">
          <cell r="D516">
            <v>0</v>
          </cell>
          <cell r="F516">
            <v>0</v>
          </cell>
          <cell r="H516">
            <v>0</v>
          </cell>
        </row>
        <row r="517">
          <cell r="D517">
            <v>0</v>
          </cell>
          <cell r="F517">
            <v>0</v>
          </cell>
          <cell r="H517">
            <v>0</v>
          </cell>
        </row>
        <row r="518">
          <cell r="D518">
            <v>0</v>
          </cell>
          <cell r="F518">
            <v>0</v>
          </cell>
          <cell r="H518">
            <v>0</v>
          </cell>
        </row>
        <row r="519">
          <cell r="D519">
            <v>0</v>
          </cell>
          <cell r="F519">
            <v>0</v>
          </cell>
          <cell r="H519">
            <v>0</v>
          </cell>
        </row>
        <row r="520">
          <cell r="D520">
            <v>0</v>
          </cell>
          <cell r="F520">
            <v>0</v>
          </cell>
          <cell r="H520">
            <v>0</v>
          </cell>
        </row>
        <row r="521">
          <cell r="D521">
            <v>0</v>
          </cell>
          <cell r="F521">
            <v>0</v>
          </cell>
          <cell r="H521">
            <v>0</v>
          </cell>
        </row>
        <row r="522">
          <cell r="D522">
            <v>0</v>
          </cell>
          <cell r="F522">
            <v>0</v>
          </cell>
          <cell r="H522">
            <v>0</v>
          </cell>
        </row>
        <row r="523">
          <cell r="D523">
            <v>0</v>
          </cell>
          <cell r="F523">
            <v>0</v>
          </cell>
          <cell r="H523">
            <v>0</v>
          </cell>
        </row>
        <row r="524">
          <cell r="D524">
            <v>0</v>
          </cell>
          <cell r="F524">
            <v>0</v>
          </cell>
          <cell r="H524">
            <v>0</v>
          </cell>
        </row>
        <row r="525">
          <cell r="D525">
            <v>0</v>
          </cell>
          <cell r="F525">
            <v>0</v>
          </cell>
          <cell r="H525">
            <v>0</v>
          </cell>
        </row>
        <row r="526">
          <cell r="D526">
            <v>0</v>
          </cell>
          <cell r="F526">
            <v>0</v>
          </cell>
          <cell r="H526">
            <v>0</v>
          </cell>
        </row>
        <row r="527">
          <cell r="D527">
            <v>0</v>
          </cell>
          <cell r="F527">
            <v>0</v>
          </cell>
          <cell r="H527">
            <v>0</v>
          </cell>
        </row>
        <row r="528">
          <cell r="D528">
            <v>0</v>
          </cell>
          <cell r="F528">
            <v>0</v>
          </cell>
          <cell r="H528">
            <v>0</v>
          </cell>
        </row>
        <row r="529">
          <cell r="D529">
            <v>0</v>
          </cell>
          <cell r="F529">
            <v>0</v>
          </cell>
          <cell r="H529">
            <v>0</v>
          </cell>
        </row>
        <row r="530">
          <cell r="D530">
            <v>0</v>
          </cell>
          <cell r="F530">
            <v>0</v>
          </cell>
          <cell r="H530">
            <v>0</v>
          </cell>
        </row>
        <row r="531">
          <cell r="D531">
            <v>0</v>
          </cell>
          <cell r="F531">
            <v>0</v>
          </cell>
          <cell r="H531">
            <v>0</v>
          </cell>
        </row>
        <row r="532">
          <cell r="D532">
            <v>0</v>
          </cell>
          <cell r="F532">
            <v>0</v>
          </cell>
          <cell r="H532">
            <v>0</v>
          </cell>
        </row>
        <row r="533">
          <cell r="D533">
            <v>0</v>
          </cell>
          <cell r="F533">
            <v>0</v>
          </cell>
          <cell r="H533">
            <v>0</v>
          </cell>
        </row>
        <row r="534">
          <cell r="D534">
            <v>0</v>
          </cell>
          <cell r="F534">
            <v>0</v>
          </cell>
          <cell r="H534">
            <v>0</v>
          </cell>
        </row>
        <row r="535">
          <cell r="D535">
            <v>0</v>
          </cell>
          <cell r="F535">
            <v>0</v>
          </cell>
          <cell r="H535">
            <v>0</v>
          </cell>
        </row>
        <row r="536">
          <cell r="D536">
            <v>0</v>
          </cell>
          <cell r="F536">
            <v>0</v>
          </cell>
          <cell r="H536">
            <v>0</v>
          </cell>
        </row>
        <row r="537">
          <cell r="D537">
            <v>0</v>
          </cell>
          <cell r="F537">
            <v>0</v>
          </cell>
          <cell r="H537">
            <v>0</v>
          </cell>
        </row>
        <row r="538">
          <cell r="D538">
            <v>0</v>
          </cell>
          <cell r="F538">
            <v>0</v>
          </cell>
          <cell r="H538">
            <v>0</v>
          </cell>
        </row>
        <row r="539">
          <cell r="D539">
            <v>0</v>
          </cell>
          <cell r="F539">
            <v>0</v>
          </cell>
          <cell r="H539">
            <v>0</v>
          </cell>
        </row>
        <row r="540">
          <cell r="D540">
            <v>0</v>
          </cell>
          <cell r="F540">
            <v>0</v>
          </cell>
          <cell r="H540">
            <v>0</v>
          </cell>
        </row>
        <row r="541">
          <cell r="D541">
            <v>0</v>
          </cell>
          <cell r="F541">
            <v>0</v>
          </cell>
          <cell r="H541">
            <v>0</v>
          </cell>
        </row>
        <row r="542">
          <cell r="D542">
            <v>0</v>
          </cell>
          <cell r="F542">
            <v>0</v>
          </cell>
          <cell r="H542">
            <v>0</v>
          </cell>
        </row>
        <row r="543">
          <cell r="D543">
            <v>0</v>
          </cell>
          <cell r="F543">
            <v>0</v>
          </cell>
          <cell r="H543">
            <v>0</v>
          </cell>
        </row>
        <row r="544">
          <cell r="D544">
            <v>0</v>
          </cell>
          <cell r="F544">
            <v>0</v>
          </cell>
          <cell r="H544">
            <v>0</v>
          </cell>
        </row>
        <row r="545">
          <cell r="D545">
            <v>0</v>
          </cell>
          <cell r="F545">
            <v>0</v>
          </cell>
          <cell r="H545">
            <v>0</v>
          </cell>
        </row>
        <row r="546">
          <cell r="D546">
            <v>0</v>
          </cell>
          <cell r="F546">
            <v>0</v>
          </cell>
          <cell r="H546">
            <v>0</v>
          </cell>
        </row>
        <row r="547">
          <cell r="D547">
            <v>0</v>
          </cell>
          <cell r="F547">
            <v>0</v>
          </cell>
          <cell r="H547">
            <v>0</v>
          </cell>
        </row>
        <row r="548">
          <cell r="D548">
            <v>0</v>
          </cell>
          <cell r="F548">
            <v>0</v>
          </cell>
          <cell r="H548">
            <v>0</v>
          </cell>
        </row>
        <row r="549">
          <cell r="D549">
            <v>0</v>
          </cell>
          <cell r="F549">
            <v>0</v>
          </cell>
          <cell r="H549">
            <v>0</v>
          </cell>
        </row>
        <row r="550">
          <cell r="D550">
            <v>0</v>
          </cell>
          <cell r="F550">
            <v>0</v>
          </cell>
          <cell r="H550">
            <v>0</v>
          </cell>
        </row>
        <row r="551">
          <cell r="D551">
            <v>0</v>
          </cell>
          <cell r="F551">
            <v>0</v>
          </cell>
          <cell r="H551">
            <v>0</v>
          </cell>
        </row>
        <row r="552">
          <cell r="D552">
            <v>0</v>
          </cell>
          <cell r="F552">
            <v>0</v>
          </cell>
          <cell r="H552">
            <v>0</v>
          </cell>
        </row>
        <row r="553">
          <cell r="D553">
            <v>0</v>
          </cell>
          <cell r="F553">
            <v>0</v>
          </cell>
          <cell r="H553">
            <v>0</v>
          </cell>
        </row>
        <row r="554">
          <cell r="D554">
            <v>0</v>
          </cell>
          <cell r="F554">
            <v>0</v>
          </cell>
          <cell r="H554">
            <v>0</v>
          </cell>
        </row>
        <row r="555">
          <cell r="D555">
            <v>0</v>
          </cell>
          <cell r="F555">
            <v>0</v>
          </cell>
          <cell r="H555">
            <v>0</v>
          </cell>
        </row>
        <row r="556">
          <cell r="D556">
            <v>0</v>
          </cell>
          <cell r="F556">
            <v>0</v>
          </cell>
          <cell r="H556">
            <v>0</v>
          </cell>
        </row>
        <row r="557">
          <cell r="D557">
            <v>0</v>
          </cell>
          <cell r="F557">
            <v>0</v>
          </cell>
          <cell r="H557">
            <v>0</v>
          </cell>
        </row>
        <row r="558">
          <cell r="D558">
            <v>0</v>
          </cell>
          <cell r="F558">
            <v>0</v>
          </cell>
          <cell r="H558">
            <v>0</v>
          </cell>
        </row>
        <row r="559">
          <cell r="D559">
            <v>0</v>
          </cell>
          <cell r="F559">
            <v>0</v>
          </cell>
          <cell r="H559">
            <v>0</v>
          </cell>
        </row>
        <row r="560">
          <cell r="D560">
            <v>0</v>
          </cell>
          <cell r="F560">
            <v>0</v>
          </cell>
          <cell r="H560">
            <v>0</v>
          </cell>
        </row>
        <row r="561">
          <cell r="D561">
            <v>0</v>
          </cell>
          <cell r="F561">
            <v>0</v>
          </cell>
          <cell r="H561">
            <v>0</v>
          </cell>
        </row>
        <row r="562">
          <cell r="D562">
            <v>0</v>
          </cell>
          <cell r="F562">
            <v>0</v>
          </cell>
          <cell r="H562">
            <v>0</v>
          </cell>
        </row>
        <row r="563">
          <cell r="D563">
            <v>0</v>
          </cell>
          <cell r="F563">
            <v>0</v>
          </cell>
          <cell r="H563">
            <v>0</v>
          </cell>
        </row>
        <row r="564">
          <cell r="D564">
            <v>0</v>
          </cell>
          <cell r="F564">
            <v>0</v>
          </cell>
          <cell r="H564">
            <v>0</v>
          </cell>
        </row>
        <row r="565">
          <cell r="D565">
            <v>0</v>
          </cell>
          <cell r="F565">
            <v>0</v>
          </cell>
          <cell r="H565">
            <v>0</v>
          </cell>
        </row>
        <row r="566">
          <cell r="D566">
            <v>0</v>
          </cell>
          <cell r="F566">
            <v>0</v>
          </cell>
          <cell r="H566">
            <v>0</v>
          </cell>
        </row>
        <row r="567">
          <cell r="D567">
            <v>0</v>
          </cell>
          <cell r="F567">
            <v>0</v>
          </cell>
          <cell r="H567">
            <v>0</v>
          </cell>
        </row>
        <row r="568">
          <cell r="D568">
            <v>0</v>
          </cell>
          <cell r="F568">
            <v>0</v>
          </cell>
          <cell r="H568">
            <v>0</v>
          </cell>
        </row>
        <row r="569">
          <cell r="D569">
            <v>0</v>
          </cell>
          <cell r="F569">
            <v>0</v>
          </cell>
          <cell r="H569">
            <v>0</v>
          </cell>
        </row>
        <row r="570">
          <cell r="D570">
            <v>0</v>
          </cell>
          <cell r="F570">
            <v>0</v>
          </cell>
          <cell r="H570">
            <v>0</v>
          </cell>
        </row>
        <row r="571">
          <cell r="D571">
            <v>0</v>
          </cell>
          <cell r="F571">
            <v>0</v>
          </cell>
          <cell r="H571">
            <v>0</v>
          </cell>
        </row>
        <row r="572">
          <cell r="D572">
            <v>0</v>
          </cell>
          <cell r="F572">
            <v>0</v>
          </cell>
          <cell r="H572">
            <v>0</v>
          </cell>
        </row>
        <row r="573">
          <cell r="D573">
            <v>0</v>
          </cell>
          <cell r="F573">
            <v>0</v>
          </cell>
          <cell r="H573">
            <v>0</v>
          </cell>
        </row>
        <row r="574">
          <cell r="D574">
            <v>0</v>
          </cell>
          <cell r="F574">
            <v>0</v>
          </cell>
          <cell r="H574">
            <v>0</v>
          </cell>
        </row>
        <row r="575">
          <cell r="D575">
            <v>0</v>
          </cell>
          <cell r="F575">
            <v>0</v>
          </cell>
          <cell r="H575">
            <v>0</v>
          </cell>
        </row>
        <row r="576">
          <cell r="D576">
            <v>0</v>
          </cell>
          <cell r="F576">
            <v>0</v>
          </cell>
          <cell r="H576">
            <v>0</v>
          </cell>
        </row>
        <row r="577">
          <cell r="D577">
            <v>0</v>
          </cell>
          <cell r="F577">
            <v>0</v>
          </cell>
          <cell r="H577">
            <v>0</v>
          </cell>
        </row>
        <row r="578">
          <cell r="D578">
            <v>0</v>
          </cell>
          <cell r="F578">
            <v>0</v>
          </cell>
          <cell r="H578">
            <v>0</v>
          </cell>
        </row>
        <row r="579">
          <cell r="D579">
            <v>0</v>
          </cell>
          <cell r="F579">
            <v>0</v>
          </cell>
          <cell r="H579">
            <v>0</v>
          </cell>
        </row>
        <row r="580">
          <cell r="D580">
            <v>0</v>
          </cell>
          <cell r="F580">
            <v>0</v>
          </cell>
          <cell r="H580">
            <v>0</v>
          </cell>
        </row>
        <row r="581">
          <cell r="D581">
            <v>0</v>
          </cell>
          <cell r="F581">
            <v>0</v>
          </cell>
          <cell r="H581">
            <v>0</v>
          </cell>
        </row>
        <row r="582">
          <cell r="D582">
            <v>0</v>
          </cell>
          <cell r="F582">
            <v>0</v>
          </cell>
          <cell r="H582">
            <v>0</v>
          </cell>
        </row>
        <row r="583">
          <cell r="D583">
            <v>0</v>
          </cell>
          <cell r="F583">
            <v>0</v>
          </cell>
          <cell r="H583">
            <v>0</v>
          </cell>
        </row>
        <row r="584">
          <cell r="D584">
            <v>0</v>
          </cell>
          <cell r="F584">
            <v>0</v>
          </cell>
          <cell r="H584">
            <v>0</v>
          </cell>
        </row>
        <row r="585">
          <cell r="D585">
            <v>0</v>
          </cell>
          <cell r="F585">
            <v>0</v>
          </cell>
          <cell r="H585">
            <v>0</v>
          </cell>
        </row>
        <row r="586">
          <cell r="D586">
            <v>0</v>
          </cell>
          <cell r="F586">
            <v>0</v>
          </cell>
          <cell r="H586">
            <v>0</v>
          </cell>
        </row>
        <row r="587">
          <cell r="D587">
            <v>0</v>
          </cell>
          <cell r="F587">
            <v>0</v>
          </cell>
          <cell r="H587">
            <v>0</v>
          </cell>
        </row>
        <row r="588">
          <cell r="D588">
            <v>0</v>
          </cell>
          <cell r="F588">
            <v>0</v>
          </cell>
          <cell r="H588">
            <v>0</v>
          </cell>
        </row>
        <row r="589">
          <cell r="D589">
            <v>0</v>
          </cell>
          <cell r="F589">
            <v>0</v>
          </cell>
          <cell r="H589">
            <v>0</v>
          </cell>
        </row>
        <row r="590">
          <cell r="D590">
            <v>0</v>
          </cell>
          <cell r="F590">
            <v>0</v>
          </cell>
          <cell r="H590">
            <v>0</v>
          </cell>
        </row>
        <row r="591">
          <cell r="D591">
            <v>0</v>
          </cell>
          <cell r="F591">
            <v>0</v>
          </cell>
          <cell r="H591">
            <v>0</v>
          </cell>
        </row>
        <row r="592">
          <cell r="D592">
            <v>0</v>
          </cell>
          <cell r="F592">
            <v>0</v>
          </cell>
          <cell r="H592">
            <v>0</v>
          </cell>
        </row>
        <row r="593">
          <cell r="D593">
            <v>0</v>
          </cell>
          <cell r="F593">
            <v>0</v>
          </cell>
          <cell r="H593">
            <v>0</v>
          </cell>
        </row>
        <row r="594">
          <cell r="D594">
            <v>0</v>
          </cell>
          <cell r="F594">
            <v>0</v>
          </cell>
          <cell r="H594">
            <v>0</v>
          </cell>
        </row>
        <row r="595">
          <cell r="D595">
            <v>0</v>
          </cell>
          <cell r="F595">
            <v>0</v>
          </cell>
          <cell r="H595">
            <v>0</v>
          </cell>
        </row>
        <row r="596">
          <cell r="D596">
            <v>0</v>
          </cell>
          <cell r="F596">
            <v>0</v>
          </cell>
          <cell r="H596">
            <v>0</v>
          </cell>
        </row>
        <row r="597">
          <cell r="D597">
            <v>0</v>
          </cell>
          <cell r="F597">
            <v>0</v>
          </cell>
          <cell r="H597">
            <v>0</v>
          </cell>
        </row>
        <row r="598">
          <cell r="D598">
            <v>0</v>
          </cell>
          <cell r="F598">
            <v>0</v>
          </cell>
          <cell r="H598">
            <v>0</v>
          </cell>
        </row>
        <row r="599">
          <cell r="D599">
            <v>0</v>
          </cell>
          <cell r="F599">
            <v>0</v>
          </cell>
          <cell r="H599">
            <v>0</v>
          </cell>
        </row>
        <row r="600">
          <cell r="D600">
            <v>0</v>
          </cell>
          <cell r="F600">
            <v>0</v>
          </cell>
          <cell r="H600">
            <v>0</v>
          </cell>
        </row>
        <row r="601">
          <cell r="D601">
            <v>0</v>
          </cell>
          <cell r="F601">
            <v>0</v>
          </cell>
          <cell r="H601">
            <v>0</v>
          </cell>
        </row>
        <row r="602">
          <cell r="D602">
            <v>0</v>
          </cell>
          <cell r="F602">
            <v>0</v>
          </cell>
          <cell r="H602">
            <v>0</v>
          </cell>
        </row>
        <row r="603">
          <cell r="D603">
            <v>0</v>
          </cell>
          <cell r="F603">
            <v>0</v>
          </cell>
          <cell r="H603">
            <v>0</v>
          </cell>
        </row>
        <row r="604">
          <cell r="D604">
            <v>0</v>
          </cell>
          <cell r="F604">
            <v>0</v>
          </cell>
          <cell r="H604">
            <v>0</v>
          </cell>
        </row>
        <row r="605">
          <cell r="D605">
            <v>0</v>
          </cell>
          <cell r="F605">
            <v>0</v>
          </cell>
          <cell r="H605">
            <v>0</v>
          </cell>
        </row>
        <row r="606">
          <cell r="D606">
            <v>0</v>
          </cell>
          <cell r="F606">
            <v>0</v>
          </cell>
          <cell r="H606">
            <v>0</v>
          </cell>
        </row>
        <row r="607">
          <cell r="D607">
            <v>0</v>
          </cell>
          <cell r="F607">
            <v>0</v>
          </cell>
          <cell r="H607">
            <v>0</v>
          </cell>
        </row>
        <row r="608">
          <cell r="D608">
            <v>0</v>
          </cell>
          <cell r="F608">
            <v>0</v>
          </cell>
          <cell r="H608">
            <v>0</v>
          </cell>
        </row>
        <row r="609">
          <cell r="D609">
            <v>0</v>
          </cell>
          <cell r="F609">
            <v>0</v>
          </cell>
          <cell r="H609">
            <v>0</v>
          </cell>
        </row>
        <row r="610">
          <cell r="D610">
            <v>0</v>
          </cell>
          <cell r="F610">
            <v>0</v>
          </cell>
          <cell r="H610">
            <v>0</v>
          </cell>
        </row>
        <row r="611">
          <cell r="D611">
            <v>0</v>
          </cell>
          <cell r="F611">
            <v>0</v>
          </cell>
          <cell r="H611">
            <v>0</v>
          </cell>
        </row>
        <row r="612">
          <cell r="D612">
            <v>0</v>
          </cell>
          <cell r="F612">
            <v>0</v>
          </cell>
          <cell r="H612">
            <v>0</v>
          </cell>
        </row>
        <row r="613">
          <cell r="D613">
            <v>0</v>
          </cell>
          <cell r="F613">
            <v>0</v>
          </cell>
          <cell r="H613">
            <v>0</v>
          </cell>
        </row>
        <row r="614">
          <cell r="D614">
            <v>0</v>
          </cell>
          <cell r="F614">
            <v>0</v>
          </cell>
          <cell r="H614">
            <v>0</v>
          </cell>
        </row>
        <row r="615">
          <cell r="D615">
            <v>0</v>
          </cell>
          <cell r="F615">
            <v>0</v>
          </cell>
          <cell r="H615">
            <v>0</v>
          </cell>
        </row>
        <row r="616">
          <cell r="D616">
            <v>0</v>
          </cell>
          <cell r="F616">
            <v>0</v>
          </cell>
          <cell r="H616">
            <v>0</v>
          </cell>
        </row>
        <row r="617">
          <cell r="D617">
            <v>0</v>
          </cell>
          <cell r="F617">
            <v>0</v>
          </cell>
          <cell r="H617">
            <v>0</v>
          </cell>
        </row>
        <row r="618">
          <cell r="D618">
            <v>0</v>
          </cell>
          <cell r="F618">
            <v>0</v>
          </cell>
          <cell r="H618">
            <v>0</v>
          </cell>
        </row>
        <row r="619">
          <cell r="D619">
            <v>0</v>
          </cell>
          <cell r="F619">
            <v>0</v>
          </cell>
          <cell r="H619">
            <v>0</v>
          </cell>
        </row>
        <row r="620">
          <cell r="D620">
            <v>0</v>
          </cell>
          <cell r="F620">
            <v>0</v>
          </cell>
          <cell r="H620">
            <v>0</v>
          </cell>
        </row>
        <row r="621">
          <cell r="D621">
            <v>0</v>
          </cell>
          <cell r="F621">
            <v>0</v>
          </cell>
          <cell r="H621">
            <v>0</v>
          </cell>
        </row>
        <row r="622">
          <cell r="D622">
            <v>0</v>
          </cell>
          <cell r="F622">
            <v>0</v>
          </cell>
          <cell r="H622">
            <v>0</v>
          </cell>
        </row>
        <row r="623">
          <cell r="D623">
            <v>0</v>
          </cell>
          <cell r="F623">
            <v>0</v>
          </cell>
          <cell r="H623">
            <v>0</v>
          </cell>
        </row>
        <row r="624">
          <cell r="D624">
            <v>0</v>
          </cell>
          <cell r="F624">
            <v>0</v>
          </cell>
          <cell r="H624">
            <v>0</v>
          </cell>
        </row>
        <row r="625">
          <cell r="D625">
            <v>0</v>
          </cell>
          <cell r="F625">
            <v>0</v>
          </cell>
          <cell r="H625">
            <v>0</v>
          </cell>
        </row>
        <row r="626">
          <cell r="D626">
            <v>0</v>
          </cell>
          <cell r="F626">
            <v>0</v>
          </cell>
          <cell r="H626">
            <v>0</v>
          </cell>
        </row>
        <row r="627">
          <cell r="D627">
            <v>0</v>
          </cell>
          <cell r="F627">
            <v>0</v>
          </cell>
          <cell r="H627">
            <v>0</v>
          </cell>
        </row>
        <row r="628">
          <cell r="D628">
            <v>0</v>
          </cell>
          <cell r="F628">
            <v>0</v>
          </cell>
          <cell r="H628">
            <v>0</v>
          </cell>
        </row>
        <row r="629">
          <cell r="D629">
            <v>0</v>
          </cell>
          <cell r="F629">
            <v>0</v>
          </cell>
          <cell r="H629">
            <v>0</v>
          </cell>
        </row>
        <row r="630">
          <cell r="D630">
            <v>0</v>
          </cell>
          <cell r="F630">
            <v>0</v>
          </cell>
          <cell r="H630">
            <v>0</v>
          </cell>
        </row>
        <row r="631">
          <cell r="D631">
            <v>0</v>
          </cell>
          <cell r="F631">
            <v>0</v>
          </cell>
          <cell r="H631">
            <v>0</v>
          </cell>
        </row>
        <row r="632">
          <cell r="D632">
            <v>0</v>
          </cell>
          <cell r="F632">
            <v>0</v>
          </cell>
          <cell r="H632">
            <v>0</v>
          </cell>
        </row>
        <row r="633">
          <cell r="D633">
            <v>0</v>
          </cell>
          <cell r="F633">
            <v>0</v>
          </cell>
          <cell r="H633">
            <v>0</v>
          </cell>
        </row>
        <row r="634">
          <cell r="D634">
            <v>0</v>
          </cell>
          <cell r="F634">
            <v>0</v>
          </cell>
          <cell r="H634">
            <v>0</v>
          </cell>
        </row>
        <row r="635">
          <cell r="D635">
            <v>0</v>
          </cell>
          <cell r="F635">
            <v>0</v>
          </cell>
          <cell r="H635">
            <v>0</v>
          </cell>
        </row>
        <row r="636">
          <cell r="D636">
            <v>0</v>
          </cell>
          <cell r="F636">
            <v>0</v>
          </cell>
          <cell r="H636">
            <v>0</v>
          </cell>
        </row>
        <row r="637">
          <cell r="D637">
            <v>0</v>
          </cell>
          <cell r="F637">
            <v>0</v>
          </cell>
          <cell r="H637">
            <v>0</v>
          </cell>
        </row>
        <row r="638">
          <cell r="D638">
            <v>0</v>
          </cell>
          <cell r="F638">
            <v>0</v>
          </cell>
          <cell r="H638">
            <v>0</v>
          </cell>
        </row>
        <row r="639">
          <cell r="D639">
            <v>0</v>
          </cell>
          <cell r="F639">
            <v>0</v>
          </cell>
          <cell r="H639">
            <v>0</v>
          </cell>
        </row>
        <row r="640">
          <cell r="D640">
            <v>0</v>
          </cell>
          <cell r="F640">
            <v>0</v>
          </cell>
          <cell r="H640">
            <v>0</v>
          </cell>
        </row>
        <row r="641">
          <cell r="D641">
            <v>0</v>
          </cell>
          <cell r="F641">
            <v>0</v>
          </cell>
          <cell r="H641">
            <v>0</v>
          </cell>
        </row>
        <row r="642">
          <cell r="D642">
            <v>0</v>
          </cell>
          <cell r="F642">
            <v>0</v>
          </cell>
          <cell r="H642">
            <v>0</v>
          </cell>
        </row>
        <row r="643">
          <cell r="D643">
            <v>0</v>
          </cell>
          <cell r="F643">
            <v>0</v>
          </cell>
          <cell r="H643">
            <v>0</v>
          </cell>
        </row>
        <row r="644">
          <cell r="D644">
            <v>0</v>
          </cell>
          <cell r="F644">
            <v>0</v>
          </cell>
          <cell r="H644">
            <v>0</v>
          </cell>
        </row>
        <row r="645">
          <cell r="D645">
            <v>0</v>
          </cell>
          <cell r="F645">
            <v>0</v>
          </cell>
          <cell r="H645">
            <v>0</v>
          </cell>
        </row>
        <row r="646">
          <cell r="D646">
            <v>0</v>
          </cell>
          <cell r="F646">
            <v>0</v>
          </cell>
          <cell r="H646">
            <v>0</v>
          </cell>
        </row>
        <row r="647">
          <cell r="D647">
            <v>0</v>
          </cell>
          <cell r="F647">
            <v>0</v>
          </cell>
          <cell r="H647">
            <v>0</v>
          </cell>
        </row>
        <row r="648">
          <cell r="D648">
            <v>0</v>
          </cell>
          <cell r="F648">
            <v>0</v>
          </cell>
          <cell r="H648">
            <v>0</v>
          </cell>
        </row>
        <row r="649">
          <cell r="D649">
            <v>0</v>
          </cell>
          <cell r="F649">
            <v>0</v>
          </cell>
          <cell r="H649">
            <v>0</v>
          </cell>
        </row>
        <row r="650">
          <cell r="D650">
            <v>0</v>
          </cell>
          <cell r="F650">
            <v>0</v>
          </cell>
          <cell r="H650">
            <v>0</v>
          </cell>
        </row>
        <row r="651">
          <cell r="D651">
            <v>0</v>
          </cell>
          <cell r="F651">
            <v>0</v>
          </cell>
          <cell r="H651">
            <v>0</v>
          </cell>
        </row>
        <row r="652">
          <cell r="D652">
            <v>0</v>
          </cell>
          <cell r="F652">
            <v>0</v>
          </cell>
          <cell r="H652">
            <v>0</v>
          </cell>
        </row>
        <row r="653">
          <cell r="D653">
            <v>0</v>
          </cell>
          <cell r="F653">
            <v>0</v>
          </cell>
          <cell r="H653">
            <v>0</v>
          </cell>
        </row>
        <row r="654">
          <cell r="D654">
            <v>0</v>
          </cell>
          <cell r="F654">
            <v>0</v>
          </cell>
          <cell r="H654">
            <v>0</v>
          </cell>
        </row>
        <row r="655">
          <cell r="D655">
            <v>0</v>
          </cell>
          <cell r="F655">
            <v>0</v>
          </cell>
          <cell r="H655">
            <v>0</v>
          </cell>
        </row>
        <row r="656">
          <cell r="D656">
            <v>0</v>
          </cell>
          <cell r="F656">
            <v>0</v>
          </cell>
          <cell r="H656">
            <v>0</v>
          </cell>
        </row>
        <row r="657">
          <cell r="D657">
            <v>0</v>
          </cell>
          <cell r="F657">
            <v>0</v>
          </cell>
          <cell r="H657">
            <v>0</v>
          </cell>
        </row>
        <row r="658">
          <cell r="D658">
            <v>0</v>
          </cell>
          <cell r="F658">
            <v>0</v>
          </cell>
          <cell r="H658">
            <v>0</v>
          </cell>
        </row>
        <row r="659">
          <cell r="D659">
            <v>0</v>
          </cell>
          <cell r="F659">
            <v>0</v>
          </cell>
          <cell r="H659">
            <v>0</v>
          </cell>
        </row>
        <row r="660">
          <cell r="D660">
            <v>0</v>
          </cell>
          <cell r="F660">
            <v>0</v>
          </cell>
          <cell r="H660">
            <v>0</v>
          </cell>
        </row>
        <row r="661">
          <cell r="D661">
            <v>0</v>
          </cell>
          <cell r="F661">
            <v>0</v>
          </cell>
          <cell r="H661">
            <v>0</v>
          </cell>
        </row>
        <row r="662">
          <cell r="D662">
            <v>0</v>
          </cell>
          <cell r="F662">
            <v>0</v>
          </cell>
          <cell r="H662">
            <v>0</v>
          </cell>
        </row>
        <row r="663">
          <cell r="D663">
            <v>0</v>
          </cell>
          <cell r="F663">
            <v>0</v>
          </cell>
          <cell r="H663">
            <v>0</v>
          </cell>
        </row>
        <row r="664">
          <cell r="D664">
            <v>0</v>
          </cell>
          <cell r="F664">
            <v>0</v>
          </cell>
          <cell r="H664">
            <v>0</v>
          </cell>
        </row>
        <row r="665">
          <cell r="D665">
            <v>0</v>
          </cell>
          <cell r="F665">
            <v>0</v>
          </cell>
          <cell r="H665">
            <v>0</v>
          </cell>
        </row>
        <row r="666">
          <cell r="D666">
            <v>0</v>
          </cell>
          <cell r="F666">
            <v>0</v>
          </cell>
          <cell r="H666">
            <v>0</v>
          </cell>
        </row>
        <row r="667">
          <cell r="D667">
            <v>0</v>
          </cell>
          <cell r="F667">
            <v>0</v>
          </cell>
          <cell r="H667">
            <v>0</v>
          </cell>
        </row>
        <row r="668">
          <cell r="D668">
            <v>0</v>
          </cell>
          <cell r="F668">
            <v>0</v>
          </cell>
          <cell r="H668">
            <v>0</v>
          </cell>
        </row>
        <row r="669">
          <cell r="D669">
            <v>0</v>
          </cell>
          <cell r="F669">
            <v>0</v>
          </cell>
          <cell r="H669">
            <v>0</v>
          </cell>
        </row>
        <row r="670">
          <cell r="D670">
            <v>0</v>
          </cell>
          <cell r="F670">
            <v>0</v>
          </cell>
          <cell r="H670">
            <v>0</v>
          </cell>
        </row>
        <row r="671">
          <cell r="D671">
            <v>0</v>
          </cell>
          <cell r="F671">
            <v>0</v>
          </cell>
          <cell r="H671">
            <v>0</v>
          </cell>
        </row>
        <row r="672">
          <cell r="D672">
            <v>0</v>
          </cell>
          <cell r="F672">
            <v>0</v>
          </cell>
          <cell r="H672">
            <v>0</v>
          </cell>
        </row>
        <row r="673">
          <cell r="D673">
            <v>0</v>
          </cell>
          <cell r="F673">
            <v>0</v>
          </cell>
          <cell r="H673">
            <v>0</v>
          </cell>
        </row>
        <row r="674">
          <cell r="D674">
            <v>0</v>
          </cell>
          <cell r="F674">
            <v>0</v>
          </cell>
          <cell r="H674">
            <v>0</v>
          </cell>
        </row>
        <row r="675">
          <cell r="D675">
            <v>0</v>
          </cell>
          <cell r="F675">
            <v>0</v>
          </cell>
          <cell r="H675">
            <v>0</v>
          </cell>
        </row>
        <row r="676">
          <cell r="D676">
            <v>0</v>
          </cell>
          <cell r="F676">
            <v>0</v>
          </cell>
          <cell r="H676">
            <v>0</v>
          </cell>
        </row>
        <row r="677">
          <cell r="D677">
            <v>0</v>
          </cell>
          <cell r="F677">
            <v>0</v>
          </cell>
          <cell r="H677">
            <v>0</v>
          </cell>
        </row>
        <row r="678">
          <cell r="D678">
            <v>0</v>
          </cell>
          <cell r="F678">
            <v>0</v>
          </cell>
          <cell r="H678">
            <v>0</v>
          </cell>
        </row>
        <row r="679">
          <cell r="D679">
            <v>0</v>
          </cell>
          <cell r="F679">
            <v>0</v>
          </cell>
          <cell r="H679">
            <v>0</v>
          </cell>
        </row>
        <row r="680">
          <cell r="D680">
            <v>0</v>
          </cell>
          <cell r="F680">
            <v>0</v>
          </cell>
          <cell r="H680">
            <v>0</v>
          </cell>
        </row>
        <row r="681">
          <cell r="D681">
            <v>0</v>
          </cell>
          <cell r="F681">
            <v>0</v>
          </cell>
          <cell r="H681">
            <v>0</v>
          </cell>
        </row>
        <row r="682">
          <cell r="D682">
            <v>0</v>
          </cell>
          <cell r="F682">
            <v>0</v>
          </cell>
          <cell r="H682">
            <v>0</v>
          </cell>
        </row>
        <row r="683">
          <cell r="D683">
            <v>0</v>
          </cell>
          <cell r="F683">
            <v>0</v>
          </cell>
          <cell r="H683">
            <v>0</v>
          </cell>
        </row>
        <row r="684">
          <cell r="D684">
            <v>0</v>
          </cell>
          <cell r="F684">
            <v>0</v>
          </cell>
          <cell r="H684">
            <v>0</v>
          </cell>
        </row>
        <row r="685">
          <cell r="D685">
            <v>0</v>
          </cell>
          <cell r="F685">
            <v>0</v>
          </cell>
          <cell r="H685">
            <v>0</v>
          </cell>
        </row>
        <row r="686">
          <cell r="D686">
            <v>0</v>
          </cell>
          <cell r="F686">
            <v>0</v>
          </cell>
          <cell r="H686">
            <v>0</v>
          </cell>
        </row>
        <row r="687">
          <cell r="D687">
            <v>0</v>
          </cell>
          <cell r="F687">
            <v>0</v>
          </cell>
          <cell r="H687">
            <v>0</v>
          </cell>
        </row>
        <row r="688">
          <cell r="D688">
            <v>0</v>
          </cell>
          <cell r="F688">
            <v>0</v>
          </cell>
          <cell r="H688">
            <v>0</v>
          </cell>
        </row>
        <row r="689">
          <cell r="D689">
            <v>0</v>
          </cell>
          <cell r="F689">
            <v>0</v>
          </cell>
          <cell r="H689">
            <v>0</v>
          </cell>
        </row>
        <row r="690">
          <cell r="D690">
            <v>0</v>
          </cell>
          <cell r="F690">
            <v>0</v>
          </cell>
          <cell r="H690">
            <v>0</v>
          </cell>
        </row>
        <row r="691">
          <cell r="D691">
            <v>0</v>
          </cell>
          <cell r="F691">
            <v>0</v>
          </cell>
          <cell r="H691">
            <v>0</v>
          </cell>
        </row>
        <row r="692">
          <cell r="D692">
            <v>0</v>
          </cell>
          <cell r="F692">
            <v>0</v>
          </cell>
          <cell r="H692">
            <v>0</v>
          </cell>
        </row>
        <row r="693">
          <cell r="D693">
            <v>0</v>
          </cell>
          <cell r="F693">
            <v>0</v>
          </cell>
          <cell r="H693">
            <v>0</v>
          </cell>
        </row>
        <row r="694">
          <cell r="D694">
            <v>0</v>
          </cell>
          <cell r="F694">
            <v>0</v>
          </cell>
          <cell r="H694">
            <v>0</v>
          </cell>
        </row>
        <row r="695">
          <cell r="D695">
            <v>0</v>
          </cell>
          <cell r="F695">
            <v>0</v>
          </cell>
          <cell r="H695">
            <v>0</v>
          </cell>
        </row>
        <row r="696">
          <cell r="D696">
            <v>0</v>
          </cell>
          <cell r="F696">
            <v>0</v>
          </cell>
          <cell r="H696">
            <v>0</v>
          </cell>
        </row>
        <row r="697">
          <cell r="D697">
            <v>0</v>
          </cell>
          <cell r="F697">
            <v>0</v>
          </cell>
          <cell r="H697">
            <v>0</v>
          </cell>
        </row>
        <row r="698">
          <cell r="D698">
            <v>0</v>
          </cell>
          <cell r="F698">
            <v>0</v>
          </cell>
          <cell r="H698">
            <v>0</v>
          </cell>
        </row>
        <row r="699">
          <cell r="D699">
            <v>0</v>
          </cell>
          <cell r="F699">
            <v>0</v>
          </cell>
          <cell r="H699">
            <v>0</v>
          </cell>
        </row>
        <row r="700">
          <cell r="D700">
            <v>0</v>
          </cell>
          <cell r="F700">
            <v>0</v>
          </cell>
          <cell r="H700">
            <v>0</v>
          </cell>
        </row>
        <row r="701">
          <cell r="D701">
            <v>0</v>
          </cell>
          <cell r="F701">
            <v>0</v>
          </cell>
          <cell r="H701">
            <v>0</v>
          </cell>
        </row>
        <row r="702">
          <cell r="D702">
            <v>0</v>
          </cell>
          <cell r="F702">
            <v>0</v>
          </cell>
          <cell r="H702">
            <v>0</v>
          </cell>
        </row>
        <row r="703">
          <cell r="D703">
            <v>0</v>
          </cell>
          <cell r="F703">
            <v>0</v>
          </cell>
          <cell r="H703">
            <v>0</v>
          </cell>
        </row>
        <row r="704">
          <cell r="D704">
            <v>0</v>
          </cell>
          <cell r="F704">
            <v>0</v>
          </cell>
          <cell r="H704">
            <v>0</v>
          </cell>
        </row>
        <row r="705">
          <cell r="D705">
            <v>0</v>
          </cell>
          <cell r="F705">
            <v>0</v>
          </cell>
          <cell r="H705">
            <v>0</v>
          </cell>
        </row>
        <row r="706">
          <cell r="D706">
            <v>0</v>
          </cell>
          <cell r="F706">
            <v>0</v>
          </cell>
          <cell r="H706">
            <v>0</v>
          </cell>
        </row>
        <row r="707">
          <cell r="D707">
            <v>0</v>
          </cell>
          <cell r="F707">
            <v>0</v>
          </cell>
          <cell r="H707">
            <v>0</v>
          </cell>
        </row>
        <row r="708">
          <cell r="D708">
            <v>0</v>
          </cell>
          <cell r="F708">
            <v>0</v>
          </cell>
          <cell r="H708">
            <v>0</v>
          </cell>
        </row>
        <row r="709">
          <cell r="D709">
            <v>0</v>
          </cell>
          <cell r="F709">
            <v>0</v>
          </cell>
          <cell r="H709">
            <v>0</v>
          </cell>
        </row>
        <row r="710">
          <cell r="D710">
            <v>0</v>
          </cell>
          <cell r="F710">
            <v>0</v>
          </cell>
          <cell r="H710">
            <v>0</v>
          </cell>
        </row>
        <row r="711">
          <cell r="D711">
            <v>0</v>
          </cell>
          <cell r="F711">
            <v>0</v>
          </cell>
          <cell r="H711">
            <v>0</v>
          </cell>
        </row>
        <row r="712">
          <cell r="D712">
            <v>0</v>
          </cell>
          <cell r="F712">
            <v>0</v>
          </cell>
          <cell r="H712">
            <v>0</v>
          </cell>
        </row>
        <row r="713">
          <cell r="D713">
            <v>0</v>
          </cell>
          <cell r="F713">
            <v>0</v>
          </cell>
          <cell r="H713">
            <v>0</v>
          </cell>
        </row>
        <row r="714">
          <cell r="D714">
            <v>0</v>
          </cell>
          <cell r="F714">
            <v>0</v>
          </cell>
          <cell r="H714">
            <v>0</v>
          </cell>
        </row>
        <row r="715">
          <cell r="D715">
            <v>0</v>
          </cell>
          <cell r="F715">
            <v>0</v>
          </cell>
          <cell r="H715">
            <v>0</v>
          </cell>
        </row>
        <row r="716">
          <cell r="D716">
            <v>0</v>
          </cell>
          <cell r="F716">
            <v>0</v>
          </cell>
          <cell r="H716">
            <v>0</v>
          </cell>
        </row>
        <row r="717">
          <cell r="D717">
            <v>0</v>
          </cell>
          <cell r="F717">
            <v>0</v>
          </cell>
          <cell r="H717">
            <v>0</v>
          </cell>
        </row>
        <row r="718">
          <cell r="D718">
            <v>0</v>
          </cell>
          <cell r="F718">
            <v>0</v>
          </cell>
          <cell r="H718">
            <v>0</v>
          </cell>
        </row>
        <row r="719">
          <cell r="D719">
            <v>0</v>
          </cell>
          <cell r="F719">
            <v>0</v>
          </cell>
          <cell r="H719">
            <v>0</v>
          </cell>
        </row>
        <row r="720">
          <cell r="D720">
            <v>0</v>
          </cell>
          <cell r="F720">
            <v>0</v>
          </cell>
          <cell r="H720">
            <v>0</v>
          </cell>
        </row>
        <row r="721">
          <cell r="D721">
            <v>0</v>
          </cell>
          <cell r="F721">
            <v>0</v>
          </cell>
          <cell r="H721">
            <v>0</v>
          </cell>
        </row>
        <row r="722">
          <cell r="D722">
            <v>0</v>
          </cell>
          <cell r="F722">
            <v>0</v>
          </cell>
          <cell r="H722">
            <v>0</v>
          </cell>
        </row>
        <row r="723">
          <cell r="D723">
            <v>0</v>
          </cell>
          <cell r="F723">
            <v>0</v>
          </cell>
          <cell r="H723">
            <v>0</v>
          </cell>
        </row>
        <row r="724">
          <cell r="D724">
            <v>0</v>
          </cell>
          <cell r="F724">
            <v>0</v>
          </cell>
          <cell r="H724">
            <v>0</v>
          </cell>
        </row>
        <row r="725">
          <cell r="D725">
            <v>0</v>
          </cell>
          <cell r="F725">
            <v>0</v>
          </cell>
          <cell r="H725">
            <v>0</v>
          </cell>
        </row>
        <row r="726">
          <cell r="D726">
            <v>0</v>
          </cell>
          <cell r="F726">
            <v>0</v>
          </cell>
          <cell r="H726">
            <v>0</v>
          </cell>
        </row>
        <row r="727">
          <cell r="D727">
            <v>0</v>
          </cell>
          <cell r="F727">
            <v>0</v>
          </cell>
          <cell r="H727">
            <v>0</v>
          </cell>
        </row>
        <row r="728">
          <cell r="D728">
            <v>0</v>
          </cell>
          <cell r="F728">
            <v>0</v>
          </cell>
          <cell r="H728">
            <v>0</v>
          </cell>
        </row>
        <row r="729">
          <cell r="D729">
            <v>0</v>
          </cell>
          <cell r="F729">
            <v>0</v>
          </cell>
          <cell r="H729">
            <v>0</v>
          </cell>
        </row>
        <row r="730">
          <cell r="D730">
            <v>0</v>
          </cell>
          <cell r="F730">
            <v>0</v>
          </cell>
          <cell r="H730">
            <v>0</v>
          </cell>
        </row>
        <row r="731">
          <cell r="D731">
            <v>0</v>
          </cell>
          <cell r="F731">
            <v>0</v>
          </cell>
          <cell r="H731">
            <v>0</v>
          </cell>
        </row>
        <row r="732">
          <cell r="D732">
            <v>0</v>
          </cell>
          <cell r="F732">
            <v>0</v>
          </cell>
          <cell r="H732">
            <v>0</v>
          </cell>
        </row>
        <row r="733">
          <cell r="D733">
            <v>0</v>
          </cell>
          <cell r="F733">
            <v>0</v>
          </cell>
          <cell r="H733">
            <v>0</v>
          </cell>
        </row>
        <row r="734">
          <cell r="D734">
            <v>0</v>
          </cell>
          <cell r="F734">
            <v>0</v>
          </cell>
          <cell r="H734">
            <v>0</v>
          </cell>
        </row>
        <row r="735">
          <cell r="D735">
            <v>0</v>
          </cell>
          <cell r="F735">
            <v>0</v>
          </cell>
          <cell r="H735">
            <v>0</v>
          </cell>
        </row>
        <row r="736">
          <cell r="D736">
            <v>0</v>
          </cell>
          <cell r="F736">
            <v>0</v>
          </cell>
          <cell r="H736">
            <v>0</v>
          </cell>
        </row>
        <row r="737">
          <cell r="D737">
            <v>0</v>
          </cell>
          <cell r="F737">
            <v>0</v>
          </cell>
          <cell r="H737">
            <v>0</v>
          </cell>
        </row>
        <row r="738">
          <cell r="D738">
            <v>0</v>
          </cell>
          <cell r="F738">
            <v>0</v>
          </cell>
          <cell r="H738">
            <v>0</v>
          </cell>
        </row>
        <row r="739">
          <cell r="D739">
            <v>0</v>
          </cell>
          <cell r="F739">
            <v>0</v>
          </cell>
          <cell r="H739">
            <v>0</v>
          </cell>
        </row>
        <row r="740">
          <cell r="D740">
            <v>0</v>
          </cell>
          <cell r="F740">
            <v>0</v>
          </cell>
          <cell r="H740">
            <v>0</v>
          </cell>
        </row>
        <row r="741">
          <cell r="D741">
            <v>0</v>
          </cell>
          <cell r="F741">
            <v>0</v>
          </cell>
          <cell r="H741">
            <v>0</v>
          </cell>
        </row>
        <row r="742">
          <cell r="D742">
            <v>0</v>
          </cell>
          <cell r="F742">
            <v>0</v>
          </cell>
          <cell r="H742">
            <v>0</v>
          </cell>
        </row>
        <row r="743">
          <cell r="D743">
            <v>0</v>
          </cell>
          <cell r="F743">
            <v>0</v>
          </cell>
          <cell r="H743">
            <v>0</v>
          </cell>
        </row>
        <row r="744">
          <cell r="D744">
            <v>0</v>
          </cell>
          <cell r="F744">
            <v>0</v>
          </cell>
          <cell r="H744">
            <v>0</v>
          </cell>
        </row>
        <row r="745">
          <cell r="D745">
            <v>0</v>
          </cell>
          <cell r="F745">
            <v>0</v>
          </cell>
          <cell r="H745">
            <v>0</v>
          </cell>
        </row>
        <row r="746">
          <cell r="D746">
            <v>0</v>
          </cell>
          <cell r="F746">
            <v>0</v>
          </cell>
          <cell r="H746">
            <v>0</v>
          </cell>
        </row>
        <row r="747">
          <cell r="D747">
            <v>0</v>
          </cell>
          <cell r="F747">
            <v>0</v>
          </cell>
          <cell r="H747">
            <v>0</v>
          </cell>
        </row>
        <row r="748">
          <cell r="D748">
            <v>0</v>
          </cell>
          <cell r="F748">
            <v>0</v>
          </cell>
          <cell r="H748">
            <v>0</v>
          </cell>
        </row>
        <row r="749">
          <cell r="D749">
            <v>0</v>
          </cell>
          <cell r="F749">
            <v>0</v>
          </cell>
          <cell r="H749">
            <v>0</v>
          </cell>
        </row>
        <row r="750">
          <cell r="D750">
            <v>0</v>
          </cell>
          <cell r="F750">
            <v>0</v>
          </cell>
          <cell r="H750">
            <v>0</v>
          </cell>
        </row>
        <row r="751">
          <cell r="D751">
            <v>0</v>
          </cell>
          <cell r="F751">
            <v>0</v>
          </cell>
          <cell r="H751">
            <v>0</v>
          </cell>
        </row>
        <row r="752">
          <cell r="D752">
            <v>0</v>
          </cell>
          <cell r="F752">
            <v>0</v>
          </cell>
          <cell r="H752">
            <v>0</v>
          </cell>
        </row>
        <row r="753">
          <cell r="D753">
            <v>0</v>
          </cell>
          <cell r="F753">
            <v>0</v>
          </cell>
          <cell r="H753">
            <v>0</v>
          </cell>
        </row>
        <row r="754">
          <cell r="D754">
            <v>0</v>
          </cell>
          <cell r="F754">
            <v>0</v>
          </cell>
          <cell r="H754">
            <v>0</v>
          </cell>
        </row>
        <row r="755">
          <cell r="D755">
            <v>0</v>
          </cell>
          <cell r="F755">
            <v>0</v>
          </cell>
          <cell r="H755">
            <v>0</v>
          </cell>
        </row>
        <row r="756">
          <cell r="D756">
            <v>0</v>
          </cell>
          <cell r="F756">
            <v>0</v>
          </cell>
          <cell r="H756">
            <v>0</v>
          </cell>
        </row>
        <row r="757">
          <cell r="D757">
            <v>0</v>
          </cell>
          <cell r="F757">
            <v>0</v>
          </cell>
          <cell r="H757">
            <v>0</v>
          </cell>
        </row>
        <row r="758">
          <cell r="D758">
            <v>0</v>
          </cell>
          <cell r="F758">
            <v>0</v>
          </cell>
          <cell r="H758">
            <v>0</v>
          </cell>
        </row>
        <row r="759">
          <cell r="D759">
            <v>0</v>
          </cell>
          <cell r="F759">
            <v>0</v>
          </cell>
          <cell r="H759">
            <v>0</v>
          </cell>
        </row>
        <row r="760">
          <cell r="D760">
            <v>0</v>
          </cell>
          <cell r="F760">
            <v>0</v>
          </cell>
          <cell r="H760">
            <v>0</v>
          </cell>
        </row>
        <row r="761">
          <cell r="D761">
            <v>0</v>
          </cell>
          <cell r="F761">
            <v>0</v>
          </cell>
          <cell r="H761">
            <v>0</v>
          </cell>
        </row>
        <row r="762">
          <cell r="D762">
            <v>0</v>
          </cell>
          <cell r="F762">
            <v>0</v>
          </cell>
          <cell r="H762">
            <v>0</v>
          </cell>
        </row>
        <row r="763">
          <cell r="D763">
            <v>0</v>
          </cell>
          <cell r="F763">
            <v>0</v>
          </cell>
          <cell r="H763">
            <v>0</v>
          </cell>
        </row>
        <row r="764">
          <cell r="D764">
            <v>0</v>
          </cell>
          <cell r="F764">
            <v>0</v>
          </cell>
          <cell r="H764">
            <v>0</v>
          </cell>
        </row>
        <row r="765">
          <cell r="D765">
            <v>0</v>
          </cell>
          <cell r="F765">
            <v>0</v>
          </cell>
          <cell r="H765">
            <v>0</v>
          </cell>
        </row>
        <row r="766">
          <cell r="D766">
            <v>0</v>
          </cell>
          <cell r="F766">
            <v>0</v>
          </cell>
          <cell r="H766">
            <v>0</v>
          </cell>
        </row>
        <row r="767">
          <cell r="D767">
            <v>0</v>
          </cell>
          <cell r="F767">
            <v>0</v>
          </cell>
          <cell r="H767">
            <v>0</v>
          </cell>
        </row>
        <row r="768">
          <cell r="D768">
            <v>0</v>
          </cell>
          <cell r="F768">
            <v>0</v>
          </cell>
          <cell r="H768">
            <v>0</v>
          </cell>
        </row>
        <row r="769">
          <cell r="D769">
            <v>0</v>
          </cell>
          <cell r="F769">
            <v>0</v>
          </cell>
          <cell r="H769">
            <v>0</v>
          </cell>
        </row>
        <row r="770">
          <cell r="D770">
            <v>0</v>
          </cell>
          <cell r="F770">
            <v>0</v>
          </cell>
          <cell r="H770">
            <v>0</v>
          </cell>
        </row>
        <row r="771">
          <cell r="D771">
            <v>0</v>
          </cell>
          <cell r="F771">
            <v>0</v>
          </cell>
          <cell r="H771">
            <v>0</v>
          </cell>
        </row>
        <row r="772">
          <cell r="D772">
            <v>0</v>
          </cell>
          <cell r="F772">
            <v>0</v>
          </cell>
          <cell r="H772">
            <v>0</v>
          </cell>
        </row>
        <row r="773">
          <cell r="D773">
            <v>0</v>
          </cell>
          <cell r="F773">
            <v>0</v>
          </cell>
          <cell r="H773">
            <v>0</v>
          </cell>
        </row>
        <row r="774">
          <cell r="D774">
            <v>0</v>
          </cell>
          <cell r="F774">
            <v>0</v>
          </cell>
          <cell r="H774">
            <v>0</v>
          </cell>
        </row>
        <row r="775">
          <cell r="D775">
            <v>0</v>
          </cell>
          <cell r="F775">
            <v>0</v>
          </cell>
          <cell r="H775">
            <v>0</v>
          </cell>
        </row>
        <row r="776">
          <cell r="D776">
            <v>0</v>
          </cell>
          <cell r="F776">
            <v>0</v>
          </cell>
          <cell r="H776">
            <v>0</v>
          </cell>
        </row>
        <row r="777">
          <cell r="D777">
            <v>0</v>
          </cell>
          <cell r="F777">
            <v>0</v>
          </cell>
          <cell r="H777">
            <v>0</v>
          </cell>
        </row>
        <row r="778">
          <cell r="D778">
            <v>0</v>
          </cell>
          <cell r="F778">
            <v>0</v>
          </cell>
          <cell r="H778">
            <v>0</v>
          </cell>
        </row>
        <row r="779">
          <cell r="D779">
            <v>0</v>
          </cell>
          <cell r="F779">
            <v>0</v>
          </cell>
          <cell r="H779">
            <v>0</v>
          </cell>
        </row>
        <row r="780">
          <cell r="D780">
            <v>0</v>
          </cell>
          <cell r="F780">
            <v>0</v>
          </cell>
          <cell r="H780">
            <v>0</v>
          </cell>
        </row>
        <row r="781">
          <cell r="D781">
            <v>0</v>
          </cell>
          <cell r="F781">
            <v>0</v>
          </cell>
          <cell r="H781">
            <v>0</v>
          </cell>
        </row>
        <row r="782">
          <cell r="D782">
            <v>0</v>
          </cell>
          <cell r="F782">
            <v>0</v>
          </cell>
          <cell r="H782">
            <v>0</v>
          </cell>
        </row>
        <row r="783">
          <cell r="D783">
            <v>0</v>
          </cell>
          <cell r="F783">
            <v>0</v>
          </cell>
          <cell r="H783">
            <v>0</v>
          </cell>
        </row>
        <row r="784">
          <cell r="D784">
            <v>0</v>
          </cell>
          <cell r="F784">
            <v>0</v>
          </cell>
          <cell r="H784">
            <v>0</v>
          </cell>
        </row>
        <row r="785">
          <cell r="D785">
            <v>0</v>
          </cell>
          <cell r="F785">
            <v>0</v>
          </cell>
          <cell r="H785">
            <v>0</v>
          </cell>
        </row>
        <row r="786">
          <cell r="D786">
            <v>0</v>
          </cell>
          <cell r="F786">
            <v>0</v>
          </cell>
          <cell r="H786">
            <v>0</v>
          </cell>
        </row>
        <row r="787">
          <cell r="D787">
            <v>0</v>
          </cell>
          <cell r="F787">
            <v>0</v>
          </cell>
          <cell r="H787">
            <v>0</v>
          </cell>
        </row>
        <row r="788">
          <cell r="D788">
            <v>0</v>
          </cell>
          <cell r="F788">
            <v>0</v>
          </cell>
          <cell r="H788">
            <v>0</v>
          </cell>
        </row>
        <row r="789">
          <cell r="D789">
            <v>0</v>
          </cell>
          <cell r="F789">
            <v>0</v>
          </cell>
          <cell r="H789">
            <v>0</v>
          </cell>
        </row>
        <row r="790">
          <cell r="D790">
            <v>0</v>
          </cell>
          <cell r="F790">
            <v>0</v>
          </cell>
          <cell r="H790">
            <v>0</v>
          </cell>
        </row>
        <row r="791">
          <cell r="D791">
            <v>0</v>
          </cell>
          <cell r="F791">
            <v>0</v>
          </cell>
          <cell r="H791">
            <v>0</v>
          </cell>
        </row>
        <row r="792">
          <cell r="D792">
            <v>0</v>
          </cell>
          <cell r="F792">
            <v>0</v>
          </cell>
          <cell r="H792">
            <v>0</v>
          </cell>
        </row>
        <row r="793">
          <cell r="D793">
            <v>0</v>
          </cell>
          <cell r="F793">
            <v>0</v>
          </cell>
          <cell r="H793">
            <v>0</v>
          </cell>
        </row>
        <row r="794">
          <cell r="D794">
            <v>0</v>
          </cell>
          <cell r="F794">
            <v>0</v>
          </cell>
          <cell r="H794">
            <v>0</v>
          </cell>
        </row>
        <row r="795">
          <cell r="D795">
            <v>0</v>
          </cell>
          <cell r="F795">
            <v>0</v>
          </cell>
          <cell r="H795">
            <v>0</v>
          </cell>
        </row>
        <row r="796">
          <cell r="D796">
            <v>0</v>
          </cell>
          <cell r="F796">
            <v>0</v>
          </cell>
          <cell r="H796">
            <v>0</v>
          </cell>
        </row>
        <row r="797">
          <cell r="D797">
            <v>0</v>
          </cell>
          <cell r="F797">
            <v>0</v>
          </cell>
          <cell r="H797">
            <v>0</v>
          </cell>
        </row>
        <row r="798">
          <cell r="D798">
            <v>0</v>
          </cell>
          <cell r="F798">
            <v>0</v>
          </cell>
          <cell r="H798">
            <v>0</v>
          </cell>
        </row>
        <row r="799">
          <cell r="D799">
            <v>0</v>
          </cell>
          <cell r="F799">
            <v>0</v>
          </cell>
          <cell r="H799">
            <v>0</v>
          </cell>
        </row>
        <row r="800">
          <cell r="D800">
            <v>0</v>
          </cell>
          <cell r="F800">
            <v>0</v>
          </cell>
          <cell r="H800">
            <v>0</v>
          </cell>
        </row>
        <row r="801">
          <cell r="D801">
            <v>0</v>
          </cell>
          <cell r="F801">
            <v>0</v>
          </cell>
          <cell r="H801">
            <v>0</v>
          </cell>
        </row>
        <row r="802">
          <cell r="D802">
            <v>0</v>
          </cell>
          <cell r="F802">
            <v>0</v>
          </cell>
          <cell r="H802">
            <v>0</v>
          </cell>
        </row>
        <row r="803">
          <cell r="D803">
            <v>0</v>
          </cell>
          <cell r="F803">
            <v>0</v>
          </cell>
          <cell r="H803">
            <v>0</v>
          </cell>
        </row>
        <row r="804">
          <cell r="D804">
            <v>0</v>
          </cell>
          <cell r="F804">
            <v>0</v>
          </cell>
          <cell r="H804">
            <v>0</v>
          </cell>
        </row>
        <row r="805">
          <cell r="D805">
            <v>0</v>
          </cell>
          <cell r="F805">
            <v>0</v>
          </cell>
          <cell r="H805">
            <v>0</v>
          </cell>
        </row>
        <row r="806">
          <cell r="D806">
            <v>0</v>
          </cell>
          <cell r="F806">
            <v>0</v>
          </cell>
          <cell r="H806">
            <v>0</v>
          </cell>
        </row>
        <row r="807">
          <cell r="D807">
            <v>0</v>
          </cell>
          <cell r="F807">
            <v>0</v>
          </cell>
          <cell r="H807">
            <v>0</v>
          </cell>
        </row>
        <row r="808">
          <cell r="D808">
            <v>0</v>
          </cell>
          <cell r="F808">
            <v>0</v>
          </cell>
          <cell r="H808">
            <v>0</v>
          </cell>
        </row>
        <row r="809">
          <cell r="D809">
            <v>0</v>
          </cell>
          <cell r="F809">
            <v>0</v>
          </cell>
          <cell r="H809">
            <v>0</v>
          </cell>
        </row>
        <row r="810">
          <cell r="D810">
            <v>0</v>
          </cell>
          <cell r="F810">
            <v>0</v>
          </cell>
          <cell r="H810">
            <v>0</v>
          </cell>
        </row>
        <row r="811">
          <cell r="D811">
            <v>0</v>
          </cell>
          <cell r="F811">
            <v>0</v>
          </cell>
          <cell r="H811">
            <v>0</v>
          </cell>
        </row>
        <row r="812">
          <cell r="D812">
            <v>0</v>
          </cell>
          <cell r="F812">
            <v>0</v>
          </cell>
          <cell r="H812">
            <v>0</v>
          </cell>
        </row>
        <row r="813">
          <cell r="D813">
            <v>0</v>
          </cell>
          <cell r="F813">
            <v>0</v>
          </cell>
          <cell r="H813">
            <v>0</v>
          </cell>
        </row>
        <row r="814">
          <cell r="D814">
            <v>0</v>
          </cell>
          <cell r="F814">
            <v>0</v>
          </cell>
          <cell r="H814">
            <v>0</v>
          </cell>
        </row>
        <row r="815">
          <cell r="D815">
            <v>0</v>
          </cell>
          <cell r="F815">
            <v>0</v>
          </cell>
          <cell r="H815">
            <v>0</v>
          </cell>
        </row>
        <row r="816">
          <cell r="D816">
            <v>0</v>
          </cell>
          <cell r="F816">
            <v>0</v>
          </cell>
          <cell r="H816">
            <v>0</v>
          </cell>
        </row>
        <row r="817">
          <cell r="D817">
            <v>0</v>
          </cell>
          <cell r="F817">
            <v>0</v>
          </cell>
          <cell r="H817">
            <v>0</v>
          </cell>
        </row>
        <row r="818">
          <cell r="D818">
            <v>0</v>
          </cell>
          <cell r="F818">
            <v>0</v>
          </cell>
          <cell r="H818">
            <v>0</v>
          </cell>
        </row>
        <row r="819">
          <cell r="D819">
            <v>0</v>
          </cell>
          <cell r="F819">
            <v>0</v>
          </cell>
          <cell r="H819">
            <v>0</v>
          </cell>
        </row>
        <row r="820">
          <cell r="D820">
            <v>0</v>
          </cell>
          <cell r="F820">
            <v>0</v>
          </cell>
          <cell r="H820">
            <v>0</v>
          </cell>
        </row>
        <row r="821">
          <cell r="D821">
            <v>0</v>
          </cell>
          <cell r="F821">
            <v>0</v>
          </cell>
          <cell r="H821">
            <v>0</v>
          </cell>
        </row>
        <row r="822">
          <cell r="D822">
            <v>0</v>
          </cell>
          <cell r="F822">
            <v>0</v>
          </cell>
          <cell r="H822">
            <v>0</v>
          </cell>
        </row>
        <row r="823">
          <cell r="D823">
            <v>0</v>
          </cell>
          <cell r="F823">
            <v>0</v>
          </cell>
          <cell r="H823">
            <v>0</v>
          </cell>
        </row>
        <row r="824">
          <cell r="D824">
            <v>0</v>
          </cell>
          <cell r="F824">
            <v>0</v>
          </cell>
          <cell r="H824">
            <v>0</v>
          </cell>
        </row>
        <row r="825">
          <cell r="D825">
            <v>0</v>
          </cell>
          <cell r="F825">
            <v>0</v>
          </cell>
          <cell r="H825">
            <v>0</v>
          </cell>
        </row>
        <row r="826">
          <cell r="D826">
            <v>0</v>
          </cell>
          <cell r="F826">
            <v>0</v>
          </cell>
          <cell r="H826">
            <v>0</v>
          </cell>
        </row>
        <row r="827">
          <cell r="D827">
            <v>0</v>
          </cell>
          <cell r="F827">
            <v>0</v>
          </cell>
          <cell r="H827">
            <v>0</v>
          </cell>
        </row>
        <row r="828">
          <cell r="D828">
            <v>0</v>
          </cell>
          <cell r="F828">
            <v>0</v>
          </cell>
          <cell r="H828">
            <v>0</v>
          </cell>
        </row>
        <row r="829">
          <cell r="D829">
            <v>0</v>
          </cell>
          <cell r="F829">
            <v>0</v>
          </cell>
          <cell r="H829">
            <v>0</v>
          </cell>
        </row>
        <row r="830">
          <cell r="D830">
            <v>0</v>
          </cell>
          <cell r="F830">
            <v>0</v>
          </cell>
          <cell r="H830">
            <v>0</v>
          </cell>
        </row>
        <row r="831">
          <cell r="D831">
            <v>0</v>
          </cell>
          <cell r="F831">
            <v>0</v>
          </cell>
          <cell r="H831">
            <v>0</v>
          </cell>
        </row>
        <row r="832">
          <cell r="D832">
            <v>0</v>
          </cell>
          <cell r="F832">
            <v>0</v>
          </cell>
          <cell r="H832">
            <v>0</v>
          </cell>
        </row>
        <row r="833">
          <cell r="D833">
            <v>0</v>
          </cell>
          <cell r="F833">
            <v>0</v>
          </cell>
          <cell r="H833">
            <v>0</v>
          </cell>
        </row>
        <row r="834">
          <cell r="D834">
            <v>0</v>
          </cell>
          <cell r="F834">
            <v>0</v>
          </cell>
          <cell r="H834">
            <v>0</v>
          </cell>
        </row>
        <row r="835">
          <cell r="D835">
            <v>0</v>
          </cell>
          <cell r="F835">
            <v>0</v>
          </cell>
          <cell r="H835">
            <v>0</v>
          </cell>
        </row>
        <row r="836">
          <cell r="D836">
            <v>0</v>
          </cell>
          <cell r="F836">
            <v>0</v>
          </cell>
          <cell r="H836">
            <v>0</v>
          </cell>
        </row>
        <row r="837">
          <cell r="D837">
            <v>0</v>
          </cell>
          <cell r="F837">
            <v>0</v>
          </cell>
          <cell r="H837">
            <v>0</v>
          </cell>
        </row>
        <row r="838">
          <cell r="D838">
            <v>0</v>
          </cell>
          <cell r="F838">
            <v>0</v>
          </cell>
          <cell r="H838">
            <v>0</v>
          </cell>
        </row>
        <row r="839">
          <cell r="D839">
            <v>0</v>
          </cell>
          <cell r="F839">
            <v>0</v>
          </cell>
          <cell r="H839">
            <v>0</v>
          </cell>
        </row>
        <row r="840">
          <cell r="D840">
            <v>0</v>
          </cell>
          <cell r="F840">
            <v>0</v>
          </cell>
          <cell r="H840">
            <v>0</v>
          </cell>
        </row>
        <row r="841">
          <cell r="D841">
            <v>0</v>
          </cell>
          <cell r="F841">
            <v>0</v>
          </cell>
          <cell r="H841">
            <v>0</v>
          </cell>
        </row>
        <row r="842">
          <cell r="D842">
            <v>0</v>
          </cell>
          <cell r="F842">
            <v>0</v>
          </cell>
          <cell r="H842">
            <v>0</v>
          </cell>
        </row>
        <row r="843">
          <cell r="D843">
            <v>0</v>
          </cell>
          <cell r="F843">
            <v>0</v>
          </cell>
          <cell r="H843">
            <v>0</v>
          </cell>
        </row>
        <row r="844">
          <cell r="D844">
            <v>0</v>
          </cell>
          <cell r="F844">
            <v>0</v>
          </cell>
          <cell r="H844">
            <v>0</v>
          </cell>
        </row>
        <row r="845">
          <cell r="D845">
            <v>0</v>
          </cell>
          <cell r="F845">
            <v>0</v>
          </cell>
          <cell r="H845">
            <v>0</v>
          </cell>
        </row>
        <row r="846">
          <cell r="D846">
            <v>0</v>
          </cell>
          <cell r="F846">
            <v>0</v>
          </cell>
          <cell r="H846">
            <v>0</v>
          </cell>
        </row>
        <row r="847">
          <cell r="D847">
            <v>0</v>
          </cell>
          <cell r="F847">
            <v>0</v>
          </cell>
          <cell r="H847">
            <v>0</v>
          </cell>
        </row>
        <row r="848">
          <cell r="D848">
            <v>0</v>
          </cell>
          <cell r="F848">
            <v>0</v>
          </cell>
          <cell r="H848">
            <v>0</v>
          </cell>
        </row>
        <row r="849">
          <cell r="D849">
            <v>0</v>
          </cell>
          <cell r="F849">
            <v>0</v>
          </cell>
          <cell r="H849">
            <v>0</v>
          </cell>
        </row>
        <row r="850">
          <cell r="D850">
            <v>0</v>
          </cell>
          <cell r="F850">
            <v>0</v>
          </cell>
          <cell r="H850">
            <v>0</v>
          </cell>
        </row>
        <row r="851">
          <cell r="D851">
            <v>0</v>
          </cell>
          <cell r="F851">
            <v>0</v>
          </cell>
          <cell r="H851">
            <v>0</v>
          </cell>
        </row>
        <row r="852">
          <cell r="D852">
            <v>0</v>
          </cell>
          <cell r="F852">
            <v>0</v>
          </cell>
          <cell r="H852">
            <v>0</v>
          </cell>
        </row>
        <row r="853">
          <cell r="D853">
            <v>0</v>
          </cell>
          <cell r="F853">
            <v>0</v>
          </cell>
          <cell r="H853">
            <v>0</v>
          </cell>
        </row>
        <row r="854">
          <cell r="D854">
            <v>0</v>
          </cell>
          <cell r="F854">
            <v>0</v>
          </cell>
          <cell r="H854">
            <v>0</v>
          </cell>
        </row>
        <row r="855">
          <cell r="D855">
            <v>0</v>
          </cell>
          <cell r="F855">
            <v>0</v>
          </cell>
          <cell r="H855">
            <v>0</v>
          </cell>
        </row>
        <row r="856">
          <cell r="D856">
            <v>0</v>
          </cell>
          <cell r="F856">
            <v>0</v>
          </cell>
          <cell r="H856">
            <v>0</v>
          </cell>
        </row>
        <row r="857">
          <cell r="D857">
            <v>0</v>
          </cell>
          <cell r="F857">
            <v>0</v>
          </cell>
          <cell r="H857">
            <v>0</v>
          </cell>
        </row>
        <row r="858">
          <cell r="D858">
            <v>0</v>
          </cell>
          <cell r="F858">
            <v>0</v>
          </cell>
          <cell r="H858">
            <v>0</v>
          </cell>
        </row>
        <row r="859">
          <cell r="D859">
            <v>0</v>
          </cell>
          <cell r="F859">
            <v>0</v>
          </cell>
          <cell r="H859">
            <v>0</v>
          </cell>
        </row>
        <row r="860">
          <cell r="D860">
            <v>0</v>
          </cell>
          <cell r="F860">
            <v>0</v>
          </cell>
          <cell r="H860">
            <v>0</v>
          </cell>
        </row>
        <row r="861">
          <cell r="D861">
            <v>0</v>
          </cell>
          <cell r="F861">
            <v>0</v>
          </cell>
          <cell r="H861">
            <v>0</v>
          </cell>
        </row>
        <row r="862">
          <cell r="D862">
            <v>0</v>
          </cell>
          <cell r="F862">
            <v>0</v>
          </cell>
          <cell r="H862">
            <v>0</v>
          </cell>
        </row>
        <row r="863">
          <cell r="D863">
            <v>0</v>
          </cell>
          <cell r="F863">
            <v>0</v>
          </cell>
          <cell r="H863">
            <v>0</v>
          </cell>
        </row>
        <row r="864">
          <cell r="D864">
            <v>0</v>
          </cell>
          <cell r="F864">
            <v>0</v>
          </cell>
          <cell r="H864">
            <v>0</v>
          </cell>
        </row>
        <row r="865">
          <cell r="D865">
            <v>0</v>
          </cell>
          <cell r="F865">
            <v>0</v>
          </cell>
          <cell r="H865">
            <v>0</v>
          </cell>
        </row>
        <row r="866">
          <cell r="D866">
            <v>0</v>
          </cell>
          <cell r="F866">
            <v>0</v>
          </cell>
          <cell r="H866">
            <v>0</v>
          </cell>
        </row>
        <row r="867">
          <cell r="D867">
            <v>0</v>
          </cell>
          <cell r="F867">
            <v>0</v>
          </cell>
          <cell r="H867">
            <v>0</v>
          </cell>
        </row>
        <row r="868">
          <cell r="D868">
            <v>0</v>
          </cell>
          <cell r="F868">
            <v>0</v>
          </cell>
          <cell r="H868">
            <v>0</v>
          </cell>
        </row>
        <row r="869">
          <cell r="D869">
            <v>0</v>
          </cell>
          <cell r="F869">
            <v>0</v>
          </cell>
          <cell r="H869">
            <v>0</v>
          </cell>
        </row>
        <row r="870">
          <cell r="D870">
            <v>0</v>
          </cell>
          <cell r="F870">
            <v>0</v>
          </cell>
          <cell r="H870">
            <v>0</v>
          </cell>
        </row>
        <row r="871">
          <cell r="D871">
            <v>0</v>
          </cell>
          <cell r="F871">
            <v>0</v>
          </cell>
          <cell r="H871">
            <v>0</v>
          </cell>
        </row>
        <row r="872">
          <cell r="D872">
            <v>0</v>
          </cell>
          <cell r="F872">
            <v>0</v>
          </cell>
          <cell r="H872">
            <v>0</v>
          </cell>
        </row>
        <row r="873">
          <cell r="D873">
            <v>0</v>
          </cell>
          <cell r="F873">
            <v>0</v>
          </cell>
          <cell r="H873">
            <v>0</v>
          </cell>
        </row>
        <row r="874">
          <cell r="D874">
            <v>0</v>
          </cell>
          <cell r="F874">
            <v>0</v>
          </cell>
          <cell r="H874">
            <v>0</v>
          </cell>
        </row>
        <row r="875">
          <cell r="D875">
            <v>0</v>
          </cell>
          <cell r="F875">
            <v>0</v>
          </cell>
          <cell r="H875">
            <v>0</v>
          </cell>
        </row>
        <row r="876">
          <cell r="D876">
            <v>0</v>
          </cell>
          <cell r="F876">
            <v>0</v>
          </cell>
          <cell r="H876">
            <v>0</v>
          </cell>
        </row>
        <row r="877">
          <cell r="D877">
            <v>0</v>
          </cell>
          <cell r="F877">
            <v>0</v>
          </cell>
          <cell r="H877">
            <v>0</v>
          </cell>
        </row>
        <row r="878">
          <cell r="D878">
            <v>0</v>
          </cell>
          <cell r="F878">
            <v>0</v>
          </cell>
          <cell r="H878">
            <v>0</v>
          </cell>
        </row>
        <row r="879">
          <cell r="D879">
            <v>0</v>
          </cell>
          <cell r="F879">
            <v>0</v>
          </cell>
          <cell r="H879">
            <v>0</v>
          </cell>
        </row>
        <row r="880">
          <cell r="D880">
            <v>0</v>
          </cell>
          <cell r="F880">
            <v>0</v>
          </cell>
          <cell r="H880">
            <v>0</v>
          </cell>
        </row>
        <row r="881">
          <cell r="D881">
            <v>0</v>
          </cell>
          <cell r="F881">
            <v>0</v>
          </cell>
          <cell r="H881">
            <v>0</v>
          </cell>
        </row>
        <row r="882">
          <cell r="D882">
            <v>0</v>
          </cell>
          <cell r="F882">
            <v>0</v>
          </cell>
          <cell r="H882">
            <v>0</v>
          </cell>
        </row>
        <row r="883">
          <cell r="D883">
            <v>0</v>
          </cell>
          <cell r="F883">
            <v>0</v>
          </cell>
          <cell r="H883">
            <v>0</v>
          </cell>
        </row>
        <row r="884">
          <cell r="D884">
            <v>0</v>
          </cell>
          <cell r="F884">
            <v>0</v>
          </cell>
          <cell r="H884">
            <v>0</v>
          </cell>
        </row>
        <row r="885">
          <cell r="D885">
            <v>0</v>
          </cell>
          <cell r="F885">
            <v>0</v>
          </cell>
          <cell r="H885">
            <v>0</v>
          </cell>
        </row>
        <row r="886">
          <cell r="D886">
            <v>0</v>
          </cell>
          <cell r="F886">
            <v>0</v>
          </cell>
          <cell r="H886">
            <v>0</v>
          </cell>
        </row>
        <row r="887">
          <cell r="D887">
            <v>0</v>
          </cell>
          <cell r="F887">
            <v>0</v>
          </cell>
          <cell r="H887">
            <v>0</v>
          </cell>
        </row>
        <row r="888">
          <cell r="D888">
            <v>0</v>
          </cell>
          <cell r="F888">
            <v>0</v>
          </cell>
          <cell r="H888">
            <v>0</v>
          </cell>
        </row>
        <row r="889">
          <cell r="D889">
            <v>0</v>
          </cell>
          <cell r="F889">
            <v>0</v>
          </cell>
          <cell r="H889">
            <v>0</v>
          </cell>
        </row>
        <row r="890">
          <cell r="D890">
            <v>0</v>
          </cell>
          <cell r="F890">
            <v>0</v>
          </cell>
          <cell r="H890">
            <v>0</v>
          </cell>
        </row>
        <row r="891">
          <cell r="D891">
            <v>0</v>
          </cell>
          <cell r="F891">
            <v>0</v>
          </cell>
          <cell r="H891">
            <v>0</v>
          </cell>
        </row>
        <row r="892">
          <cell r="D892">
            <v>0</v>
          </cell>
          <cell r="F892">
            <v>0</v>
          </cell>
          <cell r="H892">
            <v>0</v>
          </cell>
        </row>
        <row r="893">
          <cell r="D893">
            <v>0</v>
          </cell>
          <cell r="F893">
            <v>0</v>
          </cell>
          <cell r="H893">
            <v>0</v>
          </cell>
        </row>
        <row r="894">
          <cell r="D894">
            <v>0</v>
          </cell>
          <cell r="F894">
            <v>0</v>
          </cell>
          <cell r="H894">
            <v>0</v>
          </cell>
        </row>
        <row r="895">
          <cell r="D895">
            <v>0</v>
          </cell>
          <cell r="F895">
            <v>0</v>
          </cell>
          <cell r="H895">
            <v>0</v>
          </cell>
        </row>
        <row r="896">
          <cell r="D896">
            <v>0</v>
          </cell>
          <cell r="F896">
            <v>0</v>
          </cell>
          <cell r="H896">
            <v>0</v>
          </cell>
        </row>
        <row r="897">
          <cell r="D897">
            <v>0</v>
          </cell>
          <cell r="F897">
            <v>0</v>
          </cell>
          <cell r="H897">
            <v>0</v>
          </cell>
        </row>
        <row r="898">
          <cell r="D898">
            <v>0</v>
          </cell>
          <cell r="F898">
            <v>0</v>
          </cell>
          <cell r="H898">
            <v>0</v>
          </cell>
        </row>
        <row r="899">
          <cell r="D899">
            <v>0</v>
          </cell>
          <cell r="F899">
            <v>0</v>
          </cell>
          <cell r="H899">
            <v>0</v>
          </cell>
        </row>
        <row r="900">
          <cell r="D900">
            <v>0</v>
          </cell>
          <cell r="F900">
            <v>0</v>
          </cell>
          <cell r="H900">
            <v>0</v>
          </cell>
        </row>
        <row r="901">
          <cell r="D901">
            <v>0</v>
          </cell>
          <cell r="F901">
            <v>0</v>
          </cell>
          <cell r="H901">
            <v>0</v>
          </cell>
        </row>
        <row r="902">
          <cell r="D902">
            <v>0</v>
          </cell>
          <cell r="F902">
            <v>0</v>
          </cell>
          <cell r="H902">
            <v>0</v>
          </cell>
        </row>
        <row r="903">
          <cell r="D903">
            <v>0</v>
          </cell>
          <cell r="F903">
            <v>0</v>
          </cell>
          <cell r="H903">
            <v>0</v>
          </cell>
        </row>
        <row r="904">
          <cell r="D904">
            <v>0</v>
          </cell>
          <cell r="F904">
            <v>0</v>
          </cell>
          <cell r="H904">
            <v>0</v>
          </cell>
        </row>
        <row r="905">
          <cell r="D905">
            <v>0</v>
          </cell>
          <cell r="F905">
            <v>0</v>
          </cell>
          <cell r="H905">
            <v>0</v>
          </cell>
        </row>
        <row r="906">
          <cell r="D906">
            <v>0</v>
          </cell>
          <cell r="F906">
            <v>0</v>
          </cell>
          <cell r="H906">
            <v>0</v>
          </cell>
        </row>
        <row r="907">
          <cell r="D907">
            <v>0</v>
          </cell>
          <cell r="F907">
            <v>0</v>
          </cell>
          <cell r="H907">
            <v>0</v>
          </cell>
        </row>
        <row r="908">
          <cell r="D908">
            <v>0</v>
          </cell>
          <cell r="F908">
            <v>0</v>
          </cell>
          <cell r="H908">
            <v>0</v>
          </cell>
        </row>
        <row r="909">
          <cell r="D909">
            <v>0</v>
          </cell>
          <cell r="F909">
            <v>0</v>
          </cell>
          <cell r="H909">
            <v>0</v>
          </cell>
        </row>
        <row r="910">
          <cell r="D910">
            <v>0</v>
          </cell>
          <cell r="F910">
            <v>0</v>
          </cell>
          <cell r="H910">
            <v>0</v>
          </cell>
        </row>
        <row r="911">
          <cell r="D911">
            <v>0</v>
          </cell>
          <cell r="F911">
            <v>0</v>
          </cell>
          <cell r="H911">
            <v>0</v>
          </cell>
        </row>
        <row r="912">
          <cell r="D912">
            <v>0</v>
          </cell>
          <cell r="F912">
            <v>0</v>
          </cell>
          <cell r="H912">
            <v>0</v>
          </cell>
        </row>
        <row r="913">
          <cell r="D913">
            <v>0</v>
          </cell>
          <cell r="F913">
            <v>0</v>
          </cell>
          <cell r="H913">
            <v>0</v>
          </cell>
        </row>
        <row r="914">
          <cell r="D914">
            <v>0</v>
          </cell>
          <cell r="F914">
            <v>0</v>
          </cell>
          <cell r="H914">
            <v>0</v>
          </cell>
        </row>
        <row r="915">
          <cell r="D915">
            <v>0</v>
          </cell>
          <cell r="F915">
            <v>0</v>
          </cell>
          <cell r="H915">
            <v>0</v>
          </cell>
        </row>
        <row r="916">
          <cell r="D916">
            <v>0</v>
          </cell>
          <cell r="F916">
            <v>0</v>
          </cell>
          <cell r="H916">
            <v>0</v>
          </cell>
        </row>
        <row r="917">
          <cell r="D917">
            <v>0</v>
          </cell>
          <cell r="F917">
            <v>0</v>
          </cell>
          <cell r="H917">
            <v>0</v>
          </cell>
        </row>
        <row r="918">
          <cell r="D918">
            <v>0</v>
          </cell>
          <cell r="F918">
            <v>0</v>
          </cell>
          <cell r="H918">
            <v>0</v>
          </cell>
        </row>
        <row r="919">
          <cell r="D919">
            <v>0</v>
          </cell>
          <cell r="F919">
            <v>0</v>
          </cell>
          <cell r="H919">
            <v>0</v>
          </cell>
        </row>
        <row r="920">
          <cell r="D920">
            <v>0</v>
          </cell>
          <cell r="F920">
            <v>0</v>
          </cell>
          <cell r="H920">
            <v>0</v>
          </cell>
        </row>
        <row r="921">
          <cell r="D921">
            <v>0</v>
          </cell>
          <cell r="F921">
            <v>0</v>
          </cell>
          <cell r="H921">
            <v>0</v>
          </cell>
        </row>
        <row r="922">
          <cell r="D922">
            <v>0</v>
          </cell>
          <cell r="F922">
            <v>0</v>
          </cell>
          <cell r="H922">
            <v>0</v>
          </cell>
        </row>
        <row r="923">
          <cell r="D923">
            <v>0</v>
          </cell>
          <cell r="F923">
            <v>0</v>
          </cell>
          <cell r="H923">
            <v>0</v>
          </cell>
        </row>
        <row r="924">
          <cell r="D924">
            <v>0</v>
          </cell>
          <cell r="F924">
            <v>0</v>
          </cell>
          <cell r="H924">
            <v>0</v>
          </cell>
        </row>
        <row r="925">
          <cell r="D925">
            <v>0</v>
          </cell>
          <cell r="F925">
            <v>0</v>
          </cell>
          <cell r="H925">
            <v>0</v>
          </cell>
        </row>
        <row r="926">
          <cell r="D926">
            <v>0</v>
          </cell>
          <cell r="F926">
            <v>0</v>
          </cell>
          <cell r="H926">
            <v>0</v>
          </cell>
        </row>
        <row r="927">
          <cell r="D927">
            <v>0</v>
          </cell>
          <cell r="F927">
            <v>0</v>
          </cell>
          <cell r="H927">
            <v>0</v>
          </cell>
        </row>
        <row r="928">
          <cell r="D928">
            <v>0</v>
          </cell>
          <cell r="F928">
            <v>0</v>
          </cell>
          <cell r="H928">
            <v>0</v>
          </cell>
        </row>
        <row r="929">
          <cell r="D929">
            <v>0</v>
          </cell>
          <cell r="F929">
            <v>0</v>
          </cell>
          <cell r="H929">
            <v>0</v>
          </cell>
        </row>
        <row r="930">
          <cell r="D930">
            <v>0</v>
          </cell>
          <cell r="F930">
            <v>0</v>
          </cell>
          <cell r="H930">
            <v>0</v>
          </cell>
        </row>
        <row r="931">
          <cell r="D931">
            <v>0</v>
          </cell>
          <cell r="F931">
            <v>0</v>
          </cell>
          <cell r="H931">
            <v>0</v>
          </cell>
        </row>
        <row r="932">
          <cell r="D932">
            <v>0</v>
          </cell>
          <cell r="F932">
            <v>0</v>
          </cell>
          <cell r="H932">
            <v>0</v>
          </cell>
        </row>
        <row r="933">
          <cell r="D933">
            <v>0</v>
          </cell>
          <cell r="F933">
            <v>0</v>
          </cell>
          <cell r="H933">
            <v>0</v>
          </cell>
        </row>
        <row r="934">
          <cell r="D934">
            <v>0</v>
          </cell>
          <cell r="F934">
            <v>0</v>
          </cell>
          <cell r="H934">
            <v>0</v>
          </cell>
        </row>
        <row r="935">
          <cell r="D935">
            <v>0</v>
          </cell>
          <cell r="F935">
            <v>0</v>
          </cell>
          <cell r="H935">
            <v>0</v>
          </cell>
        </row>
        <row r="936">
          <cell r="D936">
            <v>0</v>
          </cell>
          <cell r="F936">
            <v>0</v>
          </cell>
          <cell r="H936">
            <v>0</v>
          </cell>
        </row>
        <row r="937">
          <cell r="D937">
            <v>0</v>
          </cell>
          <cell r="F937">
            <v>0</v>
          </cell>
          <cell r="H937">
            <v>0</v>
          </cell>
        </row>
        <row r="938">
          <cell r="D938">
            <v>0</v>
          </cell>
          <cell r="F938">
            <v>0</v>
          </cell>
          <cell r="H938">
            <v>0</v>
          </cell>
        </row>
        <row r="939">
          <cell r="D939">
            <v>0</v>
          </cell>
          <cell r="F939">
            <v>0</v>
          </cell>
          <cell r="H939">
            <v>0</v>
          </cell>
        </row>
        <row r="940">
          <cell r="D940">
            <v>0</v>
          </cell>
          <cell r="F940">
            <v>0</v>
          </cell>
          <cell r="H940">
            <v>0</v>
          </cell>
        </row>
        <row r="941">
          <cell r="D941">
            <v>0</v>
          </cell>
          <cell r="F941">
            <v>0</v>
          </cell>
          <cell r="H941">
            <v>0</v>
          </cell>
        </row>
        <row r="942">
          <cell r="D942">
            <v>0</v>
          </cell>
          <cell r="F942">
            <v>0</v>
          </cell>
          <cell r="H942">
            <v>0</v>
          </cell>
        </row>
        <row r="943">
          <cell r="D943">
            <v>0</v>
          </cell>
          <cell r="F943">
            <v>0</v>
          </cell>
          <cell r="H943">
            <v>0</v>
          </cell>
        </row>
        <row r="944">
          <cell r="D944">
            <v>0</v>
          </cell>
          <cell r="F944">
            <v>0</v>
          </cell>
          <cell r="H944">
            <v>0</v>
          </cell>
        </row>
        <row r="945">
          <cell r="D945">
            <v>0</v>
          </cell>
          <cell r="F945">
            <v>0</v>
          </cell>
          <cell r="H945">
            <v>0</v>
          </cell>
        </row>
        <row r="946">
          <cell r="D946">
            <v>0</v>
          </cell>
          <cell r="F946">
            <v>0</v>
          </cell>
          <cell r="H946">
            <v>0</v>
          </cell>
        </row>
        <row r="947">
          <cell r="D947">
            <v>0</v>
          </cell>
          <cell r="F947">
            <v>0</v>
          </cell>
          <cell r="H947">
            <v>0</v>
          </cell>
        </row>
        <row r="948">
          <cell r="D948">
            <v>0</v>
          </cell>
          <cell r="F948">
            <v>0</v>
          </cell>
          <cell r="H948">
            <v>0</v>
          </cell>
        </row>
        <row r="949">
          <cell r="D949">
            <v>0</v>
          </cell>
          <cell r="F949">
            <v>0</v>
          </cell>
          <cell r="H949">
            <v>0</v>
          </cell>
        </row>
        <row r="950">
          <cell r="D950">
            <v>0</v>
          </cell>
          <cell r="F950">
            <v>0</v>
          </cell>
          <cell r="H950">
            <v>0</v>
          </cell>
        </row>
        <row r="951">
          <cell r="D951">
            <v>0</v>
          </cell>
          <cell r="F951">
            <v>0</v>
          </cell>
          <cell r="H951">
            <v>0</v>
          </cell>
        </row>
        <row r="952">
          <cell r="D952">
            <v>0</v>
          </cell>
          <cell r="F952">
            <v>0</v>
          </cell>
          <cell r="H952">
            <v>0</v>
          </cell>
        </row>
        <row r="953">
          <cell r="D953">
            <v>0</v>
          </cell>
          <cell r="F953">
            <v>0</v>
          </cell>
          <cell r="H953">
            <v>0</v>
          </cell>
        </row>
        <row r="954">
          <cell r="D954">
            <v>0</v>
          </cell>
          <cell r="F954">
            <v>0</v>
          </cell>
          <cell r="H954">
            <v>0</v>
          </cell>
        </row>
        <row r="955">
          <cell r="D955">
            <v>0</v>
          </cell>
          <cell r="F955">
            <v>0</v>
          </cell>
          <cell r="H955">
            <v>0</v>
          </cell>
        </row>
        <row r="956">
          <cell r="D956">
            <v>0</v>
          </cell>
          <cell r="F956">
            <v>0</v>
          </cell>
          <cell r="H956">
            <v>0</v>
          </cell>
        </row>
        <row r="957">
          <cell r="D957">
            <v>0</v>
          </cell>
          <cell r="F957">
            <v>0</v>
          </cell>
          <cell r="H957">
            <v>0</v>
          </cell>
        </row>
        <row r="958">
          <cell r="D958">
            <v>0</v>
          </cell>
          <cell r="F958">
            <v>0</v>
          </cell>
          <cell r="H958">
            <v>0</v>
          </cell>
        </row>
        <row r="959">
          <cell r="D959">
            <v>0</v>
          </cell>
          <cell r="F959">
            <v>0</v>
          </cell>
          <cell r="H959">
            <v>0</v>
          </cell>
        </row>
        <row r="960">
          <cell r="D960">
            <v>0</v>
          </cell>
          <cell r="F960">
            <v>0</v>
          </cell>
          <cell r="H960">
            <v>0</v>
          </cell>
        </row>
        <row r="961">
          <cell r="D961">
            <v>0</v>
          </cell>
          <cell r="F961">
            <v>0</v>
          </cell>
          <cell r="H961">
            <v>0</v>
          </cell>
        </row>
        <row r="962">
          <cell r="D962">
            <v>0</v>
          </cell>
          <cell r="F962">
            <v>0</v>
          </cell>
          <cell r="H962">
            <v>0</v>
          </cell>
        </row>
        <row r="963">
          <cell r="D963">
            <v>0</v>
          </cell>
          <cell r="F963">
            <v>0</v>
          </cell>
          <cell r="H963">
            <v>0</v>
          </cell>
        </row>
        <row r="964">
          <cell r="D964">
            <v>0</v>
          </cell>
          <cell r="F964">
            <v>0</v>
          </cell>
          <cell r="H964">
            <v>0</v>
          </cell>
        </row>
        <row r="965">
          <cell r="D965">
            <v>0</v>
          </cell>
          <cell r="F965">
            <v>0</v>
          </cell>
          <cell r="H965">
            <v>0</v>
          </cell>
        </row>
        <row r="966">
          <cell r="D966">
            <v>0</v>
          </cell>
          <cell r="F966">
            <v>0</v>
          </cell>
          <cell r="H966">
            <v>0</v>
          </cell>
        </row>
        <row r="967">
          <cell r="D967">
            <v>0</v>
          </cell>
          <cell r="F967">
            <v>0</v>
          </cell>
          <cell r="H967">
            <v>0</v>
          </cell>
        </row>
        <row r="968">
          <cell r="D968">
            <v>0</v>
          </cell>
          <cell r="F968">
            <v>0</v>
          </cell>
          <cell r="H968">
            <v>0</v>
          </cell>
        </row>
        <row r="969">
          <cell r="D969">
            <v>0</v>
          </cell>
          <cell r="F969">
            <v>0</v>
          </cell>
          <cell r="H969">
            <v>0</v>
          </cell>
        </row>
        <row r="970">
          <cell r="D970">
            <v>0</v>
          </cell>
          <cell r="F970">
            <v>0</v>
          </cell>
          <cell r="H970">
            <v>0</v>
          </cell>
        </row>
        <row r="971">
          <cell r="D971">
            <v>0</v>
          </cell>
          <cell r="F971">
            <v>0</v>
          </cell>
          <cell r="H971">
            <v>0</v>
          </cell>
        </row>
        <row r="972">
          <cell r="D972">
            <v>0</v>
          </cell>
          <cell r="F972">
            <v>0</v>
          </cell>
          <cell r="H972">
            <v>0</v>
          </cell>
        </row>
        <row r="973">
          <cell r="D973">
            <v>0</v>
          </cell>
          <cell r="F973">
            <v>0</v>
          </cell>
          <cell r="H973">
            <v>0</v>
          </cell>
        </row>
        <row r="974">
          <cell r="D974">
            <v>0</v>
          </cell>
          <cell r="F974">
            <v>0</v>
          </cell>
          <cell r="H974">
            <v>0</v>
          </cell>
        </row>
        <row r="975">
          <cell r="D975">
            <v>0</v>
          </cell>
          <cell r="F975">
            <v>0</v>
          </cell>
          <cell r="H975">
            <v>0</v>
          </cell>
        </row>
        <row r="976">
          <cell r="D976">
            <v>0</v>
          </cell>
          <cell r="F976">
            <v>0</v>
          </cell>
          <cell r="H976">
            <v>0</v>
          </cell>
        </row>
        <row r="977">
          <cell r="D977">
            <v>0</v>
          </cell>
          <cell r="F977">
            <v>0</v>
          </cell>
          <cell r="H977">
            <v>0</v>
          </cell>
        </row>
        <row r="978">
          <cell r="D978">
            <v>0</v>
          </cell>
          <cell r="F978">
            <v>0</v>
          </cell>
          <cell r="H978">
            <v>0</v>
          </cell>
        </row>
        <row r="979">
          <cell r="D979">
            <v>0</v>
          </cell>
          <cell r="F979">
            <v>0</v>
          </cell>
          <cell r="H979">
            <v>0</v>
          </cell>
        </row>
        <row r="980">
          <cell r="D980">
            <v>0</v>
          </cell>
          <cell r="F980">
            <v>0</v>
          </cell>
          <cell r="H980">
            <v>0</v>
          </cell>
        </row>
        <row r="981">
          <cell r="D981">
            <v>0</v>
          </cell>
          <cell r="F981">
            <v>0</v>
          </cell>
          <cell r="H981">
            <v>0</v>
          </cell>
        </row>
        <row r="982">
          <cell r="D982">
            <v>0</v>
          </cell>
          <cell r="F982">
            <v>0</v>
          </cell>
          <cell r="H982">
            <v>0</v>
          </cell>
        </row>
        <row r="983">
          <cell r="D983">
            <v>0</v>
          </cell>
          <cell r="F983">
            <v>0</v>
          </cell>
          <cell r="H983">
            <v>0</v>
          </cell>
        </row>
        <row r="984">
          <cell r="D984">
            <v>0</v>
          </cell>
          <cell r="F984">
            <v>0</v>
          </cell>
          <cell r="H984">
            <v>0</v>
          </cell>
        </row>
        <row r="985">
          <cell r="D985">
            <v>0</v>
          </cell>
          <cell r="F985">
            <v>0</v>
          </cell>
          <cell r="H985">
            <v>0</v>
          </cell>
        </row>
        <row r="986">
          <cell r="D986">
            <v>0</v>
          </cell>
          <cell r="F986">
            <v>0</v>
          </cell>
          <cell r="H986">
            <v>0</v>
          </cell>
        </row>
        <row r="987">
          <cell r="D987">
            <v>0</v>
          </cell>
          <cell r="F987">
            <v>0</v>
          </cell>
          <cell r="H987">
            <v>0</v>
          </cell>
        </row>
        <row r="988">
          <cell r="D988">
            <v>0</v>
          </cell>
          <cell r="F988">
            <v>0</v>
          </cell>
          <cell r="H988">
            <v>0</v>
          </cell>
        </row>
        <row r="989">
          <cell r="D989">
            <v>0</v>
          </cell>
          <cell r="F989">
            <v>0</v>
          </cell>
          <cell r="H989">
            <v>0</v>
          </cell>
        </row>
        <row r="990">
          <cell r="D990">
            <v>0</v>
          </cell>
          <cell r="F990">
            <v>0</v>
          </cell>
          <cell r="H990">
            <v>0</v>
          </cell>
        </row>
        <row r="991">
          <cell r="D991">
            <v>0</v>
          </cell>
          <cell r="F991">
            <v>0</v>
          </cell>
          <cell r="H991">
            <v>0</v>
          </cell>
        </row>
        <row r="992">
          <cell r="D992">
            <v>0</v>
          </cell>
          <cell r="F992">
            <v>0</v>
          </cell>
          <cell r="H992">
            <v>0</v>
          </cell>
        </row>
        <row r="993">
          <cell r="D993">
            <v>0</v>
          </cell>
          <cell r="F993">
            <v>0</v>
          </cell>
          <cell r="H993">
            <v>0</v>
          </cell>
        </row>
        <row r="994">
          <cell r="D994">
            <v>0</v>
          </cell>
          <cell r="F994">
            <v>0</v>
          </cell>
          <cell r="H994">
            <v>0</v>
          </cell>
        </row>
        <row r="995">
          <cell r="D995">
            <v>0</v>
          </cell>
          <cell r="F995">
            <v>0</v>
          </cell>
          <cell r="H995">
            <v>0</v>
          </cell>
        </row>
        <row r="996">
          <cell r="D996">
            <v>0</v>
          </cell>
          <cell r="F996">
            <v>0</v>
          </cell>
          <cell r="H996">
            <v>0</v>
          </cell>
        </row>
        <row r="997">
          <cell r="D997">
            <v>0</v>
          </cell>
          <cell r="F997">
            <v>0</v>
          </cell>
          <cell r="H997">
            <v>0</v>
          </cell>
        </row>
        <row r="998">
          <cell r="D998">
            <v>0</v>
          </cell>
          <cell r="F998">
            <v>0</v>
          </cell>
          <cell r="H998">
            <v>0</v>
          </cell>
        </row>
        <row r="999">
          <cell r="D999">
            <v>0</v>
          </cell>
          <cell r="F999">
            <v>0</v>
          </cell>
          <cell r="H999">
            <v>0</v>
          </cell>
        </row>
        <row r="1000">
          <cell r="D1000">
            <v>0</v>
          </cell>
          <cell r="F1000">
            <v>0</v>
          </cell>
          <cell r="H1000">
            <v>0</v>
          </cell>
        </row>
        <row r="1001">
          <cell r="D1001">
            <v>0</v>
          </cell>
          <cell r="F1001">
            <v>0</v>
          </cell>
          <cell r="H1001">
            <v>0</v>
          </cell>
        </row>
        <row r="1002">
          <cell r="D1002">
            <v>0</v>
          </cell>
          <cell r="F1002">
            <v>0</v>
          </cell>
          <cell r="H1002">
            <v>0</v>
          </cell>
        </row>
        <row r="1003">
          <cell r="D1003">
            <v>0</v>
          </cell>
          <cell r="F1003">
            <v>0</v>
          </cell>
          <cell r="H1003">
            <v>0</v>
          </cell>
        </row>
        <row r="1004">
          <cell r="D1004">
            <v>0</v>
          </cell>
          <cell r="F1004">
            <v>0</v>
          </cell>
          <cell r="H1004">
            <v>0</v>
          </cell>
        </row>
        <row r="1005">
          <cell r="D1005">
            <v>0</v>
          </cell>
          <cell r="F1005">
            <v>0</v>
          </cell>
          <cell r="H1005">
            <v>0</v>
          </cell>
        </row>
        <row r="1006">
          <cell r="D1006">
            <v>0</v>
          </cell>
          <cell r="F1006">
            <v>0</v>
          </cell>
          <cell r="H1006">
            <v>0</v>
          </cell>
        </row>
        <row r="1007">
          <cell r="D1007">
            <v>0</v>
          </cell>
          <cell r="F1007">
            <v>0</v>
          </cell>
          <cell r="H1007">
            <v>0</v>
          </cell>
        </row>
        <row r="1008">
          <cell r="D1008">
            <v>0</v>
          </cell>
          <cell r="F1008">
            <v>0</v>
          </cell>
          <cell r="H1008">
            <v>0</v>
          </cell>
        </row>
        <row r="1009">
          <cell r="D1009">
            <v>0</v>
          </cell>
          <cell r="F1009">
            <v>0</v>
          </cell>
          <cell r="H1009">
            <v>0</v>
          </cell>
        </row>
        <row r="1010">
          <cell r="D1010">
            <v>0</v>
          </cell>
          <cell r="F1010">
            <v>0</v>
          </cell>
          <cell r="H1010">
            <v>0</v>
          </cell>
        </row>
        <row r="1011">
          <cell r="D1011">
            <v>0</v>
          </cell>
          <cell r="F1011">
            <v>0</v>
          </cell>
          <cell r="H1011">
            <v>0</v>
          </cell>
        </row>
        <row r="1012">
          <cell r="D1012">
            <v>0</v>
          </cell>
          <cell r="F1012">
            <v>0</v>
          </cell>
          <cell r="H1012">
            <v>0</v>
          </cell>
        </row>
        <row r="1013">
          <cell r="D1013">
            <v>0</v>
          </cell>
          <cell r="F1013">
            <v>0</v>
          </cell>
          <cell r="H1013">
            <v>0</v>
          </cell>
        </row>
        <row r="1014">
          <cell r="D1014">
            <v>0</v>
          </cell>
          <cell r="F1014">
            <v>0</v>
          </cell>
          <cell r="H1014">
            <v>0</v>
          </cell>
        </row>
        <row r="1015">
          <cell r="D1015">
            <v>0</v>
          </cell>
          <cell r="F1015">
            <v>0</v>
          </cell>
          <cell r="H1015">
            <v>0</v>
          </cell>
        </row>
        <row r="1016">
          <cell r="D1016">
            <v>0</v>
          </cell>
          <cell r="F1016">
            <v>0</v>
          </cell>
          <cell r="H1016">
            <v>0</v>
          </cell>
        </row>
        <row r="1017">
          <cell r="D1017">
            <v>0</v>
          </cell>
          <cell r="F1017">
            <v>0</v>
          </cell>
          <cell r="H1017">
            <v>0</v>
          </cell>
        </row>
        <row r="1018">
          <cell r="D1018">
            <v>0</v>
          </cell>
          <cell r="F1018">
            <v>0</v>
          </cell>
          <cell r="H1018">
            <v>0</v>
          </cell>
        </row>
        <row r="1019">
          <cell r="D1019">
            <v>0</v>
          </cell>
          <cell r="F1019">
            <v>0</v>
          </cell>
          <cell r="H1019">
            <v>0</v>
          </cell>
        </row>
        <row r="1020">
          <cell r="D1020">
            <v>0</v>
          </cell>
          <cell r="F1020">
            <v>0</v>
          </cell>
          <cell r="H1020">
            <v>0</v>
          </cell>
        </row>
        <row r="1021">
          <cell r="D1021">
            <v>0</v>
          </cell>
          <cell r="F1021">
            <v>0</v>
          </cell>
          <cell r="H1021">
            <v>0</v>
          </cell>
        </row>
        <row r="1022">
          <cell r="D1022">
            <v>0</v>
          </cell>
          <cell r="F1022">
            <v>0</v>
          </cell>
          <cell r="H1022">
            <v>0</v>
          </cell>
        </row>
        <row r="1023">
          <cell r="D1023">
            <v>0</v>
          </cell>
          <cell r="F1023">
            <v>0</v>
          </cell>
          <cell r="H1023">
            <v>0</v>
          </cell>
        </row>
        <row r="1024">
          <cell r="D1024">
            <v>0</v>
          </cell>
          <cell r="F1024">
            <v>0</v>
          </cell>
          <cell r="H1024">
            <v>0</v>
          </cell>
        </row>
        <row r="1025">
          <cell r="D1025">
            <v>0</v>
          </cell>
          <cell r="F1025">
            <v>0</v>
          </cell>
          <cell r="H1025">
            <v>0</v>
          </cell>
        </row>
        <row r="1026">
          <cell r="D1026">
            <v>0</v>
          </cell>
          <cell r="F1026">
            <v>0</v>
          </cell>
          <cell r="H1026">
            <v>0</v>
          </cell>
        </row>
        <row r="1027">
          <cell r="D1027">
            <v>0</v>
          </cell>
          <cell r="F1027">
            <v>0</v>
          </cell>
          <cell r="H1027">
            <v>0</v>
          </cell>
        </row>
        <row r="1028">
          <cell r="D1028">
            <v>0</v>
          </cell>
          <cell r="F1028">
            <v>0</v>
          </cell>
          <cell r="H1028">
            <v>0</v>
          </cell>
        </row>
        <row r="1029">
          <cell r="D1029">
            <v>0</v>
          </cell>
          <cell r="F1029">
            <v>0</v>
          </cell>
          <cell r="H1029">
            <v>0</v>
          </cell>
        </row>
        <row r="1030">
          <cell r="D1030">
            <v>0</v>
          </cell>
          <cell r="F1030">
            <v>0</v>
          </cell>
          <cell r="H1030">
            <v>0</v>
          </cell>
        </row>
        <row r="1031">
          <cell r="D1031">
            <v>0</v>
          </cell>
          <cell r="F1031">
            <v>0</v>
          </cell>
          <cell r="H1031">
            <v>0</v>
          </cell>
        </row>
        <row r="1032">
          <cell r="D1032">
            <v>0</v>
          </cell>
          <cell r="F1032">
            <v>0</v>
          </cell>
          <cell r="H1032">
            <v>0</v>
          </cell>
        </row>
        <row r="1033">
          <cell r="D1033">
            <v>0</v>
          </cell>
          <cell r="F1033">
            <v>0</v>
          </cell>
          <cell r="H1033">
            <v>0</v>
          </cell>
        </row>
        <row r="1034">
          <cell r="D1034">
            <v>0</v>
          </cell>
          <cell r="F1034">
            <v>0</v>
          </cell>
          <cell r="H1034">
            <v>0</v>
          </cell>
        </row>
        <row r="1035">
          <cell r="D1035">
            <v>0</v>
          </cell>
          <cell r="F1035">
            <v>0</v>
          </cell>
          <cell r="H1035">
            <v>0</v>
          </cell>
        </row>
        <row r="1036">
          <cell r="D1036">
            <v>0</v>
          </cell>
          <cell r="F1036">
            <v>0</v>
          </cell>
          <cell r="H1036">
            <v>0</v>
          </cell>
        </row>
        <row r="1037">
          <cell r="D1037">
            <v>0</v>
          </cell>
          <cell r="F1037">
            <v>0</v>
          </cell>
          <cell r="H1037">
            <v>0</v>
          </cell>
        </row>
        <row r="1038">
          <cell r="D1038">
            <v>0</v>
          </cell>
          <cell r="F1038">
            <v>0</v>
          </cell>
          <cell r="H1038">
            <v>0</v>
          </cell>
        </row>
        <row r="1039">
          <cell r="D1039">
            <v>0</v>
          </cell>
          <cell r="F1039">
            <v>0</v>
          </cell>
          <cell r="H1039">
            <v>0</v>
          </cell>
        </row>
        <row r="1040">
          <cell r="D1040">
            <v>0</v>
          </cell>
          <cell r="F1040">
            <v>0</v>
          </cell>
          <cell r="H1040">
            <v>0</v>
          </cell>
        </row>
        <row r="1041">
          <cell r="D1041">
            <v>0</v>
          </cell>
          <cell r="F1041">
            <v>0</v>
          </cell>
          <cell r="H1041">
            <v>0</v>
          </cell>
        </row>
        <row r="1042">
          <cell r="D1042">
            <v>0</v>
          </cell>
          <cell r="F1042">
            <v>0</v>
          </cell>
          <cell r="H1042">
            <v>0</v>
          </cell>
        </row>
        <row r="1043">
          <cell r="D1043">
            <v>0</v>
          </cell>
          <cell r="F1043">
            <v>0</v>
          </cell>
          <cell r="H1043">
            <v>0</v>
          </cell>
        </row>
        <row r="1044">
          <cell r="D1044">
            <v>0</v>
          </cell>
          <cell r="F1044">
            <v>0</v>
          </cell>
          <cell r="H1044">
            <v>0</v>
          </cell>
        </row>
        <row r="1045">
          <cell r="D1045">
            <v>0</v>
          </cell>
          <cell r="F1045">
            <v>0</v>
          </cell>
          <cell r="H1045">
            <v>0</v>
          </cell>
        </row>
        <row r="1046">
          <cell r="D1046">
            <v>0</v>
          </cell>
          <cell r="F1046">
            <v>0</v>
          </cell>
          <cell r="H1046">
            <v>0</v>
          </cell>
        </row>
        <row r="1047">
          <cell r="D1047">
            <v>0</v>
          </cell>
          <cell r="F1047">
            <v>0</v>
          </cell>
          <cell r="H1047">
            <v>0</v>
          </cell>
        </row>
        <row r="1048">
          <cell r="D1048">
            <v>0</v>
          </cell>
          <cell r="F1048">
            <v>0</v>
          </cell>
          <cell r="H1048">
            <v>0</v>
          </cell>
        </row>
        <row r="1049">
          <cell r="D1049">
            <v>0</v>
          </cell>
          <cell r="F1049">
            <v>0</v>
          </cell>
          <cell r="H1049">
            <v>0</v>
          </cell>
        </row>
        <row r="1050">
          <cell r="D1050">
            <v>0</v>
          </cell>
          <cell r="F1050">
            <v>0</v>
          </cell>
          <cell r="H1050">
            <v>0</v>
          </cell>
        </row>
        <row r="1051">
          <cell r="D1051">
            <v>0</v>
          </cell>
          <cell r="F1051">
            <v>0</v>
          </cell>
          <cell r="H1051">
            <v>0</v>
          </cell>
        </row>
        <row r="1052">
          <cell r="D1052">
            <v>0</v>
          </cell>
          <cell r="F1052">
            <v>0</v>
          </cell>
          <cell r="H1052">
            <v>0</v>
          </cell>
        </row>
        <row r="1053">
          <cell r="D1053">
            <v>0</v>
          </cell>
          <cell r="F1053">
            <v>0</v>
          </cell>
          <cell r="H1053">
            <v>0</v>
          </cell>
        </row>
        <row r="1054">
          <cell r="D1054">
            <v>0</v>
          </cell>
          <cell r="F1054">
            <v>0</v>
          </cell>
          <cell r="H1054">
            <v>0</v>
          </cell>
        </row>
        <row r="1055">
          <cell r="D1055">
            <v>0</v>
          </cell>
          <cell r="F1055">
            <v>0</v>
          </cell>
          <cell r="H1055">
            <v>0</v>
          </cell>
        </row>
        <row r="1056">
          <cell r="D1056">
            <v>0</v>
          </cell>
          <cell r="F1056">
            <v>0</v>
          </cell>
          <cell r="H1056">
            <v>0</v>
          </cell>
        </row>
        <row r="1057">
          <cell r="D1057">
            <v>0</v>
          </cell>
          <cell r="F1057">
            <v>0</v>
          </cell>
          <cell r="H1057">
            <v>0</v>
          </cell>
        </row>
        <row r="1058">
          <cell r="D1058">
            <v>0</v>
          </cell>
          <cell r="F1058">
            <v>0</v>
          </cell>
          <cell r="H1058">
            <v>0</v>
          </cell>
        </row>
        <row r="1059">
          <cell r="D1059">
            <v>0</v>
          </cell>
          <cell r="F1059">
            <v>0</v>
          </cell>
          <cell r="H1059">
            <v>0</v>
          </cell>
        </row>
        <row r="1060">
          <cell r="D1060">
            <v>0</v>
          </cell>
          <cell r="F1060">
            <v>0</v>
          </cell>
          <cell r="H1060">
            <v>0</v>
          </cell>
        </row>
        <row r="1061">
          <cell r="D1061">
            <v>0</v>
          </cell>
          <cell r="F1061">
            <v>0</v>
          </cell>
          <cell r="H1061">
            <v>0</v>
          </cell>
        </row>
        <row r="1062">
          <cell r="D1062">
            <v>0</v>
          </cell>
          <cell r="F1062">
            <v>0</v>
          </cell>
          <cell r="H1062">
            <v>0</v>
          </cell>
        </row>
        <row r="1063">
          <cell r="D1063">
            <v>0</v>
          </cell>
          <cell r="F1063">
            <v>0</v>
          </cell>
          <cell r="H1063">
            <v>0</v>
          </cell>
        </row>
        <row r="1064">
          <cell r="D1064">
            <v>0</v>
          </cell>
          <cell r="F1064">
            <v>0</v>
          </cell>
          <cell r="H1064">
            <v>0</v>
          </cell>
        </row>
        <row r="1065">
          <cell r="D1065">
            <v>0</v>
          </cell>
          <cell r="F1065">
            <v>0</v>
          </cell>
          <cell r="H1065">
            <v>0</v>
          </cell>
        </row>
        <row r="1066">
          <cell r="D1066">
            <v>0</v>
          </cell>
          <cell r="F1066">
            <v>0</v>
          </cell>
          <cell r="H1066">
            <v>0</v>
          </cell>
        </row>
        <row r="1067">
          <cell r="D1067">
            <v>0</v>
          </cell>
          <cell r="F1067">
            <v>0</v>
          </cell>
          <cell r="H1067">
            <v>0</v>
          </cell>
        </row>
        <row r="1068">
          <cell r="D1068">
            <v>0</v>
          </cell>
          <cell r="F1068">
            <v>0</v>
          </cell>
          <cell r="H1068">
            <v>0</v>
          </cell>
        </row>
        <row r="1069">
          <cell r="D1069">
            <v>0</v>
          </cell>
          <cell r="F1069">
            <v>0</v>
          </cell>
          <cell r="H1069">
            <v>0</v>
          </cell>
        </row>
        <row r="1070">
          <cell r="D1070">
            <v>0</v>
          </cell>
          <cell r="F1070">
            <v>0</v>
          </cell>
          <cell r="H1070">
            <v>0</v>
          </cell>
        </row>
        <row r="1071">
          <cell r="D1071">
            <v>0</v>
          </cell>
          <cell r="F1071">
            <v>0</v>
          </cell>
          <cell r="H1071">
            <v>0</v>
          </cell>
        </row>
        <row r="1072">
          <cell r="D1072">
            <v>0</v>
          </cell>
          <cell r="F1072">
            <v>0</v>
          </cell>
          <cell r="H1072">
            <v>0</v>
          </cell>
        </row>
        <row r="1073">
          <cell r="D1073">
            <v>0</v>
          </cell>
          <cell r="F1073">
            <v>0</v>
          </cell>
          <cell r="H1073">
            <v>0</v>
          </cell>
        </row>
        <row r="1074">
          <cell r="D1074">
            <v>0</v>
          </cell>
          <cell r="F1074">
            <v>0</v>
          </cell>
          <cell r="H1074">
            <v>0</v>
          </cell>
        </row>
        <row r="1075">
          <cell r="D1075">
            <v>0</v>
          </cell>
          <cell r="F1075">
            <v>0</v>
          </cell>
          <cell r="H1075">
            <v>0</v>
          </cell>
        </row>
        <row r="1076">
          <cell r="D1076">
            <v>0</v>
          </cell>
          <cell r="F1076">
            <v>0</v>
          </cell>
          <cell r="H1076">
            <v>0</v>
          </cell>
        </row>
        <row r="1077">
          <cell r="D1077">
            <v>0</v>
          </cell>
          <cell r="F1077">
            <v>0</v>
          </cell>
          <cell r="H1077">
            <v>0</v>
          </cell>
        </row>
        <row r="1078">
          <cell r="D1078">
            <v>0</v>
          </cell>
          <cell r="F1078">
            <v>0</v>
          </cell>
          <cell r="H1078">
            <v>0</v>
          </cell>
        </row>
        <row r="1079">
          <cell r="D1079">
            <v>0</v>
          </cell>
          <cell r="F1079">
            <v>0</v>
          </cell>
          <cell r="H1079">
            <v>0</v>
          </cell>
        </row>
        <row r="1080">
          <cell r="D1080">
            <v>0</v>
          </cell>
          <cell r="F1080">
            <v>0</v>
          </cell>
          <cell r="H1080">
            <v>0</v>
          </cell>
        </row>
        <row r="1081">
          <cell r="D1081">
            <v>0</v>
          </cell>
          <cell r="F1081">
            <v>0</v>
          </cell>
          <cell r="H1081">
            <v>0</v>
          </cell>
        </row>
        <row r="1082">
          <cell r="D1082">
            <v>0</v>
          </cell>
          <cell r="F1082">
            <v>0</v>
          </cell>
          <cell r="H1082">
            <v>0</v>
          </cell>
        </row>
        <row r="1083">
          <cell r="D1083">
            <v>0</v>
          </cell>
          <cell r="F1083">
            <v>0</v>
          </cell>
          <cell r="H1083">
            <v>0</v>
          </cell>
        </row>
        <row r="1084">
          <cell r="D1084">
            <v>0</v>
          </cell>
          <cell r="F1084">
            <v>0</v>
          </cell>
          <cell r="H1084">
            <v>0</v>
          </cell>
        </row>
        <row r="1085">
          <cell r="D1085">
            <v>0</v>
          </cell>
          <cell r="F1085">
            <v>0</v>
          </cell>
          <cell r="H1085">
            <v>0</v>
          </cell>
        </row>
        <row r="1086">
          <cell r="D1086">
            <v>0</v>
          </cell>
          <cell r="F1086">
            <v>0</v>
          </cell>
          <cell r="H1086">
            <v>0</v>
          </cell>
        </row>
        <row r="1087">
          <cell r="D1087">
            <v>0</v>
          </cell>
          <cell r="F1087">
            <v>0</v>
          </cell>
          <cell r="H1087">
            <v>0</v>
          </cell>
        </row>
        <row r="1088">
          <cell r="D1088">
            <v>0</v>
          </cell>
          <cell r="F1088">
            <v>0</v>
          </cell>
          <cell r="H1088">
            <v>0</v>
          </cell>
        </row>
        <row r="1089">
          <cell r="D1089">
            <v>0</v>
          </cell>
          <cell r="F1089">
            <v>0</v>
          </cell>
          <cell r="H1089">
            <v>0</v>
          </cell>
        </row>
        <row r="1090">
          <cell r="D1090">
            <v>0</v>
          </cell>
          <cell r="F1090">
            <v>0</v>
          </cell>
          <cell r="H1090">
            <v>0</v>
          </cell>
        </row>
        <row r="1091">
          <cell r="D1091">
            <v>0</v>
          </cell>
          <cell r="F1091">
            <v>0</v>
          </cell>
          <cell r="H1091">
            <v>0</v>
          </cell>
        </row>
        <row r="1092">
          <cell r="D1092">
            <v>0</v>
          </cell>
          <cell r="F1092">
            <v>0</v>
          </cell>
          <cell r="H1092">
            <v>0</v>
          </cell>
        </row>
        <row r="1093">
          <cell r="D1093">
            <v>0</v>
          </cell>
          <cell r="F1093">
            <v>0</v>
          </cell>
          <cell r="H1093">
            <v>0</v>
          </cell>
        </row>
        <row r="1094">
          <cell r="D1094">
            <v>0</v>
          </cell>
          <cell r="F1094">
            <v>0</v>
          </cell>
          <cell r="H1094">
            <v>0</v>
          </cell>
        </row>
        <row r="1095">
          <cell r="D1095">
            <v>0</v>
          </cell>
          <cell r="F1095">
            <v>0</v>
          </cell>
          <cell r="H1095">
            <v>0</v>
          </cell>
        </row>
        <row r="1096">
          <cell r="D1096">
            <v>0</v>
          </cell>
          <cell r="F1096">
            <v>0</v>
          </cell>
          <cell r="H1096">
            <v>0</v>
          </cell>
        </row>
        <row r="1097">
          <cell r="D1097">
            <v>0</v>
          </cell>
          <cell r="F1097">
            <v>0</v>
          </cell>
          <cell r="H1097">
            <v>0</v>
          </cell>
        </row>
        <row r="1098">
          <cell r="D1098">
            <v>0</v>
          </cell>
          <cell r="F1098">
            <v>0</v>
          </cell>
          <cell r="H1098">
            <v>0</v>
          </cell>
        </row>
        <row r="1099">
          <cell r="D1099">
            <v>0</v>
          </cell>
          <cell r="F1099">
            <v>0</v>
          </cell>
          <cell r="H1099">
            <v>0</v>
          </cell>
        </row>
        <row r="1100">
          <cell r="D1100">
            <v>0</v>
          </cell>
          <cell r="F1100">
            <v>0</v>
          </cell>
          <cell r="H1100">
            <v>0</v>
          </cell>
        </row>
        <row r="1101">
          <cell r="D1101">
            <v>0</v>
          </cell>
          <cell r="F1101">
            <v>0</v>
          </cell>
          <cell r="H1101">
            <v>0</v>
          </cell>
        </row>
        <row r="1102">
          <cell r="D1102">
            <v>0</v>
          </cell>
          <cell r="F1102">
            <v>0</v>
          </cell>
          <cell r="H1102">
            <v>0</v>
          </cell>
        </row>
        <row r="1103">
          <cell r="D1103">
            <v>0</v>
          </cell>
          <cell r="F1103">
            <v>0</v>
          </cell>
          <cell r="H1103">
            <v>0</v>
          </cell>
        </row>
        <row r="1104">
          <cell r="D1104">
            <v>0</v>
          </cell>
          <cell r="F1104">
            <v>0</v>
          </cell>
          <cell r="H1104">
            <v>0</v>
          </cell>
        </row>
        <row r="1105">
          <cell r="D1105">
            <v>0</v>
          </cell>
          <cell r="F1105">
            <v>0</v>
          </cell>
          <cell r="H1105">
            <v>0</v>
          </cell>
        </row>
        <row r="1106">
          <cell r="D1106">
            <v>0</v>
          </cell>
          <cell r="F1106">
            <v>0</v>
          </cell>
          <cell r="H1106">
            <v>0</v>
          </cell>
        </row>
        <row r="1107">
          <cell r="D1107">
            <v>0</v>
          </cell>
          <cell r="F1107">
            <v>0</v>
          </cell>
          <cell r="H1107">
            <v>0</v>
          </cell>
        </row>
        <row r="1108">
          <cell r="D1108">
            <v>0</v>
          </cell>
          <cell r="F1108">
            <v>0</v>
          </cell>
          <cell r="H1108">
            <v>0</v>
          </cell>
        </row>
        <row r="1109">
          <cell r="D1109">
            <v>0</v>
          </cell>
          <cell r="F1109">
            <v>0</v>
          </cell>
          <cell r="H1109">
            <v>0</v>
          </cell>
        </row>
        <row r="1110">
          <cell r="D1110">
            <v>0</v>
          </cell>
          <cell r="F1110">
            <v>0</v>
          </cell>
          <cell r="H1110">
            <v>0</v>
          </cell>
        </row>
        <row r="1111">
          <cell r="D1111">
            <v>0</v>
          </cell>
          <cell r="F1111">
            <v>0</v>
          </cell>
          <cell r="H1111">
            <v>0</v>
          </cell>
        </row>
        <row r="1112">
          <cell r="D1112">
            <v>0</v>
          </cell>
          <cell r="F1112">
            <v>0</v>
          </cell>
          <cell r="H1112">
            <v>0</v>
          </cell>
        </row>
        <row r="1113">
          <cell r="D1113">
            <v>0</v>
          </cell>
          <cell r="F1113">
            <v>0</v>
          </cell>
          <cell r="H1113">
            <v>0</v>
          </cell>
        </row>
        <row r="1114">
          <cell r="D1114">
            <v>0</v>
          </cell>
          <cell r="F1114">
            <v>0</v>
          </cell>
          <cell r="H1114">
            <v>0</v>
          </cell>
        </row>
        <row r="1115">
          <cell r="D1115">
            <v>0</v>
          </cell>
          <cell r="F1115">
            <v>0</v>
          </cell>
          <cell r="H1115">
            <v>0</v>
          </cell>
        </row>
        <row r="1116">
          <cell r="D1116">
            <v>0</v>
          </cell>
          <cell r="F1116">
            <v>0</v>
          </cell>
          <cell r="H1116">
            <v>0</v>
          </cell>
        </row>
        <row r="1117">
          <cell r="D1117">
            <v>0</v>
          </cell>
          <cell r="F1117">
            <v>0</v>
          </cell>
          <cell r="H1117">
            <v>0</v>
          </cell>
        </row>
        <row r="1118">
          <cell r="D1118">
            <v>0</v>
          </cell>
          <cell r="F1118">
            <v>0</v>
          </cell>
          <cell r="H1118">
            <v>0</v>
          </cell>
        </row>
        <row r="1119">
          <cell r="D1119">
            <v>0</v>
          </cell>
          <cell r="F1119">
            <v>0</v>
          </cell>
          <cell r="H1119">
            <v>0</v>
          </cell>
        </row>
        <row r="1120">
          <cell r="D1120">
            <v>0</v>
          </cell>
          <cell r="F1120">
            <v>0</v>
          </cell>
          <cell r="H1120">
            <v>0</v>
          </cell>
        </row>
        <row r="1121">
          <cell r="D1121">
            <v>0</v>
          </cell>
          <cell r="F1121">
            <v>0</v>
          </cell>
          <cell r="H1121">
            <v>0</v>
          </cell>
        </row>
        <row r="1122">
          <cell r="D1122">
            <v>0</v>
          </cell>
          <cell r="F1122">
            <v>0</v>
          </cell>
          <cell r="H1122">
            <v>0</v>
          </cell>
        </row>
        <row r="1123">
          <cell r="D1123">
            <v>0</v>
          </cell>
          <cell r="F1123">
            <v>0</v>
          </cell>
          <cell r="H1123">
            <v>0</v>
          </cell>
        </row>
        <row r="1124">
          <cell r="D1124">
            <v>0</v>
          </cell>
          <cell r="F1124">
            <v>0</v>
          </cell>
          <cell r="H1124">
            <v>0</v>
          </cell>
        </row>
        <row r="1125">
          <cell r="D1125">
            <v>0</v>
          </cell>
          <cell r="F1125">
            <v>0</v>
          </cell>
          <cell r="H1125">
            <v>0</v>
          </cell>
        </row>
        <row r="1126">
          <cell r="D1126">
            <v>0</v>
          </cell>
          <cell r="F1126">
            <v>0</v>
          </cell>
          <cell r="H1126">
            <v>0</v>
          </cell>
        </row>
        <row r="1127">
          <cell r="D1127">
            <v>0</v>
          </cell>
          <cell r="F1127">
            <v>0</v>
          </cell>
          <cell r="H1127">
            <v>0</v>
          </cell>
        </row>
        <row r="1128">
          <cell r="D1128">
            <v>0</v>
          </cell>
          <cell r="F1128">
            <v>0</v>
          </cell>
          <cell r="H1128">
            <v>0</v>
          </cell>
        </row>
        <row r="1129">
          <cell r="D1129">
            <v>0</v>
          </cell>
          <cell r="F1129">
            <v>0</v>
          </cell>
          <cell r="H1129">
            <v>0</v>
          </cell>
        </row>
        <row r="1130">
          <cell r="D1130">
            <v>0</v>
          </cell>
          <cell r="F1130">
            <v>0</v>
          </cell>
          <cell r="H1130">
            <v>0</v>
          </cell>
        </row>
        <row r="1131">
          <cell r="D1131">
            <v>0</v>
          </cell>
          <cell r="F1131">
            <v>0</v>
          </cell>
          <cell r="H1131">
            <v>0</v>
          </cell>
        </row>
        <row r="1132">
          <cell r="D1132">
            <v>0</v>
          </cell>
          <cell r="F1132">
            <v>0</v>
          </cell>
          <cell r="H1132">
            <v>0</v>
          </cell>
        </row>
        <row r="1133">
          <cell r="D1133">
            <v>0</v>
          </cell>
          <cell r="F1133">
            <v>0</v>
          </cell>
          <cell r="H1133">
            <v>0</v>
          </cell>
        </row>
        <row r="1134">
          <cell r="D1134">
            <v>0</v>
          </cell>
          <cell r="F1134">
            <v>0</v>
          </cell>
          <cell r="H1134">
            <v>0</v>
          </cell>
        </row>
        <row r="1135">
          <cell r="D1135">
            <v>0</v>
          </cell>
          <cell r="F1135">
            <v>0</v>
          </cell>
          <cell r="H1135">
            <v>0</v>
          </cell>
        </row>
        <row r="1136">
          <cell r="D1136">
            <v>0</v>
          </cell>
          <cell r="F1136">
            <v>0</v>
          </cell>
          <cell r="H1136">
            <v>0</v>
          </cell>
        </row>
        <row r="1137">
          <cell r="D1137">
            <v>0</v>
          </cell>
          <cell r="F1137">
            <v>0</v>
          </cell>
          <cell r="H1137">
            <v>0</v>
          </cell>
        </row>
        <row r="1138">
          <cell r="D1138">
            <v>0</v>
          </cell>
          <cell r="F1138">
            <v>0</v>
          </cell>
          <cell r="H1138">
            <v>0</v>
          </cell>
        </row>
        <row r="1139">
          <cell r="D1139">
            <v>0</v>
          </cell>
          <cell r="F1139">
            <v>0</v>
          </cell>
          <cell r="H1139">
            <v>0</v>
          </cell>
        </row>
        <row r="1140">
          <cell r="D1140">
            <v>0</v>
          </cell>
          <cell r="F1140">
            <v>0</v>
          </cell>
          <cell r="H1140">
            <v>0</v>
          </cell>
        </row>
        <row r="1141">
          <cell r="D1141">
            <v>0</v>
          </cell>
          <cell r="F1141">
            <v>0</v>
          </cell>
          <cell r="H1141">
            <v>0</v>
          </cell>
        </row>
        <row r="1142">
          <cell r="D1142">
            <v>0</v>
          </cell>
          <cell r="F1142">
            <v>0</v>
          </cell>
          <cell r="H1142">
            <v>0</v>
          </cell>
        </row>
        <row r="1143">
          <cell r="D1143">
            <v>0</v>
          </cell>
          <cell r="F1143">
            <v>0</v>
          </cell>
          <cell r="H1143">
            <v>0</v>
          </cell>
        </row>
        <row r="1144">
          <cell r="D1144">
            <v>0</v>
          </cell>
          <cell r="F1144">
            <v>0</v>
          </cell>
          <cell r="H1144">
            <v>0</v>
          </cell>
        </row>
        <row r="1145">
          <cell r="D1145">
            <v>0</v>
          </cell>
          <cell r="F1145">
            <v>0</v>
          </cell>
          <cell r="H1145">
            <v>0</v>
          </cell>
        </row>
        <row r="1146">
          <cell r="D1146">
            <v>0</v>
          </cell>
          <cell r="F1146">
            <v>0</v>
          </cell>
          <cell r="H1146">
            <v>0</v>
          </cell>
        </row>
        <row r="1147">
          <cell r="D1147">
            <v>0</v>
          </cell>
          <cell r="F1147">
            <v>0</v>
          </cell>
          <cell r="H1147">
            <v>0</v>
          </cell>
        </row>
        <row r="1148">
          <cell r="D1148">
            <v>0</v>
          </cell>
          <cell r="F1148">
            <v>0</v>
          </cell>
          <cell r="H1148">
            <v>0</v>
          </cell>
        </row>
        <row r="1149">
          <cell r="D1149">
            <v>0</v>
          </cell>
          <cell r="F1149">
            <v>0</v>
          </cell>
          <cell r="H1149">
            <v>0</v>
          </cell>
        </row>
        <row r="1150">
          <cell r="D1150">
            <v>0</v>
          </cell>
          <cell r="F1150">
            <v>0</v>
          </cell>
          <cell r="H1150">
            <v>0</v>
          </cell>
        </row>
        <row r="1151">
          <cell r="D1151">
            <v>0</v>
          </cell>
          <cell r="F1151">
            <v>0</v>
          </cell>
          <cell r="H1151">
            <v>0</v>
          </cell>
        </row>
        <row r="1152">
          <cell r="D1152">
            <v>0</v>
          </cell>
          <cell r="F1152">
            <v>0</v>
          </cell>
          <cell r="H1152">
            <v>0</v>
          </cell>
        </row>
        <row r="1153">
          <cell r="D1153">
            <v>0</v>
          </cell>
          <cell r="F1153">
            <v>0</v>
          </cell>
          <cell r="H1153">
            <v>0</v>
          </cell>
        </row>
        <row r="1154">
          <cell r="D1154">
            <v>0</v>
          </cell>
          <cell r="F1154">
            <v>0</v>
          </cell>
          <cell r="H1154">
            <v>0</v>
          </cell>
        </row>
        <row r="1155">
          <cell r="D1155">
            <v>0</v>
          </cell>
          <cell r="F1155">
            <v>0</v>
          </cell>
          <cell r="H1155">
            <v>0</v>
          </cell>
        </row>
        <row r="1156">
          <cell r="D1156">
            <v>0</v>
          </cell>
          <cell r="F1156">
            <v>0</v>
          </cell>
          <cell r="H1156">
            <v>0</v>
          </cell>
        </row>
        <row r="1157">
          <cell r="D1157">
            <v>0</v>
          </cell>
          <cell r="F1157">
            <v>0</v>
          </cell>
          <cell r="H1157">
            <v>0</v>
          </cell>
        </row>
        <row r="1158">
          <cell r="D1158">
            <v>0</v>
          </cell>
          <cell r="F1158">
            <v>0</v>
          </cell>
          <cell r="H1158">
            <v>0</v>
          </cell>
        </row>
        <row r="1159">
          <cell r="D1159">
            <v>0</v>
          </cell>
          <cell r="F1159">
            <v>0</v>
          </cell>
          <cell r="H1159">
            <v>0</v>
          </cell>
        </row>
        <row r="1160">
          <cell r="D1160">
            <v>0</v>
          </cell>
          <cell r="F1160">
            <v>0</v>
          </cell>
          <cell r="H1160">
            <v>0</v>
          </cell>
        </row>
        <row r="1161">
          <cell r="D1161">
            <v>0</v>
          </cell>
          <cell r="F1161">
            <v>0</v>
          </cell>
          <cell r="H1161">
            <v>0</v>
          </cell>
        </row>
        <row r="1162">
          <cell r="D1162">
            <v>0</v>
          </cell>
          <cell r="F1162">
            <v>0</v>
          </cell>
          <cell r="H1162">
            <v>0</v>
          </cell>
        </row>
        <row r="1163">
          <cell r="D1163">
            <v>0</v>
          </cell>
          <cell r="F1163">
            <v>0</v>
          </cell>
          <cell r="H1163">
            <v>0</v>
          </cell>
        </row>
        <row r="1164">
          <cell r="D1164">
            <v>0</v>
          </cell>
          <cell r="F1164">
            <v>0</v>
          </cell>
          <cell r="H1164">
            <v>0</v>
          </cell>
        </row>
        <row r="1165">
          <cell r="D1165">
            <v>0</v>
          </cell>
          <cell r="F1165">
            <v>0</v>
          </cell>
          <cell r="H1165">
            <v>0</v>
          </cell>
        </row>
        <row r="1166">
          <cell r="D1166">
            <v>0</v>
          </cell>
          <cell r="F1166">
            <v>0</v>
          </cell>
          <cell r="H1166">
            <v>0</v>
          </cell>
        </row>
        <row r="1167">
          <cell r="D1167">
            <v>0</v>
          </cell>
          <cell r="F1167">
            <v>0</v>
          </cell>
          <cell r="H1167">
            <v>0</v>
          </cell>
        </row>
        <row r="1168">
          <cell r="D1168">
            <v>0</v>
          </cell>
          <cell r="F1168">
            <v>0</v>
          </cell>
          <cell r="H1168">
            <v>0</v>
          </cell>
        </row>
        <row r="1169">
          <cell r="D1169">
            <v>0</v>
          </cell>
          <cell r="F1169">
            <v>0</v>
          </cell>
          <cell r="H1169">
            <v>0</v>
          </cell>
        </row>
        <row r="1170">
          <cell r="D1170">
            <v>0</v>
          </cell>
          <cell r="F1170">
            <v>0</v>
          </cell>
          <cell r="H1170">
            <v>0</v>
          </cell>
        </row>
        <row r="1171">
          <cell r="D1171">
            <v>0</v>
          </cell>
          <cell r="F1171">
            <v>0</v>
          </cell>
          <cell r="H1171">
            <v>0</v>
          </cell>
        </row>
        <row r="1172">
          <cell r="D1172">
            <v>0</v>
          </cell>
          <cell r="F1172">
            <v>0</v>
          </cell>
          <cell r="H1172">
            <v>0</v>
          </cell>
        </row>
        <row r="1173">
          <cell r="D1173">
            <v>0</v>
          </cell>
          <cell r="F1173">
            <v>0</v>
          </cell>
          <cell r="H1173">
            <v>0</v>
          </cell>
        </row>
        <row r="1174">
          <cell r="D1174">
            <v>0</v>
          </cell>
          <cell r="F1174">
            <v>0</v>
          </cell>
          <cell r="H1174">
            <v>0</v>
          </cell>
        </row>
        <row r="1175">
          <cell r="D1175">
            <v>0</v>
          </cell>
          <cell r="F1175">
            <v>0</v>
          </cell>
          <cell r="H1175">
            <v>0</v>
          </cell>
        </row>
        <row r="1176">
          <cell r="D1176">
            <v>0</v>
          </cell>
          <cell r="F1176">
            <v>0</v>
          </cell>
          <cell r="H1176">
            <v>0</v>
          </cell>
        </row>
        <row r="1177">
          <cell r="D1177">
            <v>0</v>
          </cell>
          <cell r="F1177">
            <v>0</v>
          </cell>
          <cell r="H1177">
            <v>0</v>
          </cell>
        </row>
        <row r="1178">
          <cell r="D1178">
            <v>0</v>
          </cell>
          <cell r="F1178">
            <v>0</v>
          </cell>
          <cell r="H1178">
            <v>0</v>
          </cell>
        </row>
        <row r="1179">
          <cell r="D1179">
            <v>0</v>
          </cell>
          <cell r="F1179">
            <v>0</v>
          </cell>
          <cell r="H1179">
            <v>0</v>
          </cell>
        </row>
        <row r="1180">
          <cell r="D1180">
            <v>0</v>
          </cell>
          <cell r="F1180">
            <v>0</v>
          </cell>
          <cell r="H1180">
            <v>0</v>
          </cell>
        </row>
        <row r="1181">
          <cell r="D1181">
            <v>0</v>
          </cell>
          <cell r="F1181">
            <v>0</v>
          </cell>
          <cell r="H1181">
            <v>0</v>
          </cell>
        </row>
        <row r="1182">
          <cell r="D1182">
            <v>0</v>
          </cell>
          <cell r="F1182">
            <v>0</v>
          </cell>
          <cell r="H1182">
            <v>0</v>
          </cell>
        </row>
        <row r="1183">
          <cell r="D1183">
            <v>0</v>
          </cell>
          <cell r="F1183">
            <v>0</v>
          </cell>
          <cell r="H1183">
            <v>0</v>
          </cell>
        </row>
        <row r="1184">
          <cell r="D1184">
            <v>0</v>
          </cell>
          <cell r="F1184">
            <v>0</v>
          </cell>
          <cell r="H1184">
            <v>0</v>
          </cell>
        </row>
        <row r="1185">
          <cell r="D1185">
            <v>0</v>
          </cell>
          <cell r="F1185">
            <v>0</v>
          </cell>
          <cell r="H1185">
            <v>0</v>
          </cell>
        </row>
        <row r="1186">
          <cell r="D1186">
            <v>0</v>
          </cell>
          <cell r="F1186">
            <v>0</v>
          </cell>
          <cell r="H1186">
            <v>0</v>
          </cell>
        </row>
        <row r="1187">
          <cell r="D1187">
            <v>0</v>
          </cell>
          <cell r="F1187">
            <v>0</v>
          </cell>
          <cell r="H1187">
            <v>0</v>
          </cell>
        </row>
        <row r="1188">
          <cell r="D1188">
            <v>0</v>
          </cell>
          <cell r="F1188">
            <v>0</v>
          </cell>
          <cell r="H1188">
            <v>0</v>
          </cell>
        </row>
        <row r="1189">
          <cell r="D1189">
            <v>0</v>
          </cell>
          <cell r="F1189">
            <v>0</v>
          </cell>
          <cell r="H1189">
            <v>0</v>
          </cell>
        </row>
        <row r="1190">
          <cell r="D1190">
            <v>0</v>
          </cell>
          <cell r="F1190">
            <v>0</v>
          </cell>
          <cell r="H1190">
            <v>0</v>
          </cell>
        </row>
        <row r="1191">
          <cell r="D1191">
            <v>0</v>
          </cell>
          <cell r="F1191">
            <v>0</v>
          </cell>
          <cell r="H1191">
            <v>0</v>
          </cell>
        </row>
        <row r="1192">
          <cell r="D1192">
            <v>0</v>
          </cell>
          <cell r="F1192">
            <v>0</v>
          </cell>
          <cell r="H1192">
            <v>0</v>
          </cell>
        </row>
        <row r="1193">
          <cell r="D1193">
            <v>0</v>
          </cell>
          <cell r="F1193">
            <v>0</v>
          </cell>
          <cell r="H1193">
            <v>0</v>
          </cell>
        </row>
        <row r="1194">
          <cell r="D1194">
            <v>0</v>
          </cell>
          <cell r="F1194">
            <v>0</v>
          </cell>
          <cell r="H1194">
            <v>0</v>
          </cell>
        </row>
        <row r="1195">
          <cell r="D1195">
            <v>0</v>
          </cell>
          <cell r="F1195">
            <v>0</v>
          </cell>
          <cell r="H1195">
            <v>0</v>
          </cell>
        </row>
        <row r="1196">
          <cell r="D1196">
            <v>0</v>
          </cell>
          <cell r="F1196">
            <v>0</v>
          </cell>
          <cell r="H1196">
            <v>0</v>
          </cell>
        </row>
        <row r="1197">
          <cell r="D1197">
            <v>0</v>
          </cell>
          <cell r="F1197">
            <v>0</v>
          </cell>
          <cell r="H1197">
            <v>0</v>
          </cell>
        </row>
        <row r="1198">
          <cell r="D1198">
            <v>0</v>
          </cell>
          <cell r="F1198">
            <v>0</v>
          </cell>
          <cell r="H1198">
            <v>0</v>
          </cell>
        </row>
        <row r="1199">
          <cell r="D1199">
            <v>0</v>
          </cell>
          <cell r="F1199">
            <v>0</v>
          </cell>
          <cell r="H1199">
            <v>0</v>
          </cell>
        </row>
        <row r="1200">
          <cell r="D1200">
            <v>0</v>
          </cell>
          <cell r="F1200">
            <v>0</v>
          </cell>
          <cell r="H1200">
            <v>0</v>
          </cell>
        </row>
        <row r="1201">
          <cell r="D1201">
            <v>0</v>
          </cell>
          <cell r="F1201">
            <v>0</v>
          </cell>
          <cell r="H1201">
            <v>0</v>
          </cell>
        </row>
        <row r="1202">
          <cell r="D1202">
            <v>0</v>
          </cell>
          <cell r="F1202">
            <v>0</v>
          </cell>
          <cell r="H1202">
            <v>0</v>
          </cell>
        </row>
        <row r="1203">
          <cell r="D1203">
            <v>0</v>
          </cell>
          <cell r="F1203">
            <v>0</v>
          </cell>
          <cell r="H1203">
            <v>0</v>
          </cell>
        </row>
        <row r="1204">
          <cell r="D1204">
            <v>0</v>
          </cell>
          <cell r="F1204">
            <v>0</v>
          </cell>
          <cell r="H1204">
            <v>0</v>
          </cell>
        </row>
        <row r="1205">
          <cell r="D1205">
            <v>0</v>
          </cell>
          <cell r="F1205">
            <v>0</v>
          </cell>
          <cell r="H1205">
            <v>0</v>
          </cell>
        </row>
        <row r="1206">
          <cell r="D1206">
            <v>0</v>
          </cell>
          <cell r="F1206">
            <v>0</v>
          </cell>
          <cell r="H1206">
            <v>0</v>
          </cell>
        </row>
        <row r="1207">
          <cell r="D1207">
            <v>0</v>
          </cell>
          <cell r="F1207">
            <v>0</v>
          </cell>
          <cell r="H1207">
            <v>0</v>
          </cell>
        </row>
        <row r="1208">
          <cell r="D1208">
            <v>0</v>
          </cell>
          <cell r="F1208">
            <v>0</v>
          </cell>
          <cell r="H1208">
            <v>0</v>
          </cell>
        </row>
        <row r="1209">
          <cell r="D1209">
            <v>0</v>
          </cell>
          <cell r="F1209">
            <v>0</v>
          </cell>
          <cell r="H1209">
            <v>0</v>
          </cell>
        </row>
        <row r="1210">
          <cell r="D1210">
            <v>0</v>
          </cell>
          <cell r="F1210">
            <v>0</v>
          </cell>
          <cell r="H1210">
            <v>0</v>
          </cell>
        </row>
        <row r="1211">
          <cell r="D1211">
            <v>0</v>
          </cell>
          <cell r="F1211">
            <v>0</v>
          </cell>
          <cell r="H1211">
            <v>0</v>
          </cell>
        </row>
        <row r="1212">
          <cell r="D1212">
            <v>0</v>
          </cell>
          <cell r="F1212">
            <v>0</v>
          </cell>
          <cell r="H1212">
            <v>0</v>
          </cell>
        </row>
        <row r="1213">
          <cell r="D1213">
            <v>0</v>
          </cell>
          <cell r="F1213">
            <v>0</v>
          </cell>
          <cell r="H1213">
            <v>0</v>
          </cell>
        </row>
        <row r="1214">
          <cell r="D1214">
            <v>0</v>
          </cell>
          <cell r="F1214">
            <v>0</v>
          </cell>
          <cell r="H1214">
            <v>0</v>
          </cell>
        </row>
        <row r="1215">
          <cell r="D1215">
            <v>0</v>
          </cell>
          <cell r="F1215">
            <v>0</v>
          </cell>
          <cell r="H1215">
            <v>0</v>
          </cell>
        </row>
        <row r="1216">
          <cell r="D1216">
            <v>0</v>
          </cell>
          <cell r="F1216">
            <v>0</v>
          </cell>
          <cell r="H1216">
            <v>0</v>
          </cell>
        </row>
        <row r="1217">
          <cell r="D1217">
            <v>0</v>
          </cell>
          <cell r="F1217">
            <v>0</v>
          </cell>
          <cell r="H1217">
            <v>0</v>
          </cell>
        </row>
        <row r="1218">
          <cell r="D1218">
            <v>0</v>
          </cell>
          <cell r="F1218">
            <v>0</v>
          </cell>
          <cell r="H1218">
            <v>0</v>
          </cell>
        </row>
        <row r="1219">
          <cell r="D1219">
            <v>0</v>
          </cell>
          <cell r="F1219">
            <v>0</v>
          </cell>
          <cell r="H1219">
            <v>0</v>
          </cell>
        </row>
        <row r="1220">
          <cell r="D1220">
            <v>0</v>
          </cell>
          <cell r="F1220">
            <v>0</v>
          </cell>
          <cell r="H1220">
            <v>0</v>
          </cell>
        </row>
        <row r="1221">
          <cell r="D1221">
            <v>0</v>
          </cell>
          <cell r="F1221">
            <v>0</v>
          </cell>
          <cell r="H1221">
            <v>0</v>
          </cell>
        </row>
        <row r="1222">
          <cell r="D1222">
            <v>0</v>
          </cell>
          <cell r="F1222">
            <v>0</v>
          </cell>
          <cell r="H1222">
            <v>0</v>
          </cell>
        </row>
        <row r="1223">
          <cell r="D1223">
            <v>0</v>
          </cell>
          <cell r="F1223">
            <v>0</v>
          </cell>
          <cell r="H1223">
            <v>0</v>
          </cell>
        </row>
        <row r="1224">
          <cell r="D1224">
            <v>0</v>
          </cell>
          <cell r="F1224">
            <v>0</v>
          </cell>
          <cell r="H1224">
            <v>0</v>
          </cell>
        </row>
        <row r="1225">
          <cell r="D1225">
            <v>0</v>
          </cell>
          <cell r="F1225">
            <v>0</v>
          </cell>
          <cell r="H1225">
            <v>0</v>
          </cell>
        </row>
        <row r="1226">
          <cell r="D1226">
            <v>0</v>
          </cell>
          <cell r="F1226">
            <v>0</v>
          </cell>
          <cell r="H1226">
            <v>0</v>
          </cell>
        </row>
        <row r="1227">
          <cell r="D1227">
            <v>0</v>
          </cell>
          <cell r="F1227">
            <v>0</v>
          </cell>
          <cell r="H1227">
            <v>0</v>
          </cell>
        </row>
        <row r="1228">
          <cell r="D1228">
            <v>0</v>
          </cell>
          <cell r="F1228">
            <v>0</v>
          </cell>
          <cell r="H1228">
            <v>0</v>
          </cell>
        </row>
        <row r="1229">
          <cell r="D1229">
            <v>0</v>
          </cell>
          <cell r="F1229">
            <v>0</v>
          </cell>
          <cell r="H1229">
            <v>0</v>
          </cell>
        </row>
        <row r="1230">
          <cell r="D1230">
            <v>0</v>
          </cell>
          <cell r="F1230">
            <v>0</v>
          </cell>
          <cell r="H1230">
            <v>0</v>
          </cell>
        </row>
        <row r="1231">
          <cell r="D1231">
            <v>0</v>
          </cell>
          <cell r="F1231">
            <v>0</v>
          </cell>
          <cell r="H1231">
            <v>0</v>
          </cell>
        </row>
        <row r="1232">
          <cell r="D1232">
            <v>0</v>
          </cell>
          <cell r="F1232">
            <v>0</v>
          </cell>
          <cell r="H1232">
            <v>0</v>
          </cell>
        </row>
        <row r="1233">
          <cell r="D1233">
            <v>0</v>
          </cell>
          <cell r="F1233">
            <v>0</v>
          </cell>
          <cell r="H1233">
            <v>0</v>
          </cell>
        </row>
        <row r="1234">
          <cell r="D1234">
            <v>0</v>
          </cell>
          <cell r="F1234">
            <v>0</v>
          </cell>
          <cell r="H1234">
            <v>0</v>
          </cell>
        </row>
        <row r="1235">
          <cell r="D1235">
            <v>0</v>
          </cell>
          <cell r="F1235">
            <v>0</v>
          </cell>
          <cell r="H1235">
            <v>0</v>
          </cell>
        </row>
        <row r="1236">
          <cell r="D1236">
            <v>0</v>
          </cell>
          <cell r="F1236">
            <v>0</v>
          </cell>
          <cell r="H1236">
            <v>0</v>
          </cell>
        </row>
        <row r="1237">
          <cell r="D1237">
            <v>0</v>
          </cell>
          <cell r="F1237">
            <v>0</v>
          </cell>
          <cell r="H1237">
            <v>0</v>
          </cell>
        </row>
        <row r="1238">
          <cell r="D1238">
            <v>0</v>
          </cell>
          <cell r="F1238">
            <v>0</v>
          </cell>
          <cell r="H1238">
            <v>0</v>
          </cell>
        </row>
        <row r="1239">
          <cell r="D1239">
            <v>0</v>
          </cell>
          <cell r="F1239">
            <v>0</v>
          </cell>
          <cell r="H1239">
            <v>0</v>
          </cell>
        </row>
        <row r="1240">
          <cell r="D1240">
            <v>0</v>
          </cell>
          <cell r="F1240">
            <v>0</v>
          </cell>
          <cell r="H1240">
            <v>0</v>
          </cell>
        </row>
        <row r="1241">
          <cell r="D1241">
            <v>0</v>
          </cell>
          <cell r="F1241">
            <v>0</v>
          </cell>
          <cell r="H1241">
            <v>0</v>
          </cell>
        </row>
        <row r="1242">
          <cell r="D1242">
            <v>0</v>
          </cell>
          <cell r="F1242">
            <v>0</v>
          </cell>
          <cell r="H1242">
            <v>0</v>
          </cell>
        </row>
        <row r="1243">
          <cell r="D1243">
            <v>0</v>
          </cell>
          <cell r="F1243">
            <v>0</v>
          </cell>
          <cell r="H1243">
            <v>0</v>
          </cell>
        </row>
        <row r="1244">
          <cell r="D1244">
            <v>0</v>
          </cell>
          <cell r="F1244">
            <v>0</v>
          </cell>
          <cell r="H1244">
            <v>0</v>
          </cell>
        </row>
        <row r="1245">
          <cell r="D1245">
            <v>0</v>
          </cell>
          <cell r="F1245">
            <v>0</v>
          </cell>
          <cell r="H1245">
            <v>0</v>
          </cell>
        </row>
        <row r="1246">
          <cell r="D1246">
            <v>0</v>
          </cell>
          <cell r="F1246">
            <v>0</v>
          </cell>
          <cell r="H1246">
            <v>0</v>
          </cell>
        </row>
        <row r="1247">
          <cell r="D1247">
            <v>0</v>
          </cell>
          <cell r="F1247">
            <v>0</v>
          </cell>
          <cell r="H1247">
            <v>0</v>
          </cell>
        </row>
        <row r="1248">
          <cell r="D1248">
            <v>0</v>
          </cell>
          <cell r="F1248">
            <v>0</v>
          </cell>
          <cell r="H1248">
            <v>0</v>
          </cell>
        </row>
        <row r="1249">
          <cell r="D1249">
            <v>0</v>
          </cell>
          <cell r="F1249">
            <v>0</v>
          </cell>
          <cell r="H1249">
            <v>0</v>
          </cell>
        </row>
        <row r="1250">
          <cell r="D1250">
            <v>0</v>
          </cell>
          <cell r="F1250">
            <v>0</v>
          </cell>
          <cell r="H1250">
            <v>0</v>
          </cell>
        </row>
        <row r="1251">
          <cell r="D1251">
            <v>0</v>
          </cell>
          <cell r="F1251">
            <v>0</v>
          </cell>
          <cell r="H1251">
            <v>0</v>
          </cell>
        </row>
        <row r="1252">
          <cell r="D1252">
            <v>0</v>
          </cell>
          <cell r="F1252">
            <v>0</v>
          </cell>
          <cell r="H1252">
            <v>0</v>
          </cell>
        </row>
        <row r="1253">
          <cell r="D1253">
            <v>0</v>
          </cell>
          <cell r="F1253">
            <v>0</v>
          </cell>
          <cell r="H1253">
            <v>0</v>
          </cell>
        </row>
        <row r="1254">
          <cell r="D1254">
            <v>0</v>
          </cell>
          <cell r="F1254">
            <v>0</v>
          </cell>
          <cell r="H1254">
            <v>0</v>
          </cell>
        </row>
        <row r="1255">
          <cell r="D1255">
            <v>0</v>
          </cell>
          <cell r="F1255">
            <v>0</v>
          </cell>
          <cell r="H1255">
            <v>0</v>
          </cell>
        </row>
        <row r="1256">
          <cell r="D1256">
            <v>0</v>
          </cell>
          <cell r="F1256">
            <v>0</v>
          </cell>
          <cell r="H1256">
            <v>0</v>
          </cell>
        </row>
        <row r="1257">
          <cell r="D1257">
            <v>0</v>
          </cell>
          <cell r="F1257">
            <v>0</v>
          </cell>
          <cell r="H1257">
            <v>0</v>
          </cell>
        </row>
        <row r="1258">
          <cell r="D1258">
            <v>0</v>
          </cell>
          <cell r="F1258">
            <v>0</v>
          </cell>
          <cell r="H1258">
            <v>0</v>
          </cell>
        </row>
        <row r="1259">
          <cell r="D1259">
            <v>0</v>
          </cell>
          <cell r="F1259">
            <v>0</v>
          </cell>
          <cell r="H1259">
            <v>0</v>
          </cell>
        </row>
        <row r="1260">
          <cell r="D1260">
            <v>0</v>
          </cell>
          <cell r="F1260">
            <v>0</v>
          </cell>
          <cell r="H1260">
            <v>0</v>
          </cell>
        </row>
        <row r="1261">
          <cell r="D1261">
            <v>0</v>
          </cell>
          <cell r="F1261">
            <v>0</v>
          </cell>
          <cell r="H1261">
            <v>0</v>
          </cell>
        </row>
        <row r="1262">
          <cell r="D1262">
            <v>0</v>
          </cell>
          <cell r="F1262">
            <v>0</v>
          </cell>
          <cell r="H1262">
            <v>0</v>
          </cell>
        </row>
        <row r="1263">
          <cell r="D1263">
            <v>0</v>
          </cell>
          <cell r="F1263">
            <v>0</v>
          </cell>
          <cell r="H1263">
            <v>0</v>
          </cell>
        </row>
        <row r="1264">
          <cell r="D1264">
            <v>0</v>
          </cell>
          <cell r="F1264">
            <v>0</v>
          </cell>
          <cell r="H1264">
            <v>0</v>
          </cell>
        </row>
        <row r="1265">
          <cell r="D1265">
            <v>0</v>
          </cell>
          <cell r="F1265">
            <v>0</v>
          </cell>
          <cell r="H1265">
            <v>0</v>
          </cell>
        </row>
        <row r="1266">
          <cell r="D1266">
            <v>0</v>
          </cell>
          <cell r="F1266">
            <v>0</v>
          </cell>
          <cell r="H1266">
            <v>0</v>
          </cell>
        </row>
        <row r="1267">
          <cell r="D1267">
            <v>0</v>
          </cell>
          <cell r="F1267">
            <v>0</v>
          </cell>
          <cell r="H1267">
            <v>0</v>
          </cell>
        </row>
        <row r="1268">
          <cell r="D1268">
            <v>0</v>
          </cell>
          <cell r="F1268">
            <v>0</v>
          </cell>
          <cell r="H1268">
            <v>0</v>
          </cell>
        </row>
        <row r="1269">
          <cell r="D1269">
            <v>0</v>
          </cell>
          <cell r="F1269">
            <v>0</v>
          </cell>
          <cell r="H1269">
            <v>0</v>
          </cell>
        </row>
        <row r="1270">
          <cell r="D1270">
            <v>0</v>
          </cell>
          <cell r="F1270">
            <v>0</v>
          </cell>
          <cell r="H1270">
            <v>0</v>
          </cell>
        </row>
        <row r="1271">
          <cell r="D1271">
            <v>0</v>
          </cell>
          <cell r="F1271">
            <v>0</v>
          </cell>
          <cell r="H1271">
            <v>0</v>
          </cell>
        </row>
        <row r="1272">
          <cell r="D1272">
            <v>0</v>
          </cell>
          <cell r="F1272">
            <v>0</v>
          </cell>
          <cell r="H1272">
            <v>0</v>
          </cell>
        </row>
        <row r="1273">
          <cell r="D1273">
            <v>0</v>
          </cell>
          <cell r="F1273">
            <v>0</v>
          </cell>
          <cell r="H1273">
            <v>0</v>
          </cell>
        </row>
        <row r="1274">
          <cell r="D1274">
            <v>0</v>
          </cell>
          <cell r="F1274">
            <v>0</v>
          </cell>
          <cell r="H1274">
            <v>0</v>
          </cell>
        </row>
        <row r="1275">
          <cell r="D1275">
            <v>0</v>
          </cell>
          <cell r="F1275">
            <v>0</v>
          </cell>
          <cell r="H1275">
            <v>0</v>
          </cell>
        </row>
        <row r="1276">
          <cell r="D1276">
            <v>0</v>
          </cell>
          <cell r="F1276">
            <v>0</v>
          </cell>
          <cell r="H1276">
            <v>0</v>
          </cell>
        </row>
        <row r="1277">
          <cell r="D1277">
            <v>0</v>
          </cell>
          <cell r="F1277">
            <v>0</v>
          </cell>
          <cell r="H1277">
            <v>0</v>
          </cell>
        </row>
        <row r="1278">
          <cell r="D1278">
            <v>0</v>
          </cell>
          <cell r="F1278">
            <v>0</v>
          </cell>
          <cell r="H1278">
            <v>0</v>
          </cell>
        </row>
        <row r="1279">
          <cell r="D1279">
            <v>0</v>
          </cell>
          <cell r="F1279">
            <v>0</v>
          </cell>
          <cell r="H1279">
            <v>0</v>
          </cell>
        </row>
        <row r="1280">
          <cell r="D1280">
            <v>0</v>
          </cell>
          <cell r="F1280">
            <v>0</v>
          </cell>
          <cell r="H1280">
            <v>0</v>
          </cell>
        </row>
        <row r="1281">
          <cell r="D1281">
            <v>0</v>
          </cell>
          <cell r="F1281">
            <v>0</v>
          </cell>
          <cell r="H1281">
            <v>0</v>
          </cell>
        </row>
        <row r="1282">
          <cell r="D1282">
            <v>0</v>
          </cell>
          <cell r="F1282">
            <v>0</v>
          </cell>
          <cell r="H1282">
            <v>0</v>
          </cell>
        </row>
        <row r="1283">
          <cell r="D1283">
            <v>0</v>
          </cell>
          <cell r="F1283">
            <v>0</v>
          </cell>
          <cell r="H1283">
            <v>0</v>
          </cell>
        </row>
        <row r="1284">
          <cell r="D1284">
            <v>0</v>
          </cell>
          <cell r="F1284">
            <v>0</v>
          </cell>
          <cell r="H1284">
            <v>0</v>
          </cell>
        </row>
        <row r="1285">
          <cell r="D1285">
            <v>0</v>
          </cell>
          <cell r="F1285">
            <v>0</v>
          </cell>
          <cell r="H1285">
            <v>0</v>
          </cell>
        </row>
        <row r="1286">
          <cell r="D1286">
            <v>0</v>
          </cell>
          <cell r="F1286">
            <v>0</v>
          </cell>
          <cell r="H1286">
            <v>0</v>
          </cell>
        </row>
        <row r="1287">
          <cell r="D1287">
            <v>0</v>
          </cell>
          <cell r="F1287">
            <v>0</v>
          </cell>
          <cell r="H1287">
            <v>0</v>
          </cell>
        </row>
        <row r="1288">
          <cell r="D1288">
            <v>0</v>
          </cell>
          <cell r="F1288">
            <v>0</v>
          </cell>
          <cell r="H1288">
            <v>0</v>
          </cell>
        </row>
        <row r="1289">
          <cell r="D1289">
            <v>0</v>
          </cell>
          <cell r="F1289">
            <v>0</v>
          </cell>
          <cell r="H1289">
            <v>0</v>
          </cell>
        </row>
        <row r="1290">
          <cell r="D1290">
            <v>0</v>
          </cell>
          <cell r="F1290">
            <v>0</v>
          </cell>
          <cell r="H1290">
            <v>0</v>
          </cell>
        </row>
        <row r="1291">
          <cell r="D1291">
            <v>0</v>
          </cell>
          <cell r="F1291">
            <v>0</v>
          </cell>
          <cell r="H1291">
            <v>0</v>
          </cell>
        </row>
        <row r="1292">
          <cell r="D1292">
            <v>0</v>
          </cell>
          <cell r="F1292">
            <v>0</v>
          </cell>
          <cell r="H1292">
            <v>0</v>
          </cell>
        </row>
        <row r="1293">
          <cell r="D1293">
            <v>0</v>
          </cell>
          <cell r="F1293">
            <v>0</v>
          </cell>
          <cell r="H1293">
            <v>0</v>
          </cell>
        </row>
        <row r="1294">
          <cell r="D1294">
            <v>0</v>
          </cell>
          <cell r="F1294">
            <v>0</v>
          </cell>
          <cell r="H1294">
            <v>0</v>
          </cell>
        </row>
        <row r="1295">
          <cell r="D1295">
            <v>0</v>
          </cell>
          <cell r="F1295">
            <v>0</v>
          </cell>
          <cell r="H1295">
            <v>0</v>
          </cell>
        </row>
        <row r="1296">
          <cell r="D1296">
            <v>0</v>
          </cell>
          <cell r="F1296">
            <v>0</v>
          </cell>
          <cell r="H1296">
            <v>0</v>
          </cell>
        </row>
        <row r="1297">
          <cell r="D1297">
            <v>0</v>
          </cell>
          <cell r="F1297">
            <v>0</v>
          </cell>
          <cell r="H1297">
            <v>0</v>
          </cell>
        </row>
        <row r="1298">
          <cell r="D1298">
            <v>0</v>
          </cell>
          <cell r="F1298">
            <v>0</v>
          </cell>
          <cell r="H1298">
            <v>0</v>
          </cell>
        </row>
        <row r="1299">
          <cell r="D1299">
            <v>0</v>
          </cell>
          <cell r="F1299">
            <v>0</v>
          </cell>
          <cell r="H1299">
            <v>0</v>
          </cell>
        </row>
        <row r="1300">
          <cell r="D1300">
            <v>0</v>
          </cell>
          <cell r="F1300">
            <v>0</v>
          </cell>
          <cell r="H1300">
            <v>0</v>
          </cell>
        </row>
        <row r="1301">
          <cell r="D1301">
            <v>0</v>
          </cell>
          <cell r="F1301">
            <v>0</v>
          </cell>
          <cell r="H1301">
            <v>0</v>
          </cell>
        </row>
        <row r="1302">
          <cell r="D1302">
            <v>0</v>
          </cell>
          <cell r="F1302">
            <v>0</v>
          </cell>
          <cell r="H1302">
            <v>0</v>
          </cell>
        </row>
        <row r="1303">
          <cell r="D1303">
            <v>0</v>
          </cell>
          <cell r="F1303">
            <v>0</v>
          </cell>
          <cell r="H1303">
            <v>0</v>
          </cell>
        </row>
        <row r="1304">
          <cell r="D1304">
            <v>0</v>
          </cell>
          <cell r="F1304">
            <v>0</v>
          </cell>
          <cell r="H1304">
            <v>0</v>
          </cell>
        </row>
        <row r="1305">
          <cell r="D1305">
            <v>0</v>
          </cell>
          <cell r="F1305">
            <v>0</v>
          </cell>
          <cell r="H1305">
            <v>0</v>
          </cell>
        </row>
        <row r="1306">
          <cell r="D1306">
            <v>0</v>
          </cell>
          <cell r="F1306">
            <v>0</v>
          </cell>
          <cell r="H1306">
            <v>0</v>
          </cell>
        </row>
        <row r="1307">
          <cell r="D1307">
            <v>0</v>
          </cell>
          <cell r="F1307">
            <v>0</v>
          </cell>
          <cell r="H1307">
            <v>0</v>
          </cell>
        </row>
        <row r="1308">
          <cell r="D1308">
            <v>0</v>
          </cell>
          <cell r="F1308">
            <v>0</v>
          </cell>
          <cell r="H1308">
            <v>0</v>
          </cell>
        </row>
        <row r="1309">
          <cell r="D1309">
            <v>0</v>
          </cell>
          <cell r="F1309">
            <v>0</v>
          </cell>
          <cell r="H1309">
            <v>0</v>
          </cell>
        </row>
        <row r="1310">
          <cell r="D1310">
            <v>0</v>
          </cell>
          <cell r="F1310">
            <v>0</v>
          </cell>
          <cell r="H1310">
            <v>0</v>
          </cell>
        </row>
        <row r="1311">
          <cell r="D1311">
            <v>0</v>
          </cell>
          <cell r="F1311">
            <v>0</v>
          </cell>
          <cell r="H1311">
            <v>0</v>
          </cell>
        </row>
        <row r="1312">
          <cell r="D1312">
            <v>0</v>
          </cell>
          <cell r="F1312">
            <v>0</v>
          </cell>
          <cell r="H1312">
            <v>0</v>
          </cell>
        </row>
        <row r="1313">
          <cell r="D1313">
            <v>0</v>
          </cell>
          <cell r="F1313">
            <v>0</v>
          </cell>
          <cell r="H1313">
            <v>0</v>
          </cell>
        </row>
        <row r="1314">
          <cell r="D1314">
            <v>0</v>
          </cell>
          <cell r="F1314">
            <v>0</v>
          </cell>
          <cell r="H1314">
            <v>0</v>
          </cell>
        </row>
        <row r="1315">
          <cell r="D1315">
            <v>0</v>
          </cell>
          <cell r="F1315">
            <v>0</v>
          </cell>
          <cell r="H1315">
            <v>0</v>
          </cell>
        </row>
        <row r="1316">
          <cell r="D1316">
            <v>0</v>
          </cell>
          <cell r="F1316">
            <v>0</v>
          </cell>
          <cell r="H1316">
            <v>0</v>
          </cell>
        </row>
        <row r="1317">
          <cell r="D1317">
            <v>0</v>
          </cell>
          <cell r="F1317">
            <v>0</v>
          </cell>
          <cell r="H1317">
            <v>0</v>
          </cell>
        </row>
        <row r="1318">
          <cell r="D1318">
            <v>0</v>
          </cell>
          <cell r="F1318">
            <v>0</v>
          </cell>
          <cell r="H1318">
            <v>0</v>
          </cell>
        </row>
        <row r="1319">
          <cell r="D1319">
            <v>0</v>
          </cell>
          <cell r="F1319">
            <v>0</v>
          </cell>
          <cell r="H1319">
            <v>0</v>
          </cell>
        </row>
        <row r="1320">
          <cell r="D1320">
            <v>0</v>
          </cell>
          <cell r="F1320">
            <v>0</v>
          </cell>
          <cell r="H1320">
            <v>0</v>
          </cell>
        </row>
        <row r="1321">
          <cell r="D1321">
            <v>0</v>
          </cell>
          <cell r="F1321">
            <v>0</v>
          </cell>
          <cell r="H1321">
            <v>0</v>
          </cell>
        </row>
        <row r="1322">
          <cell r="D1322">
            <v>0</v>
          </cell>
          <cell r="F1322">
            <v>0</v>
          </cell>
          <cell r="H1322">
            <v>0</v>
          </cell>
        </row>
        <row r="1323">
          <cell r="D1323">
            <v>0</v>
          </cell>
          <cell r="F1323">
            <v>0</v>
          </cell>
          <cell r="H1323">
            <v>0</v>
          </cell>
        </row>
        <row r="1324">
          <cell r="D1324">
            <v>0</v>
          </cell>
          <cell r="F1324">
            <v>0</v>
          </cell>
          <cell r="H1324">
            <v>0</v>
          </cell>
        </row>
        <row r="1325">
          <cell r="D1325">
            <v>0</v>
          </cell>
          <cell r="F1325">
            <v>0</v>
          </cell>
          <cell r="H1325">
            <v>0</v>
          </cell>
        </row>
        <row r="1326">
          <cell r="D1326">
            <v>0</v>
          </cell>
          <cell r="F1326">
            <v>0</v>
          </cell>
          <cell r="H1326">
            <v>0</v>
          </cell>
        </row>
        <row r="1327">
          <cell r="D1327">
            <v>0</v>
          </cell>
          <cell r="F1327">
            <v>0</v>
          </cell>
          <cell r="H1327">
            <v>0</v>
          </cell>
        </row>
        <row r="1328">
          <cell r="D1328">
            <v>0</v>
          </cell>
          <cell r="F1328">
            <v>0</v>
          </cell>
          <cell r="H1328">
            <v>0</v>
          </cell>
        </row>
        <row r="1329">
          <cell r="D1329">
            <v>0</v>
          </cell>
          <cell r="F1329">
            <v>0</v>
          </cell>
          <cell r="H1329">
            <v>0</v>
          </cell>
        </row>
        <row r="1330">
          <cell r="D1330">
            <v>0</v>
          </cell>
          <cell r="F1330">
            <v>0</v>
          </cell>
          <cell r="H1330">
            <v>0</v>
          </cell>
        </row>
        <row r="1331">
          <cell r="D1331">
            <v>0</v>
          </cell>
          <cell r="F1331">
            <v>0</v>
          </cell>
          <cell r="H1331">
            <v>0</v>
          </cell>
        </row>
        <row r="1332">
          <cell r="D1332">
            <v>0</v>
          </cell>
          <cell r="F1332">
            <v>0</v>
          </cell>
          <cell r="H1332">
            <v>0</v>
          </cell>
        </row>
        <row r="1333">
          <cell r="D1333">
            <v>0</v>
          </cell>
          <cell r="F1333">
            <v>0</v>
          </cell>
          <cell r="H1333">
            <v>0</v>
          </cell>
        </row>
        <row r="1334">
          <cell r="D1334">
            <v>0</v>
          </cell>
          <cell r="F1334">
            <v>0</v>
          </cell>
          <cell r="H1334">
            <v>0</v>
          </cell>
        </row>
        <row r="1335">
          <cell r="D1335">
            <v>0</v>
          </cell>
          <cell r="F1335">
            <v>0</v>
          </cell>
          <cell r="H1335">
            <v>0</v>
          </cell>
        </row>
        <row r="1336">
          <cell r="D1336">
            <v>0</v>
          </cell>
          <cell r="F1336">
            <v>0</v>
          </cell>
          <cell r="H1336">
            <v>0</v>
          </cell>
        </row>
        <row r="1337">
          <cell r="D1337">
            <v>0</v>
          </cell>
          <cell r="F1337">
            <v>0</v>
          </cell>
          <cell r="H1337">
            <v>0</v>
          </cell>
        </row>
        <row r="1338">
          <cell r="D1338">
            <v>0</v>
          </cell>
          <cell r="F1338">
            <v>0</v>
          </cell>
          <cell r="H1338">
            <v>0</v>
          </cell>
        </row>
        <row r="1339">
          <cell r="D1339">
            <v>0</v>
          </cell>
          <cell r="F1339">
            <v>0</v>
          </cell>
          <cell r="H1339">
            <v>0</v>
          </cell>
        </row>
        <row r="1340">
          <cell r="D1340">
            <v>0</v>
          </cell>
          <cell r="F1340">
            <v>0</v>
          </cell>
          <cell r="H1340">
            <v>0</v>
          </cell>
        </row>
        <row r="1341">
          <cell r="D1341">
            <v>0</v>
          </cell>
          <cell r="F1341">
            <v>0</v>
          </cell>
          <cell r="H1341">
            <v>0</v>
          </cell>
        </row>
        <row r="1342">
          <cell r="D1342">
            <v>0</v>
          </cell>
          <cell r="F1342">
            <v>0</v>
          </cell>
          <cell r="H1342">
            <v>0</v>
          </cell>
        </row>
        <row r="1343">
          <cell r="D1343">
            <v>0</v>
          </cell>
          <cell r="F1343">
            <v>0</v>
          </cell>
          <cell r="H1343">
            <v>0</v>
          </cell>
        </row>
        <row r="1344">
          <cell r="D1344">
            <v>0</v>
          </cell>
          <cell r="F1344">
            <v>0</v>
          </cell>
          <cell r="H1344">
            <v>0</v>
          </cell>
        </row>
        <row r="1345">
          <cell r="D1345">
            <v>0</v>
          </cell>
          <cell r="F1345">
            <v>0</v>
          </cell>
          <cell r="H1345">
            <v>0</v>
          </cell>
        </row>
        <row r="1346">
          <cell r="D1346">
            <v>0</v>
          </cell>
          <cell r="F1346">
            <v>0</v>
          </cell>
          <cell r="H1346">
            <v>0</v>
          </cell>
        </row>
        <row r="1347">
          <cell r="D1347">
            <v>0</v>
          </cell>
          <cell r="F1347">
            <v>0</v>
          </cell>
          <cell r="H1347">
            <v>0</v>
          </cell>
        </row>
        <row r="1348">
          <cell r="D1348">
            <v>0</v>
          </cell>
          <cell r="F1348">
            <v>0</v>
          </cell>
          <cell r="H1348">
            <v>0</v>
          </cell>
        </row>
        <row r="1349">
          <cell r="D1349">
            <v>0</v>
          </cell>
          <cell r="F1349">
            <v>0</v>
          </cell>
          <cell r="H1349">
            <v>0</v>
          </cell>
        </row>
        <row r="1350">
          <cell r="D1350">
            <v>0</v>
          </cell>
          <cell r="F1350">
            <v>0</v>
          </cell>
          <cell r="H1350">
            <v>0</v>
          </cell>
        </row>
        <row r="1351">
          <cell r="D1351">
            <v>0</v>
          </cell>
          <cell r="F1351">
            <v>0</v>
          </cell>
          <cell r="H1351">
            <v>0</v>
          </cell>
        </row>
        <row r="1352">
          <cell r="D1352">
            <v>0</v>
          </cell>
          <cell r="F1352">
            <v>0</v>
          </cell>
          <cell r="H1352">
            <v>0</v>
          </cell>
        </row>
        <row r="1353">
          <cell r="D1353">
            <v>0</v>
          </cell>
          <cell r="F1353">
            <v>0</v>
          </cell>
          <cell r="H1353">
            <v>0</v>
          </cell>
        </row>
        <row r="1354">
          <cell r="D1354">
            <v>0</v>
          </cell>
          <cell r="F1354">
            <v>0</v>
          </cell>
          <cell r="H1354">
            <v>0</v>
          </cell>
        </row>
        <row r="1355">
          <cell r="D1355">
            <v>0</v>
          </cell>
          <cell r="F1355">
            <v>0</v>
          </cell>
          <cell r="H1355">
            <v>0</v>
          </cell>
        </row>
        <row r="1356">
          <cell r="D1356">
            <v>0</v>
          </cell>
          <cell r="F1356">
            <v>0</v>
          </cell>
          <cell r="H1356">
            <v>0</v>
          </cell>
        </row>
        <row r="1357">
          <cell r="D1357">
            <v>0</v>
          </cell>
          <cell r="F1357">
            <v>0</v>
          </cell>
          <cell r="H1357">
            <v>0</v>
          </cell>
        </row>
        <row r="1358">
          <cell r="D1358">
            <v>0</v>
          </cell>
          <cell r="F1358">
            <v>0</v>
          </cell>
          <cell r="H1358">
            <v>0</v>
          </cell>
        </row>
        <row r="1359">
          <cell r="D1359">
            <v>0</v>
          </cell>
          <cell r="F1359">
            <v>0</v>
          </cell>
          <cell r="H1359">
            <v>0</v>
          </cell>
        </row>
        <row r="1360">
          <cell r="D1360">
            <v>0</v>
          </cell>
          <cell r="F1360">
            <v>0</v>
          </cell>
          <cell r="H1360">
            <v>0</v>
          </cell>
        </row>
        <row r="1361">
          <cell r="D1361">
            <v>0</v>
          </cell>
          <cell r="F1361">
            <v>0</v>
          </cell>
          <cell r="H1361">
            <v>0</v>
          </cell>
        </row>
        <row r="1362">
          <cell r="D1362">
            <v>0</v>
          </cell>
          <cell r="F1362">
            <v>0</v>
          </cell>
          <cell r="H1362">
            <v>0</v>
          </cell>
        </row>
        <row r="1363">
          <cell r="D1363">
            <v>0</v>
          </cell>
          <cell r="F1363">
            <v>0</v>
          </cell>
          <cell r="H1363">
            <v>0</v>
          </cell>
        </row>
        <row r="1364">
          <cell r="D1364">
            <v>0</v>
          </cell>
          <cell r="F1364">
            <v>0</v>
          </cell>
          <cell r="H1364">
            <v>0</v>
          </cell>
        </row>
        <row r="1365">
          <cell r="D1365">
            <v>0</v>
          </cell>
          <cell r="F1365">
            <v>0</v>
          </cell>
          <cell r="H1365">
            <v>0</v>
          </cell>
        </row>
        <row r="1366">
          <cell r="D1366">
            <v>0</v>
          </cell>
          <cell r="F1366">
            <v>0</v>
          </cell>
          <cell r="H1366">
            <v>0</v>
          </cell>
        </row>
        <row r="1367">
          <cell r="D1367">
            <v>0</v>
          </cell>
          <cell r="F1367">
            <v>0</v>
          </cell>
          <cell r="H1367">
            <v>0</v>
          </cell>
        </row>
        <row r="1368">
          <cell r="D1368">
            <v>0</v>
          </cell>
          <cell r="F1368">
            <v>0</v>
          </cell>
          <cell r="H1368">
            <v>0</v>
          </cell>
        </row>
        <row r="1369">
          <cell r="D1369">
            <v>0</v>
          </cell>
          <cell r="F1369">
            <v>0</v>
          </cell>
          <cell r="H1369">
            <v>0</v>
          </cell>
        </row>
        <row r="1370">
          <cell r="D1370">
            <v>0</v>
          </cell>
          <cell r="F1370">
            <v>0</v>
          </cell>
          <cell r="H1370">
            <v>0</v>
          </cell>
        </row>
        <row r="1371">
          <cell r="D1371">
            <v>0</v>
          </cell>
          <cell r="F1371">
            <v>0</v>
          </cell>
          <cell r="H1371">
            <v>0</v>
          </cell>
        </row>
        <row r="1372">
          <cell r="D1372">
            <v>0</v>
          </cell>
          <cell r="F1372">
            <v>0</v>
          </cell>
          <cell r="H1372">
            <v>0</v>
          </cell>
        </row>
        <row r="1373">
          <cell r="D1373">
            <v>0</v>
          </cell>
          <cell r="F1373">
            <v>0</v>
          </cell>
          <cell r="H1373">
            <v>0</v>
          </cell>
        </row>
        <row r="1374">
          <cell r="D1374">
            <v>0</v>
          </cell>
          <cell r="F1374">
            <v>0</v>
          </cell>
          <cell r="H1374">
            <v>0</v>
          </cell>
        </row>
        <row r="1375">
          <cell r="D1375">
            <v>0</v>
          </cell>
          <cell r="F1375">
            <v>0</v>
          </cell>
          <cell r="H1375">
            <v>0</v>
          </cell>
        </row>
        <row r="1376">
          <cell r="D1376">
            <v>0</v>
          </cell>
          <cell r="F1376">
            <v>0</v>
          </cell>
          <cell r="H1376">
            <v>0</v>
          </cell>
        </row>
        <row r="1377">
          <cell r="D1377">
            <v>0</v>
          </cell>
          <cell r="F1377">
            <v>0</v>
          </cell>
          <cell r="H1377">
            <v>0</v>
          </cell>
        </row>
        <row r="1378">
          <cell r="D1378">
            <v>0</v>
          </cell>
          <cell r="F1378">
            <v>0</v>
          </cell>
          <cell r="H1378">
            <v>0</v>
          </cell>
        </row>
        <row r="1379">
          <cell r="D1379">
            <v>0</v>
          </cell>
          <cell r="F1379">
            <v>0</v>
          </cell>
          <cell r="H1379">
            <v>0</v>
          </cell>
        </row>
        <row r="1380">
          <cell r="D1380">
            <v>0</v>
          </cell>
          <cell r="F1380">
            <v>0</v>
          </cell>
          <cell r="H1380">
            <v>0</v>
          </cell>
        </row>
        <row r="1381">
          <cell r="D1381">
            <v>0</v>
          </cell>
          <cell r="F1381">
            <v>0</v>
          </cell>
          <cell r="H1381">
            <v>0</v>
          </cell>
        </row>
        <row r="1382">
          <cell r="D1382">
            <v>0</v>
          </cell>
          <cell r="F1382">
            <v>0</v>
          </cell>
          <cell r="H1382">
            <v>0</v>
          </cell>
        </row>
        <row r="1383">
          <cell r="D1383">
            <v>0</v>
          </cell>
          <cell r="F1383">
            <v>0</v>
          </cell>
          <cell r="H1383">
            <v>0</v>
          </cell>
        </row>
        <row r="1384">
          <cell r="D1384">
            <v>0</v>
          </cell>
          <cell r="F1384">
            <v>0</v>
          </cell>
          <cell r="H1384">
            <v>0</v>
          </cell>
        </row>
        <row r="1385">
          <cell r="D1385">
            <v>0</v>
          </cell>
          <cell r="F1385">
            <v>0</v>
          </cell>
          <cell r="H1385">
            <v>0</v>
          </cell>
        </row>
        <row r="1386">
          <cell r="D1386">
            <v>0</v>
          </cell>
          <cell r="F1386">
            <v>0</v>
          </cell>
          <cell r="H1386">
            <v>0</v>
          </cell>
        </row>
        <row r="1387">
          <cell r="D1387">
            <v>0</v>
          </cell>
          <cell r="F1387">
            <v>0</v>
          </cell>
          <cell r="H1387">
            <v>0</v>
          </cell>
        </row>
        <row r="1388">
          <cell r="D1388">
            <v>0</v>
          </cell>
          <cell r="F1388">
            <v>0</v>
          </cell>
          <cell r="H1388">
            <v>0</v>
          </cell>
        </row>
        <row r="1389">
          <cell r="D1389">
            <v>0</v>
          </cell>
          <cell r="F1389">
            <v>0</v>
          </cell>
          <cell r="H1389">
            <v>0</v>
          </cell>
        </row>
        <row r="1390">
          <cell r="D1390">
            <v>0</v>
          </cell>
          <cell r="F1390">
            <v>0</v>
          </cell>
          <cell r="H1390">
            <v>0</v>
          </cell>
        </row>
        <row r="1391">
          <cell r="D1391">
            <v>0</v>
          </cell>
          <cell r="F1391">
            <v>0</v>
          </cell>
          <cell r="H1391">
            <v>0</v>
          </cell>
        </row>
        <row r="1392">
          <cell r="D1392">
            <v>0</v>
          </cell>
          <cell r="F1392">
            <v>0</v>
          </cell>
          <cell r="H1392">
            <v>0</v>
          </cell>
        </row>
        <row r="1393">
          <cell r="D1393">
            <v>0</v>
          </cell>
          <cell r="F1393">
            <v>0</v>
          </cell>
          <cell r="H1393">
            <v>0</v>
          </cell>
        </row>
        <row r="1394">
          <cell r="D1394">
            <v>0</v>
          </cell>
          <cell r="F1394">
            <v>0</v>
          </cell>
          <cell r="H1394">
            <v>0</v>
          </cell>
        </row>
        <row r="1395">
          <cell r="D1395">
            <v>0</v>
          </cell>
          <cell r="F1395">
            <v>0</v>
          </cell>
          <cell r="H1395">
            <v>0</v>
          </cell>
        </row>
        <row r="1396">
          <cell r="D1396">
            <v>0</v>
          </cell>
          <cell r="F1396">
            <v>0</v>
          </cell>
          <cell r="H1396">
            <v>0</v>
          </cell>
        </row>
        <row r="1397">
          <cell r="D1397">
            <v>0</v>
          </cell>
          <cell r="F1397">
            <v>0</v>
          </cell>
          <cell r="H1397">
            <v>0</v>
          </cell>
        </row>
        <row r="1398">
          <cell r="D1398">
            <v>0</v>
          </cell>
          <cell r="F1398">
            <v>0</v>
          </cell>
          <cell r="H1398">
            <v>0</v>
          </cell>
        </row>
        <row r="1399">
          <cell r="D1399">
            <v>0</v>
          </cell>
          <cell r="F1399">
            <v>0</v>
          </cell>
          <cell r="H1399">
            <v>0</v>
          </cell>
        </row>
        <row r="1400">
          <cell r="D1400">
            <v>0</v>
          </cell>
          <cell r="F1400">
            <v>0</v>
          </cell>
          <cell r="H1400">
            <v>0</v>
          </cell>
        </row>
        <row r="1401">
          <cell r="D1401">
            <v>0</v>
          </cell>
          <cell r="F1401">
            <v>0</v>
          </cell>
          <cell r="H1401">
            <v>0</v>
          </cell>
        </row>
        <row r="1402">
          <cell r="D1402">
            <v>0</v>
          </cell>
          <cell r="F1402">
            <v>0</v>
          </cell>
          <cell r="H1402">
            <v>0</v>
          </cell>
        </row>
        <row r="1403">
          <cell r="D1403">
            <v>0</v>
          </cell>
          <cell r="F1403">
            <v>0</v>
          </cell>
          <cell r="H1403">
            <v>0</v>
          </cell>
        </row>
        <row r="1404">
          <cell r="D1404">
            <v>0</v>
          </cell>
          <cell r="F1404">
            <v>0</v>
          </cell>
          <cell r="H1404">
            <v>0</v>
          </cell>
        </row>
        <row r="1405">
          <cell r="D1405">
            <v>0</v>
          </cell>
          <cell r="F1405">
            <v>0</v>
          </cell>
          <cell r="H1405">
            <v>0</v>
          </cell>
        </row>
        <row r="1406">
          <cell r="D1406">
            <v>0</v>
          </cell>
          <cell r="F1406">
            <v>0</v>
          </cell>
          <cell r="H1406">
            <v>0</v>
          </cell>
        </row>
        <row r="1407">
          <cell r="D1407">
            <v>0</v>
          </cell>
          <cell r="F1407">
            <v>0</v>
          </cell>
          <cell r="H1407">
            <v>0</v>
          </cell>
        </row>
        <row r="1408">
          <cell r="D1408">
            <v>0</v>
          </cell>
          <cell r="F1408">
            <v>0</v>
          </cell>
          <cell r="H1408">
            <v>0</v>
          </cell>
        </row>
        <row r="1409">
          <cell r="D1409">
            <v>0</v>
          </cell>
          <cell r="F1409">
            <v>0</v>
          </cell>
          <cell r="H1409">
            <v>0</v>
          </cell>
        </row>
        <row r="1410">
          <cell r="D1410">
            <v>0</v>
          </cell>
          <cell r="F1410">
            <v>0</v>
          </cell>
          <cell r="H1410">
            <v>0</v>
          </cell>
        </row>
        <row r="1411">
          <cell r="D1411">
            <v>0</v>
          </cell>
          <cell r="F1411">
            <v>0</v>
          </cell>
          <cell r="H1411">
            <v>0</v>
          </cell>
        </row>
        <row r="1412">
          <cell r="D1412">
            <v>0</v>
          </cell>
          <cell r="F1412">
            <v>0</v>
          </cell>
          <cell r="H1412">
            <v>0</v>
          </cell>
        </row>
        <row r="1413">
          <cell r="D1413">
            <v>0</v>
          </cell>
          <cell r="F1413">
            <v>0</v>
          </cell>
          <cell r="H1413">
            <v>0</v>
          </cell>
        </row>
        <row r="1414">
          <cell r="D1414">
            <v>0</v>
          </cell>
          <cell r="F1414">
            <v>0</v>
          </cell>
          <cell r="H1414">
            <v>0</v>
          </cell>
        </row>
        <row r="1415">
          <cell r="D1415">
            <v>0</v>
          </cell>
          <cell r="F1415">
            <v>0</v>
          </cell>
          <cell r="H1415">
            <v>0</v>
          </cell>
        </row>
        <row r="1416">
          <cell r="D1416">
            <v>0</v>
          </cell>
          <cell r="F1416">
            <v>0</v>
          </cell>
          <cell r="H1416">
            <v>0</v>
          </cell>
        </row>
        <row r="1417">
          <cell r="D1417">
            <v>0</v>
          </cell>
          <cell r="F1417">
            <v>0</v>
          </cell>
          <cell r="H1417">
            <v>0</v>
          </cell>
        </row>
        <row r="1418">
          <cell r="D1418">
            <v>0</v>
          </cell>
          <cell r="F1418">
            <v>0</v>
          </cell>
          <cell r="H1418">
            <v>0</v>
          </cell>
        </row>
        <row r="1419">
          <cell r="D1419">
            <v>0</v>
          </cell>
          <cell r="F1419">
            <v>0</v>
          </cell>
          <cell r="H1419">
            <v>0</v>
          </cell>
        </row>
        <row r="1420">
          <cell r="D1420">
            <v>0</v>
          </cell>
          <cell r="F1420">
            <v>0</v>
          </cell>
          <cell r="H1420">
            <v>0</v>
          </cell>
        </row>
        <row r="1421">
          <cell r="D1421">
            <v>0</v>
          </cell>
          <cell r="F1421">
            <v>0</v>
          </cell>
          <cell r="H1421">
            <v>0</v>
          </cell>
        </row>
        <row r="1422">
          <cell r="D1422">
            <v>0</v>
          </cell>
          <cell r="F1422">
            <v>0</v>
          </cell>
          <cell r="H1422">
            <v>0</v>
          </cell>
        </row>
        <row r="1423">
          <cell r="D1423">
            <v>0</v>
          </cell>
          <cell r="F1423">
            <v>0</v>
          </cell>
          <cell r="H1423">
            <v>0</v>
          </cell>
        </row>
        <row r="1424">
          <cell r="D1424">
            <v>0</v>
          </cell>
          <cell r="F1424">
            <v>0</v>
          </cell>
          <cell r="H1424">
            <v>0</v>
          </cell>
        </row>
        <row r="1425">
          <cell r="D1425">
            <v>0</v>
          </cell>
          <cell r="F1425">
            <v>0</v>
          </cell>
          <cell r="H1425">
            <v>0</v>
          </cell>
        </row>
        <row r="1426">
          <cell r="D1426">
            <v>0</v>
          </cell>
          <cell r="F1426">
            <v>0</v>
          </cell>
          <cell r="H1426">
            <v>0</v>
          </cell>
        </row>
        <row r="1427">
          <cell r="D1427">
            <v>0</v>
          </cell>
          <cell r="F1427">
            <v>0</v>
          </cell>
          <cell r="H1427">
            <v>0</v>
          </cell>
        </row>
        <row r="1428">
          <cell r="D1428">
            <v>0</v>
          </cell>
          <cell r="F1428">
            <v>0</v>
          </cell>
          <cell r="H1428">
            <v>0</v>
          </cell>
        </row>
        <row r="1429">
          <cell r="D1429">
            <v>0</v>
          </cell>
          <cell r="F1429">
            <v>0</v>
          </cell>
          <cell r="H1429">
            <v>0</v>
          </cell>
        </row>
        <row r="1430">
          <cell r="D1430">
            <v>0</v>
          </cell>
          <cell r="F1430">
            <v>0</v>
          </cell>
          <cell r="H1430">
            <v>0</v>
          </cell>
        </row>
        <row r="1431">
          <cell r="D1431">
            <v>0</v>
          </cell>
          <cell r="F1431">
            <v>0</v>
          </cell>
          <cell r="H1431">
            <v>0</v>
          </cell>
        </row>
        <row r="1432">
          <cell r="D1432">
            <v>0</v>
          </cell>
          <cell r="F1432">
            <v>0</v>
          </cell>
          <cell r="H1432">
            <v>0</v>
          </cell>
        </row>
        <row r="1433">
          <cell r="D1433">
            <v>0</v>
          </cell>
          <cell r="F1433">
            <v>0</v>
          </cell>
          <cell r="H1433">
            <v>0</v>
          </cell>
        </row>
        <row r="1434">
          <cell r="D1434">
            <v>0</v>
          </cell>
          <cell r="F1434">
            <v>0</v>
          </cell>
          <cell r="H1434">
            <v>0</v>
          </cell>
        </row>
        <row r="1435">
          <cell r="D1435">
            <v>0</v>
          </cell>
          <cell r="F1435">
            <v>0</v>
          </cell>
          <cell r="H1435">
            <v>0</v>
          </cell>
        </row>
        <row r="1436">
          <cell r="D1436">
            <v>0</v>
          </cell>
          <cell r="F1436">
            <v>0</v>
          </cell>
          <cell r="H1436">
            <v>0</v>
          </cell>
        </row>
        <row r="1437">
          <cell r="D1437">
            <v>0</v>
          </cell>
          <cell r="F1437">
            <v>0</v>
          </cell>
          <cell r="H1437">
            <v>0</v>
          </cell>
        </row>
        <row r="1438">
          <cell r="D1438">
            <v>0</v>
          </cell>
          <cell r="F1438">
            <v>0</v>
          </cell>
          <cell r="H1438">
            <v>0</v>
          </cell>
        </row>
        <row r="1439">
          <cell r="D1439">
            <v>0</v>
          </cell>
          <cell r="F1439">
            <v>0</v>
          </cell>
          <cell r="H1439">
            <v>0</v>
          </cell>
        </row>
        <row r="1440">
          <cell r="D1440">
            <v>0</v>
          </cell>
          <cell r="F1440">
            <v>0</v>
          </cell>
          <cell r="H1440">
            <v>0</v>
          </cell>
        </row>
        <row r="1441">
          <cell r="D1441">
            <v>0</v>
          </cell>
          <cell r="F1441">
            <v>0</v>
          </cell>
          <cell r="H1441">
            <v>0</v>
          </cell>
        </row>
        <row r="1442">
          <cell r="D1442">
            <v>0</v>
          </cell>
          <cell r="F1442">
            <v>0</v>
          </cell>
          <cell r="H1442">
            <v>0</v>
          </cell>
        </row>
        <row r="1443">
          <cell r="D1443">
            <v>0</v>
          </cell>
          <cell r="F1443">
            <v>0</v>
          </cell>
          <cell r="H1443">
            <v>0</v>
          </cell>
        </row>
        <row r="1444">
          <cell r="D1444">
            <v>0</v>
          </cell>
          <cell r="F1444">
            <v>0</v>
          </cell>
          <cell r="H1444">
            <v>0</v>
          </cell>
        </row>
        <row r="1445">
          <cell r="D1445">
            <v>0</v>
          </cell>
          <cell r="F1445">
            <v>0</v>
          </cell>
          <cell r="H1445">
            <v>0</v>
          </cell>
        </row>
        <row r="1446">
          <cell r="D1446">
            <v>0</v>
          </cell>
          <cell r="F1446">
            <v>0</v>
          </cell>
          <cell r="H1446">
            <v>0</v>
          </cell>
        </row>
        <row r="1447">
          <cell r="D1447">
            <v>0</v>
          </cell>
          <cell r="F1447">
            <v>0</v>
          </cell>
          <cell r="H1447">
            <v>0</v>
          </cell>
        </row>
        <row r="1448">
          <cell r="D1448">
            <v>0</v>
          </cell>
          <cell r="F1448">
            <v>0</v>
          </cell>
          <cell r="H1448">
            <v>0</v>
          </cell>
        </row>
        <row r="1449">
          <cell r="D1449">
            <v>0</v>
          </cell>
          <cell r="F1449">
            <v>0</v>
          </cell>
          <cell r="H1449">
            <v>0</v>
          </cell>
        </row>
        <row r="1450">
          <cell r="D1450">
            <v>0</v>
          </cell>
          <cell r="F1450">
            <v>0</v>
          </cell>
          <cell r="H1450">
            <v>0</v>
          </cell>
        </row>
        <row r="1451">
          <cell r="D1451">
            <v>0</v>
          </cell>
          <cell r="F1451">
            <v>0</v>
          </cell>
          <cell r="H1451">
            <v>0</v>
          </cell>
        </row>
        <row r="1452">
          <cell r="D1452">
            <v>0</v>
          </cell>
          <cell r="F1452">
            <v>0</v>
          </cell>
          <cell r="H1452">
            <v>0</v>
          </cell>
        </row>
        <row r="1453">
          <cell r="D1453">
            <v>0</v>
          </cell>
          <cell r="F1453">
            <v>0</v>
          </cell>
          <cell r="H1453">
            <v>0</v>
          </cell>
        </row>
        <row r="1454">
          <cell r="D1454">
            <v>0</v>
          </cell>
          <cell r="F1454">
            <v>0</v>
          </cell>
          <cell r="H1454">
            <v>0</v>
          </cell>
        </row>
        <row r="1455">
          <cell r="D1455">
            <v>0</v>
          </cell>
          <cell r="F1455">
            <v>0</v>
          </cell>
          <cell r="H1455">
            <v>0</v>
          </cell>
        </row>
        <row r="1456">
          <cell r="D1456">
            <v>0</v>
          </cell>
          <cell r="F1456">
            <v>0</v>
          </cell>
          <cell r="H1456">
            <v>0</v>
          </cell>
        </row>
        <row r="1457">
          <cell r="D1457">
            <v>0</v>
          </cell>
          <cell r="F1457">
            <v>0</v>
          </cell>
          <cell r="H1457">
            <v>0</v>
          </cell>
        </row>
        <row r="1458">
          <cell r="D1458">
            <v>0</v>
          </cell>
          <cell r="F1458">
            <v>0</v>
          </cell>
          <cell r="H1458">
            <v>0</v>
          </cell>
        </row>
        <row r="1459">
          <cell r="D1459">
            <v>0</v>
          </cell>
          <cell r="F1459">
            <v>0</v>
          </cell>
          <cell r="H1459">
            <v>0</v>
          </cell>
        </row>
        <row r="1460">
          <cell r="D1460">
            <v>0</v>
          </cell>
          <cell r="F1460">
            <v>0</v>
          </cell>
          <cell r="H1460">
            <v>0</v>
          </cell>
        </row>
        <row r="1461">
          <cell r="D1461">
            <v>0</v>
          </cell>
          <cell r="F1461">
            <v>0</v>
          </cell>
          <cell r="H1461">
            <v>0</v>
          </cell>
        </row>
        <row r="1462">
          <cell r="D1462">
            <v>0</v>
          </cell>
          <cell r="F1462">
            <v>0</v>
          </cell>
          <cell r="H1462">
            <v>0</v>
          </cell>
        </row>
        <row r="1463">
          <cell r="D1463">
            <v>0</v>
          </cell>
          <cell r="F1463">
            <v>0</v>
          </cell>
          <cell r="H1463">
            <v>0</v>
          </cell>
        </row>
        <row r="1464">
          <cell r="D1464">
            <v>0</v>
          </cell>
          <cell r="F1464">
            <v>0</v>
          </cell>
          <cell r="H1464">
            <v>0</v>
          </cell>
        </row>
        <row r="1465">
          <cell r="D1465">
            <v>0</v>
          </cell>
          <cell r="F1465">
            <v>0</v>
          </cell>
          <cell r="H1465">
            <v>0</v>
          </cell>
        </row>
        <row r="1466">
          <cell r="D1466">
            <v>0</v>
          </cell>
          <cell r="F1466">
            <v>0</v>
          </cell>
          <cell r="H1466">
            <v>0</v>
          </cell>
        </row>
        <row r="1467">
          <cell r="D1467">
            <v>0</v>
          </cell>
          <cell r="F1467">
            <v>0</v>
          </cell>
          <cell r="H1467">
            <v>0</v>
          </cell>
        </row>
        <row r="1468">
          <cell r="D1468">
            <v>0</v>
          </cell>
          <cell r="F1468">
            <v>0</v>
          </cell>
          <cell r="H1468">
            <v>0</v>
          </cell>
        </row>
        <row r="1469">
          <cell r="D1469">
            <v>0</v>
          </cell>
          <cell r="F1469">
            <v>0</v>
          </cell>
          <cell r="H1469">
            <v>0</v>
          </cell>
        </row>
        <row r="1470">
          <cell r="D1470">
            <v>0</v>
          </cell>
          <cell r="F1470">
            <v>0</v>
          </cell>
          <cell r="H1470">
            <v>0</v>
          </cell>
        </row>
        <row r="1471">
          <cell r="D1471">
            <v>0</v>
          </cell>
          <cell r="F1471">
            <v>0</v>
          </cell>
          <cell r="H1471">
            <v>0</v>
          </cell>
        </row>
        <row r="1472">
          <cell r="D1472">
            <v>0</v>
          </cell>
          <cell r="F1472">
            <v>0</v>
          </cell>
          <cell r="H1472">
            <v>0</v>
          </cell>
        </row>
        <row r="1473">
          <cell r="D1473">
            <v>0</v>
          </cell>
          <cell r="F1473">
            <v>0</v>
          </cell>
          <cell r="H1473">
            <v>0</v>
          </cell>
        </row>
        <row r="1474">
          <cell r="D1474">
            <v>0</v>
          </cell>
          <cell r="F1474">
            <v>0</v>
          </cell>
          <cell r="H1474">
            <v>0</v>
          </cell>
        </row>
        <row r="1475">
          <cell r="D1475">
            <v>0</v>
          </cell>
          <cell r="F1475">
            <v>0</v>
          </cell>
          <cell r="H1475">
            <v>0</v>
          </cell>
        </row>
        <row r="1476">
          <cell r="D1476">
            <v>0</v>
          </cell>
          <cell r="F1476">
            <v>0</v>
          </cell>
          <cell r="H1476">
            <v>0</v>
          </cell>
        </row>
        <row r="1477">
          <cell r="D1477">
            <v>0</v>
          </cell>
          <cell r="F1477">
            <v>0</v>
          </cell>
          <cell r="H1477">
            <v>0</v>
          </cell>
        </row>
        <row r="1478">
          <cell r="D1478">
            <v>0</v>
          </cell>
          <cell r="F1478">
            <v>0</v>
          </cell>
          <cell r="H1478">
            <v>0</v>
          </cell>
        </row>
        <row r="1479">
          <cell r="D1479">
            <v>0</v>
          </cell>
          <cell r="F1479">
            <v>0</v>
          </cell>
          <cell r="H1479">
            <v>0</v>
          </cell>
        </row>
        <row r="1480">
          <cell r="D1480">
            <v>0</v>
          </cell>
          <cell r="F1480">
            <v>0</v>
          </cell>
          <cell r="H1480">
            <v>0</v>
          </cell>
        </row>
        <row r="1481">
          <cell r="D1481">
            <v>0</v>
          </cell>
          <cell r="F1481">
            <v>0</v>
          </cell>
          <cell r="H1481">
            <v>0</v>
          </cell>
        </row>
        <row r="1482">
          <cell r="D1482">
            <v>0</v>
          </cell>
          <cell r="F1482">
            <v>0</v>
          </cell>
          <cell r="H1482">
            <v>0</v>
          </cell>
        </row>
        <row r="1483">
          <cell r="D1483">
            <v>0</v>
          </cell>
          <cell r="F1483">
            <v>0</v>
          </cell>
          <cell r="H1483">
            <v>0</v>
          </cell>
        </row>
        <row r="1484">
          <cell r="D1484">
            <v>0</v>
          </cell>
          <cell r="F1484">
            <v>0</v>
          </cell>
          <cell r="H1484">
            <v>0</v>
          </cell>
        </row>
        <row r="1485">
          <cell r="D1485">
            <v>0</v>
          </cell>
          <cell r="F1485">
            <v>0</v>
          </cell>
          <cell r="H1485">
            <v>0</v>
          </cell>
        </row>
        <row r="1486">
          <cell r="D1486">
            <v>0</v>
          </cell>
          <cell r="F1486">
            <v>0</v>
          </cell>
          <cell r="H1486">
            <v>0</v>
          </cell>
        </row>
        <row r="1487">
          <cell r="D1487">
            <v>0</v>
          </cell>
          <cell r="F1487">
            <v>0</v>
          </cell>
          <cell r="H1487">
            <v>0</v>
          </cell>
        </row>
        <row r="1488">
          <cell r="D1488">
            <v>0</v>
          </cell>
          <cell r="F1488">
            <v>0</v>
          </cell>
          <cell r="H1488">
            <v>0</v>
          </cell>
        </row>
        <row r="1489">
          <cell r="D1489">
            <v>0</v>
          </cell>
          <cell r="F1489">
            <v>0</v>
          </cell>
          <cell r="H1489">
            <v>0</v>
          </cell>
        </row>
        <row r="1490">
          <cell r="D1490">
            <v>0</v>
          </cell>
          <cell r="F1490">
            <v>0</v>
          </cell>
          <cell r="H1490">
            <v>0</v>
          </cell>
        </row>
        <row r="1491">
          <cell r="D1491">
            <v>0</v>
          </cell>
          <cell r="F1491">
            <v>0</v>
          </cell>
          <cell r="H1491">
            <v>0</v>
          </cell>
        </row>
        <row r="1492">
          <cell r="D1492">
            <v>0</v>
          </cell>
          <cell r="F1492">
            <v>0</v>
          </cell>
          <cell r="H1492">
            <v>0</v>
          </cell>
        </row>
        <row r="1493">
          <cell r="D1493">
            <v>0</v>
          </cell>
          <cell r="F1493">
            <v>0</v>
          </cell>
          <cell r="H1493">
            <v>0</v>
          </cell>
        </row>
        <row r="1494">
          <cell r="D1494">
            <v>0</v>
          </cell>
          <cell r="F1494">
            <v>0</v>
          </cell>
          <cell r="H1494">
            <v>0</v>
          </cell>
        </row>
        <row r="1495">
          <cell r="D1495">
            <v>0</v>
          </cell>
          <cell r="F1495">
            <v>0</v>
          </cell>
          <cell r="H1495">
            <v>0</v>
          </cell>
        </row>
        <row r="1496">
          <cell r="D1496">
            <v>0</v>
          </cell>
          <cell r="F1496">
            <v>0</v>
          </cell>
          <cell r="H1496">
            <v>0</v>
          </cell>
        </row>
        <row r="1497">
          <cell r="D1497">
            <v>0</v>
          </cell>
          <cell r="F1497">
            <v>0</v>
          </cell>
          <cell r="H1497">
            <v>0</v>
          </cell>
        </row>
        <row r="1498">
          <cell r="D1498">
            <v>0</v>
          </cell>
          <cell r="F1498">
            <v>0</v>
          </cell>
          <cell r="H1498">
            <v>0</v>
          </cell>
        </row>
        <row r="1499">
          <cell r="D1499">
            <v>0</v>
          </cell>
          <cell r="F1499">
            <v>0</v>
          </cell>
          <cell r="H1499">
            <v>0</v>
          </cell>
        </row>
        <row r="1500">
          <cell r="D1500">
            <v>0</v>
          </cell>
          <cell r="F1500">
            <v>0</v>
          </cell>
          <cell r="H1500">
            <v>0</v>
          </cell>
        </row>
        <row r="1501">
          <cell r="D1501">
            <v>0</v>
          </cell>
          <cell r="F1501">
            <v>0</v>
          </cell>
          <cell r="H1501">
            <v>0</v>
          </cell>
        </row>
        <row r="1502">
          <cell r="D1502">
            <v>0</v>
          </cell>
          <cell r="F1502">
            <v>0</v>
          </cell>
          <cell r="H1502">
            <v>0</v>
          </cell>
        </row>
        <row r="1503">
          <cell r="D1503">
            <v>0</v>
          </cell>
          <cell r="F1503">
            <v>0</v>
          </cell>
          <cell r="H1503">
            <v>0</v>
          </cell>
        </row>
        <row r="1504">
          <cell r="D1504">
            <v>0</v>
          </cell>
          <cell r="F1504">
            <v>0</v>
          </cell>
          <cell r="H1504">
            <v>0</v>
          </cell>
        </row>
        <row r="1505">
          <cell r="D1505">
            <v>0</v>
          </cell>
          <cell r="F1505">
            <v>0</v>
          </cell>
          <cell r="H1505">
            <v>0</v>
          </cell>
        </row>
        <row r="1506">
          <cell r="D1506">
            <v>0</v>
          </cell>
          <cell r="F1506">
            <v>0</v>
          </cell>
          <cell r="H1506">
            <v>0</v>
          </cell>
        </row>
        <row r="1507">
          <cell r="D1507">
            <v>0</v>
          </cell>
          <cell r="F1507">
            <v>0</v>
          </cell>
          <cell r="H1507">
            <v>0</v>
          </cell>
        </row>
        <row r="1508">
          <cell r="D1508">
            <v>0</v>
          </cell>
          <cell r="F1508">
            <v>0</v>
          </cell>
          <cell r="H1508">
            <v>0</v>
          </cell>
        </row>
        <row r="1509">
          <cell r="D1509">
            <v>0</v>
          </cell>
          <cell r="F1509">
            <v>0</v>
          </cell>
          <cell r="H1509">
            <v>0</v>
          </cell>
        </row>
        <row r="1510">
          <cell r="D1510">
            <v>0</v>
          </cell>
          <cell r="F1510">
            <v>0</v>
          </cell>
          <cell r="H1510">
            <v>0</v>
          </cell>
        </row>
        <row r="1511">
          <cell r="D1511">
            <v>0</v>
          </cell>
          <cell r="F1511">
            <v>0</v>
          </cell>
          <cell r="H1511">
            <v>0</v>
          </cell>
        </row>
        <row r="1512">
          <cell r="D1512">
            <v>0</v>
          </cell>
          <cell r="F1512">
            <v>0</v>
          </cell>
          <cell r="H1512">
            <v>0</v>
          </cell>
        </row>
        <row r="1513">
          <cell r="D1513">
            <v>0</v>
          </cell>
          <cell r="F1513">
            <v>0</v>
          </cell>
          <cell r="H1513">
            <v>0</v>
          </cell>
        </row>
        <row r="1514">
          <cell r="D1514">
            <v>0</v>
          </cell>
          <cell r="F1514">
            <v>0</v>
          </cell>
          <cell r="H1514">
            <v>0</v>
          </cell>
        </row>
        <row r="1515">
          <cell r="D1515">
            <v>0</v>
          </cell>
          <cell r="F1515">
            <v>0</v>
          </cell>
          <cell r="H1515">
            <v>0</v>
          </cell>
        </row>
        <row r="1516">
          <cell r="D1516">
            <v>0</v>
          </cell>
          <cell r="F1516">
            <v>0</v>
          </cell>
          <cell r="H1516">
            <v>0</v>
          </cell>
        </row>
        <row r="1517">
          <cell r="D1517">
            <v>0</v>
          </cell>
          <cell r="F1517">
            <v>0</v>
          </cell>
          <cell r="H1517">
            <v>0</v>
          </cell>
        </row>
        <row r="1518">
          <cell r="D1518">
            <v>0</v>
          </cell>
          <cell r="F1518">
            <v>0</v>
          </cell>
          <cell r="H1518">
            <v>0</v>
          </cell>
        </row>
        <row r="1519">
          <cell r="D1519">
            <v>0</v>
          </cell>
          <cell r="F1519">
            <v>0</v>
          </cell>
          <cell r="H1519">
            <v>0</v>
          </cell>
        </row>
        <row r="1520">
          <cell r="D1520">
            <v>0</v>
          </cell>
          <cell r="F1520">
            <v>0</v>
          </cell>
          <cell r="H1520">
            <v>0</v>
          </cell>
        </row>
        <row r="1521">
          <cell r="D1521">
            <v>0</v>
          </cell>
          <cell r="F1521">
            <v>0</v>
          </cell>
          <cell r="H1521">
            <v>0</v>
          </cell>
        </row>
        <row r="1522">
          <cell r="D1522">
            <v>0</v>
          </cell>
          <cell r="F1522">
            <v>0</v>
          </cell>
          <cell r="H1522">
            <v>0</v>
          </cell>
        </row>
        <row r="1523">
          <cell r="D1523">
            <v>0</v>
          </cell>
          <cell r="F1523">
            <v>0</v>
          </cell>
          <cell r="H1523">
            <v>0</v>
          </cell>
        </row>
        <row r="1524">
          <cell r="D1524">
            <v>0</v>
          </cell>
          <cell r="F1524">
            <v>0</v>
          </cell>
          <cell r="H1524">
            <v>0</v>
          </cell>
        </row>
        <row r="1525">
          <cell r="D1525">
            <v>0</v>
          </cell>
          <cell r="F1525">
            <v>0</v>
          </cell>
          <cell r="H1525">
            <v>0</v>
          </cell>
        </row>
        <row r="1526">
          <cell r="D1526">
            <v>0</v>
          </cell>
          <cell r="F1526">
            <v>0</v>
          </cell>
          <cell r="H1526">
            <v>0</v>
          </cell>
        </row>
        <row r="1527">
          <cell r="D1527">
            <v>0</v>
          </cell>
          <cell r="F1527">
            <v>0</v>
          </cell>
          <cell r="H1527">
            <v>0</v>
          </cell>
        </row>
        <row r="1528">
          <cell r="D1528">
            <v>0</v>
          </cell>
          <cell r="F1528">
            <v>0</v>
          </cell>
          <cell r="H1528">
            <v>0</v>
          </cell>
        </row>
        <row r="1529">
          <cell r="D1529">
            <v>0</v>
          </cell>
          <cell r="F1529">
            <v>0</v>
          </cell>
          <cell r="H1529">
            <v>0</v>
          </cell>
        </row>
        <row r="1530">
          <cell r="D1530">
            <v>0</v>
          </cell>
          <cell r="F1530">
            <v>0</v>
          </cell>
          <cell r="H1530">
            <v>0</v>
          </cell>
        </row>
        <row r="1531">
          <cell r="D1531">
            <v>0</v>
          </cell>
          <cell r="F1531">
            <v>0</v>
          </cell>
          <cell r="H1531">
            <v>0</v>
          </cell>
        </row>
        <row r="1532">
          <cell r="D1532">
            <v>0</v>
          </cell>
          <cell r="F1532">
            <v>0</v>
          </cell>
          <cell r="H1532">
            <v>0</v>
          </cell>
        </row>
        <row r="1533">
          <cell r="D1533">
            <v>0</v>
          </cell>
          <cell r="F1533">
            <v>0</v>
          </cell>
          <cell r="H1533">
            <v>0</v>
          </cell>
        </row>
        <row r="1534">
          <cell r="D1534">
            <v>0</v>
          </cell>
          <cell r="F1534">
            <v>0</v>
          </cell>
          <cell r="H1534">
            <v>0</v>
          </cell>
        </row>
        <row r="1535">
          <cell r="D1535">
            <v>0</v>
          </cell>
          <cell r="F1535">
            <v>0</v>
          </cell>
          <cell r="H1535">
            <v>0</v>
          </cell>
        </row>
        <row r="1536">
          <cell r="D1536">
            <v>0</v>
          </cell>
          <cell r="F1536">
            <v>0</v>
          </cell>
          <cell r="H1536">
            <v>0</v>
          </cell>
        </row>
        <row r="1537">
          <cell r="D1537">
            <v>0</v>
          </cell>
          <cell r="F1537">
            <v>0</v>
          </cell>
          <cell r="H1537">
            <v>0</v>
          </cell>
        </row>
        <row r="1538">
          <cell r="D1538">
            <v>0</v>
          </cell>
          <cell r="F1538">
            <v>0</v>
          </cell>
          <cell r="H1538">
            <v>0</v>
          </cell>
        </row>
        <row r="1539">
          <cell r="D1539">
            <v>0</v>
          </cell>
          <cell r="F1539">
            <v>0</v>
          </cell>
          <cell r="H1539">
            <v>0</v>
          </cell>
        </row>
        <row r="1540">
          <cell r="D1540">
            <v>0</v>
          </cell>
          <cell r="F1540">
            <v>0</v>
          </cell>
          <cell r="H1540">
            <v>0</v>
          </cell>
        </row>
        <row r="1541">
          <cell r="D1541">
            <v>0</v>
          </cell>
          <cell r="F1541">
            <v>0</v>
          </cell>
          <cell r="H1541">
            <v>0</v>
          </cell>
        </row>
        <row r="1542">
          <cell r="D1542">
            <v>0</v>
          </cell>
          <cell r="F1542">
            <v>0</v>
          </cell>
          <cell r="H1542">
            <v>0</v>
          </cell>
        </row>
        <row r="1543">
          <cell r="D1543">
            <v>0</v>
          </cell>
          <cell r="F1543">
            <v>0</v>
          </cell>
          <cell r="H1543">
            <v>0</v>
          </cell>
        </row>
        <row r="1544">
          <cell r="D1544">
            <v>0</v>
          </cell>
          <cell r="F1544">
            <v>0</v>
          </cell>
          <cell r="H1544">
            <v>0</v>
          </cell>
        </row>
        <row r="1545">
          <cell r="D1545">
            <v>0</v>
          </cell>
          <cell r="F1545">
            <v>0</v>
          </cell>
          <cell r="H1545">
            <v>0</v>
          </cell>
        </row>
        <row r="1546">
          <cell r="D1546">
            <v>0</v>
          </cell>
          <cell r="F1546">
            <v>0</v>
          </cell>
          <cell r="H1546">
            <v>0</v>
          </cell>
        </row>
        <row r="1547">
          <cell r="D1547">
            <v>0</v>
          </cell>
          <cell r="F1547">
            <v>0</v>
          </cell>
          <cell r="H1547">
            <v>0</v>
          </cell>
        </row>
        <row r="1548">
          <cell r="D1548">
            <v>0</v>
          </cell>
          <cell r="F1548">
            <v>0</v>
          </cell>
          <cell r="H1548">
            <v>0</v>
          </cell>
        </row>
        <row r="1549">
          <cell r="D1549">
            <v>0</v>
          </cell>
          <cell r="F1549">
            <v>0</v>
          </cell>
          <cell r="H1549">
            <v>0</v>
          </cell>
        </row>
        <row r="1550">
          <cell r="D1550">
            <v>0</v>
          </cell>
          <cell r="F1550">
            <v>0</v>
          </cell>
          <cell r="H1550">
            <v>0</v>
          </cell>
        </row>
        <row r="1551">
          <cell r="D1551">
            <v>0</v>
          </cell>
          <cell r="F1551">
            <v>0</v>
          </cell>
          <cell r="H1551">
            <v>0</v>
          </cell>
        </row>
        <row r="1552">
          <cell r="D1552">
            <v>0</v>
          </cell>
          <cell r="F1552">
            <v>0</v>
          </cell>
          <cell r="H1552">
            <v>0</v>
          </cell>
        </row>
        <row r="1553">
          <cell r="D1553">
            <v>0</v>
          </cell>
          <cell r="F1553">
            <v>0</v>
          </cell>
          <cell r="H1553">
            <v>0</v>
          </cell>
        </row>
        <row r="1554">
          <cell r="D1554">
            <v>0</v>
          </cell>
          <cell r="F1554">
            <v>0</v>
          </cell>
          <cell r="H1554">
            <v>0</v>
          </cell>
        </row>
        <row r="1555">
          <cell r="D1555">
            <v>0</v>
          </cell>
          <cell r="F1555">
            <v>0</v>
          </cell>
          <cell r="H1555">
            <v>0</v>
          </cell>
        </row>
        <row r="1556">
          <cell r="D1556">
            <v>0</v>
          </cell>
          <cell r="F1556">
            <v>0</v>
          </cell>
          <cell r="H1556">
            <v>0</v>
          </cell>
        </row>
        <row r="1557">
          <cell r="D1557">
            <v>0</v>
          </cell>
          <cell r="F1557">
            <v>0</v>
          </cell>
          <cell r="H1557">
            <v>0</v>
          </cell>
        </row>
        <row r="1558">
          <cell r="D1558">
            <v>0</v>
          </cell>
          <cell r="F1558">
            <v>0</v>
          </cell>
          <cell r="H1558">
            <v>0</v>
          </cell>
        </row>
        <row r="1559">
          <cell r="D1559">
            <v>0</v>
          </cell>
          <cell r="F1559">
            <v>0</v>
          </cell>
          <cell r="H1559">
            <v>0</v>
          </cell>
        </row>
        <row r="1560">
          <cell r="D1560">
            <v>0</v>
          </cell>
          <cell r="F1560">
            <v>0</v>
          </cell>
          <cell r="H1560">
            <v>0</v>
          </cell>
        </row>
        <row r="1561">
          <cell r="D1561">
            <v>0</v>
          </cell>
          <cell r="F1561">
            <v>0</v>
          </cell>
          <cell r="H1561">
            <v>0</v>
          </cell>
        </row>
        <row r="1562">
          <cell r="D1562">
            <v>0</v>
          </cell>
          <cell r="F1562">
            <v>0</v>
          </cell>
          <cell r="H1562">
            <v>0</v>
          </cell>
        </row>
        <row r="1563">
          <cell r="D1563">
            <v>0</v>
          </cell>
          <cell r="F1563">
            <v>0</v>
          </cell>
          <cell r="H1563">
            <v>0</v>
          </cell>
        </row>
        <row r="1564">
          <cell r="D1564">
            <v>0</v>
          </cell>
          <cell r="F1564">
            <v>0</v>
          </cell>
          <cell r="H1564">
            <v>0</v>
          </cell>
        </row>
        <row r="1565">
          <cell r="D1565">
            <v>0</v>
          </cell>
          <cell r="F1565">
            <v>0</v>
          </cell>
          <cell r="H1565">
            <v>0</v>
          </cell>
        </row>
        <row r="1566">
          <cell r="D1566">
            <v>0</v>
          </cell>
          <cell r="F1566">
            <v>0</v>
          </cell>
          <cell r="H1566">
            <v>0</v>
          </cell>
        </row>
        <row r="1567">
          <cell r="D1567">
            <v>0</v>
          </cell>
          <cell r="F1567">
            <v>0</v>
          </cell>
          <cell r="H1567">
            <v>0</v>
          </cell>
        </row>
        <row r="1568">
          <cell r="D1568">
            <v>0</v>
          </cell>
          <cell r="F1568">
            <v>0</v>
          </cell>
          <cell r="H1568">
            <v>0</v>
          </cell>
        </row>
        <row r="1569">
          <cell r="D1569">
            <v>0</v>
          </cell>
          <cell r="F1569">
            <v>0</v>
          </cell>
          <cell r="H1569">
            <v>0</v>
          </cell>
        </row>
        <row r="1570">
          <cell r="D1570">
            <v>0</v>
          </cell>
          <cell r="F1570">
            <v>0</v>
          </cell>
          <cell r="H1570">
            <v>0</v>
          </cell>
        </row>
        <row r="1571">
          <cell r="D1571">
            <v>0</v>
          </cell>
          <cell r="F1571">
            <v>0</v>
          </cell>
          <cell r="H1571">
            <v>0</v>
          </cell>
        </row>
        <row r="1572">
          <cell r="D1572">
            <v>0</v>
          </cell>
          <cell r="F1572">
            <v>0</v>
          </cell>
          <cell r="H1572">
            <v>0</v>
          </cell>
        </row>
        <row r="1573">
          <cell r="D1573">
            <v>0</v>
          </cell>
          <cell r="F1573">
            <v>0</v>
          </cell>
          <cell r="H1573">
            <v>0</v>
          </cell>
        </row>
        <row r="1574">
          <cell r="D1574">
            <v>0</v>
          </cell>
          <cell r="F1574">
            <v>0</v>
          </cell>
          <cell r="H1574">
            <v>0</v>
          </cell>
        </row>
        <row r="1575">
          <cell r="D1575">
            <v>0</v>
          </cell>
          <cell r="F1575">
            <v>0</v>
          </cell>
          <cell r="H1575">
            <v>0</v>
          </cell>
        </row>
        <row r="1576">
          <cell r="D1576">
            <v>0</v>
          </cell>
          <cell r="F1576">
            <v>0</v>
          </cell>
          <cell r="H1576">
            <v>0</v>
          </cell>
        </row>
        <row r="1577">
          <cell r="D1577">
            <v>0</v>
          </cell>
          <cell r="F1577">
            <v>0</v>
          </cell>
          <cell r="H1577">
            <v>0</v>
          </cell>
        </row>
        <row r="1578">
          <cell r="D1578">
            <v>0</v>
          </cell>
          <cell r="F1578">
            <v>0</v>
          </cell>
          <cell r="H1578">
            <v>0</v>
          </cell>
        </row>
        <row r="1579">
          <cell r="D1579">
            <v>0</v>
          </cell>
          <cell r="F1579">
            <v>0</v>
          </cell>
          <cell r="H1579">
            <v>0</v>
          </cell>
        </row>
        <row r="1580">
          <cell r="D1580">
            <v>0</v>
          </cell>
          <cell r="F1580">
            <v>0</v>
          </cell>
          <cell r="H1580">
            <v>0</v>
          </cell>
        </row>
        <row r="1581">
          <cell r="D1581">
            <v>0</v>
          </cell>
          <cell r="F1581">
            <v>0</v>
          </cell>
          <cell r="H1581">
            <v>0</v>
          </cell>
        </row>
        <row r="1582">
          <cell r="D1582">
            <v>0</v>
          </cell>
          <cell r="F1582">
            <v>0</v>
          </cell>
          <cell r="H1582">
            <v>0</v>
          </cell>
        </row>
        <row r="1583">
          <cell r="D1583">
            <v>0</v>
          </cell>
          <cell r="F1583">
            <v>0</v>
          </cell>
          <cell r="H1583">
            <v>0</v>
          </cell>
        </row>
        <row r="1584">
          <cell r="D1584">
            <v>0</v>
          </cell>
          <cell r="F1584">
            <v>0</v>
          </cell>
          <cell r="H1584">
            <v>0</v>
          </cell>
        </row>
        <row r="1585">
          <cell r="D1585">
            <v>0</v>
          </cell>
          <cell r="F1585">
            <v>0</v>
          </cell>
          <cell r="H1585">
            <v>0</v>
          </cell>
        </row>
        <row r="1586">
          <cell r="D1586">
            <v>0</v>
          </cell>
          <cell r="F1586">
            <v>0</v>
          </cell>
          <cell r="H1586">
            <v>0</v>
          </cell>
        </row>
        <row r="1587">
          <cell r="D1587">
            <v>0</v>
          </cell>
          <cell r="F1587">
            <v>0</v>
          </cell>
          <cell r="H1587">
            <v>0</v>
          </cell>
        </row>
        <row r="1588">
          <cell r="D1588">
            <v>0</v>
          </cell>
          <cell r="F1588">
            <v>0</v>
          </cell>
          <cell r="H1588">
            <v>0</v>
          </cell>
        </row>
        <row r="1589">
          <cell r="D1589">
            <v>0</v>
          </cell>
          <cell r="F1589">
            <v>0</v>
          </cell>
          <cell r="H1589">
            <v>0</v>
          </cell>
        </row>
        <row r="1590">
          <cell r="D1590">
            <v>0</v>
          </cell>
          <cell r="F1590">
            <v>0</v>
          </cell>
          <cell r="H1590">
            <v>0</v>
          </cell>
        </row>
        <row r="1591">
          <cell r="D1591">
            <v>0</v>
          </cell>
          <cell r="F1591">
            <v>0</v>
          </cell>
          <cell r="H1591">
            <v>0</v>
          </cell>
        </row>
        <row r="1592">
          <cell r="D1592">
            <v>0</v>
          </cell>
          <cell r="F1592">
            <v>0</v>
          </cell>
          <cell r="H1592">
            <v>0</v>
          </cell>
        </row>
        <row r="1593">
          <cell r="D1593">
            <v>0</v>
          </cell>
          <cell r="F1593">
            <v>0</v>
          </cell>
          <cell r="H1593">
            <v>0</v>
          </cell>
        </row>
        <row r="1594">
          <cell r="D1594">
            <v>0</v>
          </cell>
          <cell r="F1594">
            <v>0</v>
          </cell>
          <cell r="H1594">
            <v>0</v>
          </cell>
        </row>
        <row r="1595">
          <cell r="D1595">
            <v>0</v>
          </cell>
          <cell r="F1595">
            <v>0</v>
          </cell>
          <cell r="H1595">
            <v>0</v>
          </cell>
        </row>
        <row r="1596">
          <cell r="D1596">
            <v>0</v>
          </cell>
          <cell r="F1596">
            <v>0</v>
          </cell>
          <cell r="H1596">
            <v>0</v>
          </cell>
        </row>
        <row r="1597">
          <cell r="D1597">
            <v>0</v>
          </cell>
          <cell r="F1597">
            <v>0</v>
          </cell>
          <cell r="H1597">
            <v>0</v>
          </cell>
        </row>
        <row r="1598">
          <cell r="D1598">
            <v>0</v>
          </cell>
          <cell r="F1598">
            <v>0</v>
          </cell>
          <cell r="H1598">
            <v>0</v>
          </cell>
        </row>
        <row r="1599">
          <cell r="D1599">
            <v>0</v>
          </cell>
          <cell r="F1599">
            <v>0</v>
          </cell>
          <cell r="H1599">
            <v>0</v>
          </cell>
        </row>
        <row r="1600">
          <cell r="D1600">
            <v>0</v>
          </cell>
          <cell r="F1600">
            <v>0</v>
          </cell>
          <cell r="H1600">
            <v>0</v>
          </cell>
        </row>
        <row r="1601">
          <cell r="D1601">
            <v>0</v>
          </cell>
          <cell r="F1601">
            <v>0</v>
          </cell>
          <cell r="H1601">
            <v>0</v>
          </cell>
        </row>
        <row r="1602">
          <cell r="D1602">
            <v>0</v>
          </cell>
          <cell r="F1602">
            <v>0</v>
          </cell>
          <cell r="H1602">
            <v>0</v>
          </cell>
        </row>
        <row r="1603">
          <cell r="D1603">
            <v>0</v>
          </cell>
          <cell r="F1603">
            <v>0</v>
          </cell>
          <cell r="H1603">
            <v>0</v>
          </cell>
        </row>
        <row r="1604">
          <cell r="D1604">
            <v>0</v>
          </cell>
          <cell r="F1604">
            <v>0</v>
          </cell>
          <cell r="H1604">
            <v>0</v>
          </cell>
        </row>
        <row r="1605">
          <cell r="D1605">
            <v>0</v>
          </cell>
          <cell r="F1605">
            <v>0</v>
          </cell>
          <cell r="H1605">
            <v>0</v>
          </cell>
        </row>
        <row r="1606">
          <cell r="D1606">
            <v>0</v>
          </cell>
          <cell r="F1606">
            <v>0</v>
          </cell>
          <cell r="H1606">
            <v>0</v>
          </cell>
        </row>
        <row r="1607">
          <cell r="D1607">
            <v>0</v>
          </cell>
          <cell r="F1607">
            <v>0</v>
          </cell>
          <cell r="H1607">
            <v>0</v>
          </cell>
        </row>
        <row r="1608">
          <cell r="D1608">
            <v>0</v>
          </cell>
          <cell r="F1608">
            <v>0</v>
          </cell>
          <cell r="H1608">
            <v>0</v>
          </cell>
        </row>
        <row r="1609">
          <cell r="D1609">
            <v>0</v>
          </cell>
          <cell r="F1609">
            <v>0</v>
          </cell>
          <cell r="H1609">
            <v>0</v>
          </cell>
        </row>
        <row r="1610">
          <cell r="D1610">
            <v>0</v>
          </cell>
          <cell r="F1610">
            <v>0</v>
          </cell>
          <cell r="H1610">
            <v>0</v>
          </cell>
        </row>
        <row r="1611">
          <cell r="D1611">
            <v>0</v>
          </cell>
          <cell r="F1611">
            <v>0</v>
          </cell>
          <cell r="H1611">
            <v>0</v>
          </cell>
        </row>
        <row r="1612">
          <cell r="D1612">
            <v>0</v>
          </cell>
          <cell r="F1612">
            <v>0</v>
          </cell>
          <cell r="H1612">
            <v>0</v>
          </cell>
        </row>
        <row r="1613">
          <cell r="D1613">
            <v>0</v>
          </cell>
          <cell r="F1613">
            <v>0</v>
          </cell>
          <cell r="H1613">
            <v>0</v>
          </cell>
        </row>
        <row r="1614">
          <cell r="D1614">
            <v>0</v>
          </cell>
          <cell r="F1614">
            <v>0</v>
          </cell>
          <cell r="H1614">
            <v>0</v>
          </cell>
        </row>
        <row r="1615">
          <cell r="D1615">
            <v>0</v>
          </cell>
          <cell r="F1615">
            <v>0</v>
          </cell>
          <cell r="H1615">
            <v>0</v>
          </cell>
        </row>
        <row r="1616">
          <cell r="D1616">
            <v>0</v>
          </cell>
          <cell r="F1616">
            <v>0</v>
          </cell>
          <cell r="H1616">
            <v>0</v>
          </cell>
        </row>
        <row r="1617">
          <cell r="D1617">
            <v>0</v>
          </cell>
          <cell r="F1617">
            <v>0</v>
          </cell>
          <cell r="H1617">
            <v>0</v>
          </cell>
        </row>
        <row r="1618">
          <cell r="D1618">
            <v>0</v>
          </cell>
          <cell r="F1618">
            <v>0</v>
          </cell>
          <cell r="H1618">
            <v>0</v>
          </cell>
        </row>
        <row r="1619">
          <cell r="D1619">
            <v>0</v>
          </cell>
          <cell r="F1619">
            <v>0</v>
          </cell>
          <cell r="H1619">
            <v>0</v>
          </cell>
        </row>
        <row r="1620">
          <cell r="D1620">
            <v>0</v>
          </cell>
          <cell r="F1620">
            <v>0</v>
          </cell>
          <cell r="H1620">
            <v>0</v>
          </cell>
        </row>
        <row r="1621">
          <cell r="D1621">
            <v>0</v>
          </cell>
          <cell r="F1621">
            <v>0</v>
          </cell>
          <cell r="H1621">
            <v>0</v>
          </cell>
        </row>
        <row r="1622">
          <cell r="D1622">
            <v>0</v>
          </cell>
          <cell r="F1622">
            <v>0</v>
          </cell>
          <cell r="H1622">
            <v>0</v>
          </cell>
        </row>
        <row r="1623">
          <cell r="D1623">
            <v>0</v>
          </cell>
          <cell r="F1623">
            <v>0</v>
          </cell>
          <cell r="H1623">
            <v>0</v>
          </cell>
        </row>
        <row r="1624">
          <cell r="D1624">
            <v>0</v>
          </cell>
          <cell r="F1624">
            <v>0</v>
          </cell>
          <cell r="H1624">
            <v>0</v>
          </cell>
        </row>
        <row r="1625">
          <cell r="D1625">
            <v>0</v>
          </cell>
          <cell r="F1625">
            <v>0</v>
          </cell>
          <cell r="H1625">
            <v>0</v>
          </cell>
        </row>
        <row r="1626">
          <cell r="D1626">
            <v>0</v>
          </cell>
          <cell r="F1626">
            <v>0</v>
          </cell>
          <cell r="H1626">
            <v>0</v>
          </cell>
        </row>
        <row r="1627">
          <cell r="D1627">
            <v>0</v>
          </cell>
          <cell r="F1627">
            <v>0</v>
          </cell>
          <cell r="H1627">
            <v>0</v>
          </cell>
        </row>
        <row r="1628">
          <cell r="D1628">
            <v>0</v>
          </cell>
          <cell r="F1628">
            <v>0</v>
          </cell>
          <cell r="H1628">
            <v>0</v>
          </cell>
        </row>
        <row r="1629">
          <cell r="D1629">
            <v>0</v>
          </cell>
          <cell r="F1629">
            <v>0</v>
          </cell>
          <cell r="H1629">
            <v>0</v>
          </cell>
        </row>
        <row r="1630">
          <cell r="D1630">
            <v>0</v>
          </cell>
          <cell r="F1630">
            <v>0</v>
          </cell>
          <cell r="H1630">
            <v>0</v>
          </cell>
        </row>
        <row r="1631">
          <cell r="D1631">
            <v>0</v>
          </cell>
          <cell r="F1631">
            <v>0</v>
          </cell>
          <cell r="H1631">
            <v>0</v>
          </cell>
        </row>
        <row r="1632">
          <cell r="D1632">
            <v>0</v>
          </cell>
          <cell r="F1632">
            <v>0</v>
          </cell>
          <cell r="H1632">
            <v>0</v>
          </cell>
        </row>
        <row r="1633">
          <cell r="D1633">
            <v>0</v>
          </cell>
          <cell r="F1633">
            <v>0</v>
          </cell>
          <cell r="H1633">
            <v>0</v>
          </cell>
        </row>
        <row r="1634">
          <cell r="D1634">
            <v>0</v>
          </cell>
          <cell r="F1634">
            <v>0</v>
          </cell>
          <cell r="H1634">
            <v>0</v>
          </cell>
        </row>
        <row r="1635">
          <cell r="D1635">
            <v>0</v>
          </cell>
          <cell r="F1635">
            <v>0</v>
          </cell>
          <cell r="H1635">
            <v>0</v>
          </cell>
        </row>
        <row r="1636">
          <cell r="D1636">
            <v>0</v>
          </cell>
          <cell r="F1636">
            <v>0</v>
          </cell>
          <cell r="H1636">
            <v>0</v>
          </cell>
        </row>
        <row r="1637">
          <cell r="D1637">
            <v>0</v>
          </cell>
          <cell r="F1637">
            <v>0</v>
          </cell>
          <cell r="H1637">
            <v>0</v>
          </cell>
        </row>
        <row r="1638">
          <cell r="D1638">
            <v>0</v>
          </cell>
          <cell r="F1638">
            <v>0</v>
          </cell>
          <cell r="H1638">
            <v>0</v>
          </cell>
        </row>
        <row r="1639">
          <cell r="D1639">
            <v>0</v>
          </cell>
          <cell r="F1639">
            <v>0</v>
          </cell>
          <cell r="H1639">
            <v>0</v>
          </cell>
        </row>
        <row r="1640">
          <cell r="D1640">
            <v>0</v>
          </cell>
          <cell r="F1640">
            <v>0</v>
          </cell>
          <cell r="H1640">
            <v>0</v>
          </cell>
        </row>
        <row r="1641">
          <cell r="D1641">
            <v>0</v>
          </cell>
          <cell r="F1641">
            <v>0</v>
          </cell>
          <cell r="H1641">
            <v>0</v>
          </cell>
        </row>
        <row r="1642">
          <cell r="D1642">
            <v>0</v>
          </cell>
          <cell r="F1642">
            <v>0</v>
          </cell>
          <cell r="H1642">
            <v>0</v>
          </cell>
        </row>
        <row r="1643">
          <cell r="D1643">
            <v>0</v>
          </cell>
          <cell r="F1643">
            <v>0</v>
          </cell>
          <cell r="H1643">
            <v>0</v>
          </cell>
        </row>
        <row r="1644">
          <cell r="D1644">
            <v>0</v>
          </cell>
          <cell r="F1644">
            <v>0</v>
          </cell>
          <cell r="H1644">
            <v>0</v>
          </cell>
        </row>
        <row r="1645">
          <cell r="D1645">
            <v>0</v>
          </cell>
          <cell r="F1645">
            <v>0</v>
          </cell>
          <cell r="H1645">
            <v>0</v>
          </cell>
        </row>
        <row r="1646">
          <cell r="D1646">
            <v>0</v>
          </cell>
          <cell r="F1646">
            <v>0</v>
          </cell>
          <cell r="H1646">
            <v>0</v>
          </cell>
        </row>
        <row r="1647">
          <cell r="D1647">
            <v>0</v>
          </cell>
          <cell r="F1647">
            <v>0</v>
          </cell>
          <cell r="H1647">
            <v>0</v>
          </cell>
        </row>
        <row r="1648">
          <cell r="D1648">
            <v>0</v>
          </cell>
          <cell r="F1648">
            <v>0</v>
          </cell>
          <cell r="H1648">
            <v>0</v>
          </cell>
        </row>
        <row r="1649">
          <cell r="D1649">
            <v>0</v>
          </cell>
          <cell r="F1649">
            <v>0</v>
          </cell>
          <cell r="H1649">
            <v>0</v>
          </cell>
        </row>
        <row r="1650">
          <cell r="D1650">
            <v>0</v>
          </cell>
          <cell r="F1650">
            <v>0</v>
          </cell>
          <cell r="H1650">
            <v>0</v>
          </cell>
        </row>
        <row r="1651">
          <cell r="D1651">
            <v>0</v>
          </cell>
          <cell r="F1651">
            <v>0</v>
          </cell>
          <cell r="H1651">
            <v>0</v>
          </cell>
        </row>
        <row r="1652">
          <cell r="D1652">
            <v>0</v>
          </cell>
          <cell r="F1652">
            <v>0</v>
          </cell>
          <cell r="H1652">
            <v>0</v>
          </cell>
        </row>
        <row r="1653">
          <cell r="D1653">
            <v>0</v>
          </cell>
          <cell r="F1653">
            <v>0</v>
          </cell>
          <cell r="H1653">
            <v>0</v>
          </cell>
        </row>
        <row r="1654">
          <cell r="D1654">
            <v>0</v>
          </cell>
          <cell r="F1654">
            <v>0</v>
          </cell>
          <cell r="H1654">
            <v>0</v>
          </cell>
        </row>
        <row r="1655">
          <cell r="D1655">
            <v>0</v>
          </cell>
          <cell r="F1655">
            <v>0</v>
          </cell>
          <cell r="H1655">
            <v>0</v>
          </cell>
        </row>
        <row r="1656">
          <cell r="D1656">
            <v>0</v>
          </cell>
          <cell r="F1656">
            <v>0</v>
          </cell>
          <cell r="H1656">
            <v>0</v>
          </cell>
        </row>
        <row r="1657">
          <cell r="D1657">
            <v>0</v>
          </cell>
          <cell r="F1657">
            <v>0</v>
          </cell>
          <cell r="H1657">
            <v>0</v>
          </cell>
        </row>
        <row r="1658">
          <cell r="D1658">
            <v>0</v>
          </cell>
          <cell r="F1658">
            <v>0</v>
          </cell>
          <cell r="H1658">
            <v>0</v>
          </cell>
        </row>
        <row r="1659">
          <cell r="D1659">
            <v>0</v>
          </cell>
          <cell r="F1659">
            <v>0</v>
          </cell>
          <cell r="H1659">
            <v>0</v>
          </cell>
        </row>
        <row r="1660">
          <cell r="D1660">
            <v>0</v>
          </cell>
          <cell r="F1660">
            <v>0</v>
          </cell>
          <cell r="H1660">
            <v>0</v>
          </cell>
        </row>
        <row r="1661">
          <cell r="D1661">
            <v>0</v>
          </cell>
          <cell r="F1661">
            <v>0</v>
          </cell>
          <cell r="H1661">
            <v>0</v>
          </cell>
        </row>
        <row r="1662">
          <cell r="D1662">
            <v>0</v>
          </cell>
          <cell r="F1662">
            <v>0</v>
          </cell>
          <cell r="H1662">
            <v>0</v>
          </cell>
        </row>
        <row r="1663">
          <cell r="D1663">
            <v>0</v>
          </cell>
          <cell r="F1663">
            <v>0</v>
          </cell>
          <cell r="H1663">
            <v>0</v>
          </cell>
        </row>
        <row r="1664">
          <cell r="D1664">
            <v>0</v>
          </cell>
          <cell r="F1664">
            <v>0</v>
          </cell>
          <cell r="H1664">
            <v>0</v>
          </cell>
        </row>
        <row r="1665">
          <cell r="D1665">
            <v>0</v>
          </cell>
          <cell r="F1665">
            <v>0</v>
          </cell>
          <cell r="H1665">
            <v>0</v>
          </cell>
        </row>
        <row r="1666">
          <cell r="D1666">
            <v>0</v>
          </cell>
          <cell r="F1666">
            <v>0</v>
          </cell>
          <cell r="H1666">
            <v>0</v>
          </cell>
        </row>
        <row r="1667">
          <cell r="D1667">
            <v>0</v>
          </cell>
          <cell r="F1667">
            <v>0</v>
          </cell>
          <cell r="H1667">
            <v>0</v>
          </cell>
        </row>
        <row r="1668">
          <cell r="D1668">
            <v>0</v>
          </cell>
          <cell r="F1668">
            <v>0</v>
          </cell>
          <cell r="H1668">
            <v>0</v>
          </cell>
        </row>
        <row r="1669">
          <cell r="D1669">
            <v>0</v>
          </cell>
          <cell r="F1669">
            <v>0</v>
          </cell>
          <cell r="H1669">
            <v>0</v>
          </cell>
        </row>
        <row r="1670">
          <cell r="D1670">
            <v>0</v>
          </cell>
          <cell r="F1670">
            <v>0</v>
          </cell>
          <cell r="H1670">
            <v>0</v>
          </cell>
        </row>
        <row r="1671">
          <cell r="D1671">
            <v>0</v>
          </cell>
          <cell r="F1671">
            <v>0</v>
          </cell>
          <cell r="H1671">
            <v>0</v>
          </cell>
        </row>
        <row r="1672">
          <cell r="D1672">
            <v>0</v>
          </cell>
          <cell r="F1672">
            <v>0</v>
          </cell>
          <cell r="H1672">
            <v>0</v>
          </cell>
        </row>
        <row r="1673">
          <cell r="D1673">
            <v>0</v>
          </cell>
          <cell r="F1673">
            <v>0</v>
          </cell>
          <cell r="H1673">
            <v>0</v>
          </cell>
        </row>
        <row r="1674">
          <cell r="D1674">
            <v>0</v>
          </cell>
          <cell r="F1674">
            <v>0</v>
          </cell>
          <cell r="H1674">
            <v>0</v>
          </cell>
        </row>
        <row r="1675">
          <cell r="D1675">
            <v>0</v>
          </cell>
          <cell r="F1675">
            <v>0</v>
          </cell>
          <cell r="H1675">
            <v>0</v>
          </cell>
        </row>
        <row r="1676">
          <cell r="D1676">
            <v>0</v>
          </cell>
          <cell r="F1676">
            <v>0</v>
          </cell>
          <cell r="H1676">
            <v>0</v>
          </cell>
        </row>
        <row r="1677">
          <cell r="D1677">
            <v>0</v>
          </cell>
          <cell r="F1677">
            <v>0</v>
          </cell>
          <cell r="H1677">
            <v>0</v>
          </cell>
        </row>
        <row r="1678">
          <cell r="D1678">
            <v>0</v>
          </cell>
          <cell r="F1678">
            <v>0</v>
          </cell>
          <cell r="H1678">
            <v>0</v>
          </cell>
        </row>
        <row r="1679">
          <cell r="D1679">
            <v>0</v>
          </cell>
          <cell r="F1679">
            <v>0</v>
          </cell>
          <cell r="H1679">
            <v>0</v>
          </cell>
        </row>
        <row r="1680">
          <cell r="D1680">
            <v>0</v>
          </cell>
          <cell r="F1680">
            <v>0</v>
          </cell>
          <cell r="H1680">
            <v>0</v>
          </cell>
        </row>
        <row r="1681">
          <cell r="D1681">
            <v>0</v>
          </cell>
          <cell r="F1681">
            <v>0</v>
          </cell>
          <cell r="H1681">
            <v>0</v>
          </cell>
        </row>
        <row r="1682">
          <cell r="D1682">
            <v>0</v>
          </cell>
          <cell r="F1682">
            <v>0</v>
          </cell>
          <cell r="H1682">
            <v>0</v>
          </cell>
        </row>
        <row r="1683">
          <cell r="D1683">
            <v>0</v>
          </cell>
          <cell r="F1683">
            <v>0</v>
          </cell>
          <cell r="H1683">
            <v>0</v>
          </cell>
        </row>
        <row r="1684">
          <cell r="D1684">
            <v>0</v>
          </cell>
          <cell r="F1684">
            <v>0</v>
          </cell>
          <cell r="H1684">
            <v>0</v>
          </cell>
        </row>
        <row r="1685">
          <cell r="D1685">
            <v>0</v>
          </cell>
          <cell r="F1685">
            <v>0</v>
          </cell>
          <cell r="H1685">
            <v>0</v>
          </cell>
        </row>
        <row r="1686">
          <cell r="D1686">
            <v>0</v>
          </cell>
          <cell r="F1686">
            <v>0</v>
          </cell>
          <cell r="H1686">
            <v>0</v>
          </cell>
        </row>
        <row r="1687">
          <cell r="D1687">
            <v>0</v>
          </cell>
          <cell r="F1687">
            <v>0</v>
          </cell>
          <cell r="H1687">
            <v>0</v>
          </cell>
        </row>
        <row r="1688">
          <cell r="D1688">
            <v>0</v>
          </cell>
          <cell r="F1688">
            <v>0</v>
          </cell>
          <cell r="H1688">
            <v>0</v>
          </cell>
        </row>
        <row r="1689">
          <cell r="D1689">
            <v>0</v>
          </cell>
          <cell r="F1689">
            <v>0</v>
          </cell>
          <cell r="H1689">
            <v>0</v>
          </cell>
        </row>
        <row r="1690">
          <cell r="D1690">
            <v>0</v>
          </cell>
          <cell r="F1690">
            <v>0</v>
          </cell>
          <cell r="H1690">
            <v>0</v>
          </cell>
        </row>
        <row r="1691">
          <cell r="D1691">
            <v>0</v>
          </cell>
          <cell r="F1691">
            <v>0</v>
          </cell>
          <cell r="H1691">
            <v>0</v>
          </cell>
        </row>
        <row r="1692">
          <cell r="D1692">
            <v>0</v>
          </cell>
          <cell r="F1692">
            <v>0</v>
          </cell>
          <cell r="H1692">
            <v>0</v>
          </cell>
        </row>
        <row r="1693">
          <cell r="D1693">
            <v>0</v>
          </cell>
          <cell r="F1693">
            <v>0</v>
          </cell>
          <cell r="H1693">
            <v>0</v>
          </cell>
        </row>
        <row r="1694">
          <cell r="D1694">
            <v>0</v>
          </cell>
          <cell r="F1694">
            <v>0</v>
          </cell>
          <cell r="H1694">
            <v>0</v>
          </cell>
        </row>
        <row r="1695">
          <cell r="D1695">
            <v>0</v>
          </cell>
          <cell r="F1695">
            <v>0</v>
          </cell>
          <cell r="H1695">
            <v>0</v>
          </cell>
        </row>
        <row r="1696">
          <cell r="D1696">
            <v>0</v>
          </cell>
          <cell r="F1696">
            <v>0</v>
          </cell>
          <cell r="H1696">
            <v>0</v>
          </cell>
        </row>
        <row r="1697">
          <cell r="D1697">
            <v>0</v>
          </cell>
          <cell r="F1697">
            <v>0</v>
          </cell>
          <cell r="H1697">
            <v>0</v>
          </cell>
        </row>
        <row r="1698">
          <cell r="D1698">
            <v>0</v>
          </cell>
          <cell r="F1698">
            <v>0</v>
          </cell>
          <cell r="H1698">
            <v>0</v>
          </cell>
        </row>
        <row r="1699">
          <cell r="D1699">
            <v>0</v>
          </cell>
          <cell r="F1699">
            <v>0</v>
          </cell>
          <cell r="H1699">
            <v>0</v>
          </cell>
        </row>
        <row r="1700">
          <cell r="D1700">
            <v>0</v>
          </cell>
          <cell r="F1700">
            <v>0</v>
          </cell>
          <cell r="H1700">
            <v>0</v>
          </cell>
        </row>
        <row r="1701">
          <cell r="D1701">
            <v>0</v>
          </cell>
          <cell r="F1701">
            <v>0</v>
          </cell>
          <cell r="H1701">
            <v>0</v>
          </cell>
        </row>
        <row r="1702">
          <cell r="D1702">
            <v>0</v>
          </cell>
          <cell r="F1702">
            <v>0</v>
          </cell>
          <cell r="H1702">
            <v>0</v>
          </cell>
        </row>
        <row r="1703">
          <cell r="D1703">
            <v>0</v>
          </cell>
          <cell r="F1703">
            <v>0</v>
          </cell>
          <cell r="H1703">
            <v>0</v>
          </cell>
        </row>
        <row r="1704">
          <cell r="D1704">
            <v>0</v>
          </cell>
          <cell r="F1704">
            <v>0</v>
          </cell>
          <cell r="H1704">
            <v>0</v>
          </cell>
        </row>
        <row r="1705">
          <cell r="D1705">
            <v>0</v>
          </cell>
          <cell r="F1705">
            <v>0</v>
          </cell>
          <cell r="H1705">
            <v>0</v>
          </cell>
        </row>
        <row r="1706">
          <cell r="D1706">
            <v>0</v>
          </cell>
          <cell r="F1706">
            <v>0</v>
          </cell>
          <cell r="H1706">
            <v>0</v>
          </cell>
        </row>
        <row r="1707">
          <cell r="D1707">
            <v>0</v>
          </cell>
          <cell r="F1707">
            <v>0</v>
          </cell>
          <cell r="H1707">
            <v>0</v>
          </cell>
        </row>
        <row r="1708">
          <cell r="D1708">
            <v>0</v>
          </cell>
          <cell r="F1708">
            <v>0</v>
          </cell>
          <cell r="H1708">
            <v>0</v>
          </cell>
        </row>
        <row r="1709">
          <cell r="D1709">
            <v>0</v>
          </cell>
          <cell r="F1709">
            <v>0</v>
          </cell>
          <cell r="H1709">
            <v>0</v>
          </cell>
        </row>
        <row r="1710">
          <cell r="D1710">
            <v>0</v>
          </cell>
          <cell r="F1710">
            <v>0</v>
          </cell>
          <cell r="H1710">
            <v>0</v>
          </cell>
        </row>
        <row r="1711">
          <cell r="D1711">
            <v>0</v>
          </cell>
          <cell r="F1711">
            <v>0</v>
          </cell>
          <cell r="H1711">
            <v>0</v>
          </cell>
        </row>
        <row r="1712">
          <cell r="D1712">
            <v>0</v>
          </cell>
          <cell r="F1712">
            <v>0</v>
          </cell>
          <cell r="H1712">
            <v>0</v>
          </cell>
        </row>
        <row r="1713">
          <cell r="D1713">
            <v>0</v>
          </cell>
          <cell r="F1713">
            <v>0</v>
          </cell>
          <cell r="H1713">
            <v>0</v>
          </cell>
        </row>
        <row r="1714">
          <cell r="D1714">
            <v>0</v>
          </cell>
          <cell r="F1714">
            <v>0</v>
          </cell>
          <cell r="H1714">
            <v>0</v>
          </cell>
        </row>
        <row r="1715">
          <cell r="D1715">
            <v>0</v>
          </cell>
          <cell r="F1715">
            <v>0</v>
          </cell>
          <cell r="H1715">
            <v>0</v>
          </cell>
        </row>
        <row r="1716">
          <cell r="D1716">
            <v>0</v>
          </cell>
          <cell r="F1716">
            <v>0</v>
          </cell>
          <cell r="H1716">
            <v>0</v>
          </cell>
        </row>
        <row r="1717">
          <cell r="D1717">
            <v>0</v>
          </cell>
          <cell r="F1717">
            <v>0</v>
          </cell>
          <cell r="H1717">
            <v>0</v>
          </cell>
        </row>
        <row r="1718">
          <cell r="D1718">
            <v>0</v>
          </cell>
          <cell r="F1718">
            <v>0</v>
          </cell>
          <cell r="H1718">
            <v>0</v>
          </cell>
        </row>
        <row r="1719">
          <cell r="D1719">
            <v>0</v>
          </cell>
          <cell r="F1719">
            <v>0</v>
          </cell>
          <cell r="H1719">
            <v>0</v>
          </cell>
        </row>
        <row r="1720">
          <cell r="D1720">
            <v>0</v>
          </cell>
          <cell r="F1720">
            <v>0</v>
          </cell>
          <cell r="H1720">
            <v>0</v>
          </cell>
        </row>
        <row r="1721">
          <cell r="D1721">
            <v>0</v>
          </cell>
          <cell r="F1721">
            <v>0</v>
          </cell>
          <cell r="H1721">
            <v>0</v>
          </cell>
        </row>
        <row r="1722">
          <cell r="D1722">
            <v>0</v>
          </cell>
          <cell r="F1722">
            <v>0</v>
          </cell>
          <cell r="H1722">
            <v>0</v>
          </cell>
        </row>
        <row r="1723">
          <cell r="D1723">
            <v>0</v>
          </cell>
          <cell r="F1723">
            <v>0</v>
          </cell>
          <cell r="H1723">
            <v>0</v>
          </cell>
        </row>
        <row r="1724">
          <cell r="D1724">
            <v>0</v>
          </cell>
          <cell r="F1724">
            <v>0</v>
          </cell>
          <cell r="H1724">
            <v>0</v>
          </cell>
        </row>
        <row r="1725">
          <cell r="D1725">
            <v>0</v>
          </cell>
          <cell r="F1725">
            <v>0</v>
          </cell>
          <cell r="H1725">
            <v>0</v>
          </cell>
        </row>
        <row r="1726">
          <cell r="D1726">
            <v>0</v>
          </cell>
          <cell r="F1726">
            <v>0</v>
          </cell>
          <cell r="H1726">
            <v>0</v>
          </cell>
        </row>
        <row r="1727">
          <cell r="D1727">
            <v>0</v>
          </cell>
          <cell r="F1727">
            <v>0</v>
          </cell>
          <cell r="H1727">
            <v>0</v>
          </cell>
        </row>
        <row r="1728">
          <cell r="D1728">
            <v>0</v>
          </cell>
          <cell r="F1728">
            <v>0</v>
          </cell>
          <cell r="H1728">
            <v>0</v>
          </cell>
        </row>
        <row r="1729">
          <cell r="D1729">
            <v>0</v>
          </cell>
          <cell r="F1729">
            <v>0</v>
          </cell>
          <cell r="H1729">
            <v>0</v>
          </cell>
        </row>
        <row r="1730">
          <cell r="D1730">
            <v>0</v>
          </cell>
          <cell r="F1730">
            <v>0</v>
          </cell>
          <cell r="H1730">
            <v>0</v>
          </cell>
        </row>
        <row r="1731">
          <cell r="D1731">
            <v>0</v>
          </cell>
          <cell r="F1731">
            <v>0</v>
          </cell>
          <cell r="H1731">
            <v>0</v>
          </cell>
        </row>
        <row r="1732">
          <cell r="D1732">
            <v>0</v>
          </cell>
          <cell r="F1732">
            <v>0</v>
          </cell>
          <cell r="H1732">
            <v>0</v>
          </cell>
        </row>
        <row r="1733">
          <cell r="D1733">
            <v>0</v>
          </cell>
          <cell r="F1733">
            <v>0</v>
          </cell>
          <cell r="H1733">
            <v>0</v>
          </cell>
        </row>
        <row r="1734">
          <cell r="D1734">
            <v>0</v>
          </cell>
          <cell r="F1734">
            <v>0</v>
          </cell>
          <cell r="H1734">
            <v>0</v>
          </cell>
        </row>
        <row r="1735">
          <cell r="D1735">
            <v>0</v>
          </cell>
          <cell r="F1735">
            <v>0</v>
          </cell>
          <cell r="H1735">
            <v>0</v>
          </cell>
        </row>
        <row r="1736">
          <cell r="D1736">
            <v>0</v>
          </cell>
          <cell r="F1736">
            <v>0</v>
          </cell>
          <cell r="H1736">
            <v>0</v>
          </cell>
        </row>
        <row r="1737">
          <cell r="D1737">
            <v>0</v>
          </cell>
          <cell r="F1737">
            <v>0</v>
          </cell>
          <cell r="H1737">
            <v>0</v>
          </cell>
        </row>
        <row r="1738">
          <cell r="D1738">
            <v>0</v>
          </cell>
          <cell r="F1738">
            <v>0</v>
          </cell>
          <cell r="H1738">
            <v>0</v>
          </cell>
        </row>
        <row r="1739">
          <cell r="D1739">
            <v>0</v>
          </cell>
          <cell r="F1739">
            <v>0</v>
          </cell>
          <cell r="H1739">
            <v>0</v>
          </cell>
        </row>
        <row r="1740">
          <cell r="D1740">
            <v>0</v>
          </cell>
          <cell r="F1740">
            <v>0</v>
          </cell>
          <cell r="H1740">
            <v>0</v>
          </cell>
        </row>
        <row r="1741">
          <cell r="D1741">
            <v>0</v>
          </cell>
          <cell r="F1741">
            <v>0</v>
          </cell>
          <cell r="H1741">
            <v>0</v>
          </cell>
        </row>
        <row r="1742">
          <cell r="D1742">
            <v>0</v>
          </cell>
          <cell r="F1742">
            <v>0</v>
          </cell>
          <cell r="H1742">
            <v>0</v>
          </cell>
        </row>
        <row r="1743">
          <cell r="D1743">
            <v>0</v>
          </cell>
          <cell r="F1743">
            <v>0</v>
          </cell>
          <cell r="H1743">
            <v>0</v>
          </cell>
        </row>
        <row r="1744">
          <cell r="D1744">
            <v>0</v>
          </cell>
          <cell r="F1744">
            <v>0</v>
          </cell>
          <cell r="H1744">
            <v>0</v>
          </cell>
        </row>
        <row r="1745">
          <cell r="D1745">
            <v>0</v>
          </cell>
          <cell r="F1745">
            <v>0</v>
          </cell>
          <cell r="H1745">
            <v>0</v>
          </cell>
        </row>
        <row r="1746">
          <cell r="D1746">
            <v>0</v>
          </cell>
          <cell r="F1746">
            <v>0</v>
          </cell>
          <cell r="H1746">
            <v>0</v>
          </cell>
        </row>
        <row r="1747">
          <cell r="D1747">
            <v>0</v>
          </cell>
          <cell r="F1747">
            <v>0</v>
          </cell>
          <cell r="H1747">
            <v>0</v>
          </cell>
        </row>
        <row r="1748">
          <cell r="D1748">
            <v>0</v>
          </cell>
          <cell r="F1748">
            <v>0</v>
          </cell>
          <cell r="H1748">
            <v>0</v>
          </cell>
        </row>
        <row r="1749">
          <cell r="D1749">
            <v>0</v>
          </cell>
          <cell r="F1749">
            <v>0</v>
          </cell>
          <cell r="H1749">
            <v>0</v>
          </cell>
        </row>
        <row r="1750">
          <cell r="D1750">
            <v>0</v>
          </cell>
          <cell r="F1750">
            <v>0</v>
          </cell>
          <cell r="H1750">
            <v>0</v>
          </cell>
        </row>
        <row r="1751">
          <cell r="D1751">
            <v>0</v>
          </cell>
          <cell r="F1751">
            <v>0</v>
          </cell>
          <cell r="H1751">
            <v>0</v>
          </cell>
        </row>
        <row r="1752">
          <cell r="D1752">
            <v>0</v>
          </cell>
          <cell r="F1752">
            <v>0</v>
          </cell>
          <cell r="H1752">
            <v>0</v>
          </cell>
        </row>
        <row r="1753">
          <cell r="D1753">
            <v>0</v>
          </cell>
          <cell r="F1753">
            <v>0</v>
          </cell>
          <cell r="H1753">
            <v>0</v>
          </cell>
        </row>
        <row r="1754">
          <cell r="D1754">
            <v>0</v>
          </cell>
          <cell r="F1754">
            <v>0</v>
          </cell>
          <cell r="H1754">
            <v>0</v>
          </cell>
        </row>
        <row r="1755">
          <cell r="D1755">
            <v>0</v>
          </cell>
          <cell r="F1755">
            <v>0</v>
          </cell>
          <cell r="H1755">
            <v>0</v>
          </cell>
        </row>
        <row r="1756">
          <cell r="D1756">
            <v>0</v>
          </cell>
          <cell r="F1756">
            <v>0</v>
          </cell>
          <cell r="H1756">
            <v>0</v>
          </cell>
        </row>
        <row r="1757">
          <cell r="D1757">
            <v>0</v>
          </cell>
          <cell r="F1757">
            <v>0</v>
          </cell>
          <cell r="H1757">
            <v>0</v>
          </cell>
        </row>
        <row r="1758">
          <cell r="D1758">
            <v>0</v>
          </cell>
          <cell r="F1758">
            <v>0</v>
          </cell>
          <cell r="H1758">
            <v>0</v>
          </cell>
        </row>
        <row r="1759">
          <cell r="D1759">
            <v>0</v>
          </cell>
          <cell r="F1759">
            <v>0</v>
          </cell>
          <cell r="H1759">
            <v>0</v>
          </cell>
        </row>
        <row r="1760">
          <cell r="D1760">
            <v>0</v>
          </cell>
          <cell r="F1760">
            <v>0</v>
          </cell>
          <cell r="H1760">
            <v>0</v>
          </cell>
        </row>
        <row r="1761">
          <cell r="D1761">
            <v>0</v>
          </cell>
          <cell r="F1761">
            <v>0</v>
          </cell>
          <cell r="H1761">
            <v>0</v>
          </cell>
        </row>
        <row r="1762">
          <cell r="D1762">
            <v>0</v>
          </cell>
          <cell r="F1762">
            <v>0</v>
          </cell>
          <cell r="H1762">
            <v>0</v>
          </cell>
        </row>
        <row r="1763">
          <cell r="D1763">
            <v>0</v>
          </cell>
          <cell r="F1763">
            <v>0</v>
          </cell>
          <cell r="H1763">
            <v>0</v>
          </cell>
        </row>
        <row r="1764">
          <cell r="D1764">
            <v>0</v>
          </cell>
          <cell r="F1764">
            <v>0</v>
          </cell>
          <cell r="H1764">
            <v>0</v>
          </cell>
        </row>
        <row r="1765">
          <cell r="D1765">
            <v>0</v>
          </cell>
          <cell r="F1765">
            <v>0</v>
          </cell>
          <cell r="H1765">
            <v>0</v>
          </cell>
        </row>
        <row r="1766">
          <cell r="D1766">
            <v>0</v>
          </cell>
          <cell r="F1766">
            <v>0</v>
          </cell>
          <cell r="H1766">
            <v>0</v>
          </cell>
        </row>
        <row r="1767">
          <cell r="D1767">
            <v>0</v>
          </cell>
          <cell r="F1767">
            <v>0</v>
          </cell>
          <cell r="H1767">
            <v>0</v>
          </cell>
        </row>
        <row r="1768">
          <cell r="D1768">
            <v>0</v>
          </cell>
          <cell r="F1768">
            <v>0</v>
          </cell>
          <cell r="H1768">
            <v>0</v>
          </cell>
        </row>
        <row r="1769">
          <cell r="D1769">
            <v>0</v>
          </cell>
          <cell r="F1769">
            <v>0</v>
          </cell>
          <cell r="H1769">
            <v>0</v>
          </cell>
        </row>
        <row r="1770">
          <cell r="D1770">
            <v>0</v>
          </cell>
          <cell r="F1770">
            <v>0</v>
          </cell>
          <cell r="H1770">
            <v>0</v>
          </cell>
        </row>
        <row r="1771">
          <cell r="D1771">
            <v>0</v>
          </cell>
          <cell r="F1771">
            <v>0</v>
          </cell>
          <cell r="H1771">
            <v>0</v>
          </cell>
        </row>
        <row r="1772">
          <cell r="D1772">
            <v>0</v>
          </cell>
          <cell r="F1772">
            <v>0</v>
          </cell>
          <cell r="H1772">
            <v>0</v>
          </cell>
        </row>
        <row r="1773">
          <cell r="D1773">
            <v>0</v>
          </cell>
          <cell r="F1773">
            <v>0</v>
          </cell>
          <cell r="H1773">
            <v>0</v>
          </cell>
        </row>
        <row r="1774">
          <cell r="D1774">
            <v>0</v>
          </cell>
          <cell r="F1774">
            <v>0</v>
          </cell>
          <cell r="H1774">
            <v>0</v>
          </cell>
        </row>
        <row r="1775">
          <cell r="D1775">
            <v>0</v>
          </cell>
          <cell r="F1775">
            <v>0</v>
          </cell>
          <cell r="H1775">
            <v>0</v>
          </cell>
        </row>
        <row r="1776">
          <cell r="D1776">
            <v>0</v>
          </cell>
          <cell r="F1776">
            <v>0</v>
          </cell>
          <cell r="H1776">
            <v>0</v>
          </cell>
        </row>
        <row r="1777">
          <cell r="D1777">
            <v>0</v>
          </cell>
          <cell r="F1777">
            <v>0</v>
          </cell>
          <cell r="H1777">
            <v>0</v>
          </cell>
        </row>
        <row r="1778">
          <cell r="D1778">
            <v>0</v>
          </cell>
          <cell r="F1778">
            <v>0</v>
          </cell>
          <cell r="H1778">
            <v>0</v>
          </cell>
        </row>
        <row r="1779">
          <cell r="D1779">
            <v>0</v>
          </cell>
          <cell r="F1779">
            <v>0</v>
          </cell>
          <cell r="H1779">
            <v>0</v>
          </cell>
        </row>
        <row r="1780">
          <cell r="D1780">
            <v>0</v>
          </cell>
          <cell r="F1780">
            <v>0</v>
          </cell>
          <cell r="H1780">
            <v>0</v>
          </cell>
        </row>
        <row r="1781">
          <cell r="D1781">
            <v>0</v>
          </cell>
          <cell r="F1781">
            <v>0</v>
          </cell>
          <cell r="H1781">
            <v>0</v>
          </cell>
        </row>
        <row r="1782">
          <cell r="D1782">
            <v>0</v>
          </cell>
          <cell r="F1782">
            <v>0</v>
          </cell>
          <cell r="H1782">
            <v>0</v>
          </cell>
        </row>
        <row r="1783">
          <cell r="D1783">
            <v>0</v>
          </cell>
          <cell r="F1783">
            <v>0</v>
          </cell>
          <cell r="H1783">
            <v>0</v>
          </cell>
        </row>
        <row r="1784">
          <cell r="D1784">
            <v>0</v>
          </cell>
          <cell r="F1784">
            <v>0</v>
          </cell>
          <cell r="H1784">
            <v>0</v>
          </cell>
        </row>
        <row r="1785">
          <cell r="D1785">
            <v>0</v>
          </cell>
          <cell r="F1785">
            <v>0</v>
          </cell>
          <cell r="H1785">
            <v>0</v>
          </cell>
        </row>
        <row r="1786">
          <cell r="D1786">
            <v>0</v>
          </cell>
          <cell r="F1786">
            <v>0</v>
          </cell>
          <cell r="H1786">
            <v>0</v>
          </cell>
        </row>
        <row r="1787">
          <cell r="D1787">
            <v>0</v>
          </cell>
          <cell r="F1787">
            <v>0</v>
          </cell>
          <cell r="H1787">
            <v>0</v>
          </cell>
        </row>
        <row r="1788">
          <cell r="D1788">
            <v>0</v>
          </cell>
          <cell r="F1788">
            <v>0</v>
          </cell>
          <cell r="H1788">
            <v>0</v>
          </cell>
        </row>
        <row r="1789">
          <cell r="D1789">
            <v>0</v>
          </cell>
          <cell r="F1789">
            <v>0</v>
          </cell>
          <cell r="H1789">
            <v>0</v>
          </cell>
        </row>
        <row r="1790">
          <cell r="D1790">
            <v>0</v>
          </cell>
          <cell r="F1790">
            <v>0</v>
          </cell>
          <cell r="H1790">
            <v>0</v>
          </cell>
        </row>
        <row r="1791">
          <cell r="D1791">
            <v>0</v>
          </cell>
          <cell r="F1791">
            <v>0</v>
          </cell>
          <cell r="H1791">
            <v>0</v>
          </cell>
        </row>
        <row r="1792">
          <cell r="D1792">
            <v>0</v>
          </cell>
          <cell r="F1792">
            <v>0</v>
          </cell>
          <cell r="H1792">
            <v>0</v>
          </cell>
        </row>
        <row r="1793">
          <cell r="D1793">
            <v>0</v>
          </cell>
          <cell r="F1793">
            <v>0</v>
          </cell>
          <cell r="H1793">
            <v>0</v>
          </cell>
        </row>
        <row r="1794">
          <cell r="D1794">
            <v>0</v>
          </cell>
          <cell r="F1794">
            <v>0</v>
          </cell>
          <cell r="H1794">
            <v>0</v>
          </cell>
        </row>
        <row r="1795">
          <cell r="D1795">
            <v>0</v>
          </cell>
          <cell r="F1795">
            <v>0</v>
          </cell>
          <cell r="H1795">
            <v>0</v>
          </cell>
        </row>
        <row r="1796">
          <cell r="D1796">
            <v>0</v>
          </cell>
          <cell r="F1796">
            <v>0</v>
          </cell>
          <cell r="H1796">
            <v>0</v>
          </cell>
        </row>
        <row r="1797">
          <cell r="D1797">
            <v>0</v>
          </cell>
          <cell r="F1797">
            <v>0</v>
          </cell>
          <cell r="H1797">
            <v>0</v>
          </cell>
        </row>
        <row r="1798">
          <cell r="D1798">
            <v>0</v>
          </cell>
          <cell r="F1798">
            <v>0</v>
          </cell>
          <cell r="H1798">
            <v>0</v>
          </cell>
        </row>
        <row r="1799">
          <cell r="D1799">
            <v>0</v>
          </cell>
          <cell r="F1799">
            <v>0</v>
          </cell>
          <cell r="H1799">
            <v>0</v>
          </cell>
        </row>
        <row r="1800">
          <cell r="D1800">
            <v>0</v>
          </cell>
          <cell r="F1800">
            <v>0</v>
          </cell>
          <cell r="H1800">
            <v>0</v>
          </cell>
        </row>
        <row r="1801">
          <cell r="D1801">
            <v>0</v>
          </cell>
          <cell r="F1801">
            <v>0</v>
          </cell>
          <cell r="H1801">
            <v>0</v>
          </cell>
        </row>
        <row r="1802">
          <cell r="D1802">
            <v>0</v>
          </cell>
          <cell r="F1802">
            <v>0</v>
          </cell>
          <cell r="H1802">
            <v>0</v>
          </cell>
        </row>
        <row r="1803">
          <cell r="D1803">
            <v>0</v>
          </cell>
          <cell r="F1803">
            <v>0</v>
          </cell>
          <cell r="H1803">
            <v>0</v>
          </cell>
        </row>
        <row r="1804">
          <cell r="D1804">
            <v>0</v>
          </cell>
          <cell r="F1804">
            <v>0</v>
          </cell>
          <cell r="H1804">
            <v>0</v>
          </cell>
        </row>
        <row r="1805">
          <cell r="D1805">
            <v>0</v>
          </cell>
          <cell r="F1805">
            <v>0</v>
          </cell>
          <cell r="H1805">
            <v>0</v>
          </cell>
        </row>
        <row r="1806">
          <cell r="D1806">
            <v>0</v>
          </cell>
          <cell r="F1806">
            <v>0</v>
          </cell>
          <cell r="H1806">
            <v>0</v>
          </cell>
        </row>
        <row r="1807">
          <cell r="D1807">
            <v>0</v>
          </cell>
          <cell r="F1807">
            <v>0</v>
          </cell>
          <cell r="H1807">
            <v>0</v>
          </cell>
        </row>
        <row r="1808">
          <cell r="D1808">
            <v>0</v>
          </cell>
          <cell r="F1808">
            <v>0</v>
          </cell>
          <cell r="H1808">
            <v>0</v>
          </cell>
        </row>
        <row r="1809">
          <cell r="D1809">
            <v>0</v>
          </cell>
          <cell r="F1809">
            <v>0</v>
          </cell>
          <cell r="H1809">
            <v>0</v>
          </cell>
        </row>
        <row r="1810">
          <cell r="D1810">
            <v>0</v>
          </cell>
          <cell r="F1810">
            <v>0</v>
          </cell>
          <cell r="H1810">
            <v>0</v>
          </cell>
        </row>
        <row r="1811">
          <cell r="D1811">
            <v>0</v>
          </cell>
          <cell r="F1811">
            <v>0</v>
          </cell>
          <cell r="H1811">
            <v>0</v>
          </cell>
        </row>
        <row r="1812">
          <cell r="D1812">
            <v>0</v>
          </cell>
          <cell r="F1812">
            <v>0</v>
          </cell>
          <cell r="H1812">
            <v>0</v>
          </cell>
        </row>
        <row r="1813">
          <cell r="D1813">
            <v>0</v>
          </cell>
          <cell r="F1813">
            <v>0</v>
          </cell>
          <cell r="H1813">
            <v>0</v>
          </cell>
        </row>
        <row r="1814">
          <cell r="D1814">
            <v>0</v>
          </cell>
          <cell r="F1814">
            <v>0</v>
          </cell>
          <cell r="H1814">
            <v>0</v>
          </cell>
        </row>
        <row r="1815">
          <cell r="D1815">
            <v>0</v>
          </cell>
          <cell r="F1815">
            <v>0</v>
          </cell>
          <cell r="H1815">
            <v>0</v>
          </cell>
        </row>
        <row r="1816">
          <cell r="D1816">
            <v>0</v>
          </cell>
          <cell r="F1816">
            <v>0</v>
          </cell>
          <cell r="H1816">
            <v>0</v>
          </cell>
        </row>
        <row r="1817">
          <cell r="D1817">
            <v>0</v>
          </cell>
          <cell r="F1817">
            <v>0</v>
          </cell>
          <cell r="H1817">
            <v>0</v>
          </cell>
        </row>
        <row r="1818">
          <cell r="D1818">
            <v>0</v>
          </cell>
          <cell r="F1818">
            <v>0</v>
          </cell>
          <cell r="H1818">
            <v>0</v>
          </cell>
        </row>
        <row r="1819">
          <cell r="D1819">
            <v>0</v>
          </cell>
          <cell r="F1819">
            <v>0</v>
          </cell>
          <cell r="H1819">
            <v>0</v>
          </cell>
        </row>
        <row r="1820">
          <cell r="D1820">
            <v>0</v>
          </cell>
          <cell r="F1820">
            <v>0</v>
          </cell>
          <cell r="H1820">
            <v>0</v>
          </cell>
        </row>
        <row r="1821">
          <cell r="D1821">
            <v>0</v>
          </cell>
          <cell r="F1821">
            <v>0</v>
          </cell>
          <cell r="H1821">
            <v>0</v>
          </cell>
        </row>
        <row r="1822">
          <cell r="D1822">
            <v>0</v>
          </cell>
          <cell r="F1822">
            <v>0</v>
          </cell>
          <cell r="H1822">
            <v>0</v>
          </cell>
        </row>
        <row r="1823">
          <cell r="D1823">
            <v>0</v>
          </cell>
          <cell r="F1823">
            <v>0</v>
          </cell>
          <cell r="H1823">
            <v>0</v>
          </cell>
        </row>
        <row r="1824">
          <cell r="D1824">
            <v>0</v>
          </cell>
          <cell r="F1824">
            <v>0</v>
          </cell>
          <cell r="H1824">
            <v>0</v>
          </cell>
        </row>
        <row r="1825">
          <cell r="D1825">
            <v>0</v>
          </cell>
          <cell r="F1825">
            <v>0</v>
          </cell>
          <cell r="H1825">
            <v>0</v>
          </cell>
        </row>
        <row r="1826">
          <cell r="D1826">
            <v>0</v>
          </cell>
          <cell r="F1826">
            <v>0</v>
          </cell>
          <cell r="H1826">
            <v>0</v>
          </cell>
        </row>
        <row r="1827">
          <cell r="D1827">
            <v>0</v>
          </cell>
          <cell r="F1827">
            <v>0</v>
          </cell>
          <cell r="H1827">
            <v>0</v>
          </cell>
        </row>
        <row r="1828">
          <cell r="D1828">
            <v>0</v>
          </cell>
          <cell r="F1828">
            <v>0</v>
          </cell>
          <cell r="H1828">
            <v>0</v>
          </cell>
        </row>
        <row r="1829">
          <cell r="D1829">
            <v>0</v>
          </cell>
          <cell r="F1829">
            <v>0</v>
          </cell>
          <cell r="H1829">
            <v>0</v>
          </cell>
        </row>
        <row r="1830">
          <cell r="D1830">
            <v>0</v>
          </cell>
          <cell r="F1830">
            <v>0</v>
          </cell>
          <cell r="H1830">
            <v>0</v>
          </cell>
        </row>
        <row r="1831">
          <cell r="D1831">
            <v>0</v>
          </cell>
          <cell r="F1831">
            <v>0</v>
          </cell>
          <cell r="H1831">
            <v>0</v>
          </cell>
        </row>
        <row r="1832">
          <cell r="D1832">
            <v>0</v>
          </cell>
          <cell r="F1832">
            <v>0</v>
          </cell>
          <cell r="H1832">
            <v>0</v>
          </cell>
        </row>
        <row r="1833">
          <cell r="D1833">
            <v>0</v>
          </cell>
          <cell r="F1833">
            <v>0</v>
          </cell>
          <cell r="H1833">
            <v>0</v>
          </cell>
        </row>
        <row r="1834">
          <cell r="D1834">
            <v>0</v>
          </cell>
          <cell r="F1834">
            <v>0</v>
          </cell>
          <cell r="H1834">
            <v>0</v>
          </cell>
        </row>
        <row r="1835">
          <cell r="D1835">
            <v>0</v>
          </cell>
          <cell r="F1835">
            <v>0</v>
          </cell>
          <cell r="H1835">
            <v>0</v>
          </cell>
        </row>
        <row r="1836">
          <cell r="D1836">
            <v>0</v>
          </cell>
          <cell r="F1836">
            <v>0</v>
          </cell>
          <cell r="H1836">
            <v>0</v>
          </cell>
        </row>
        <row r="1837">
          <cell r="D1837">
            <v>0</v>
          </cell>
          <cell r="F1837">
            <v>0</v>
          </cell>
          <cell r="H1837">
            <v>0</v>
          </cell>
        </row>
        <row r="1838">
          <cell r="D1838">
            <v>0</v>
          </cell>
          <cell r="F1838">
            <v>0</v>
          </cell>
          <cell r="H1838">
            <v>0</v>
          </cell>
        </row>
        <row r="1839">
          <cell r="D1839">
            <v>0</v>
          </cell>
          <cell r="F1839">
            <v>0</v>
          </cell>
          <cell r="H1839">
            <v>0</v>
          </cell>
        </row>
        <row r="1840">
          <cell r="D1840">
            <v>0</v>
          </cell>
          <cell r="F1840">
            <v>0</v>
          </cell>
          <cell r="H1840">
            <v>0</v>
          </cell>
        </row>
        <row r="1841">
          <cell r="D1841">
            <v>0</v>
          </cell>
          <cell r="F1841">
            <v>0</v>
          </cell>
          <cell r="H1841">
            <v>0</v>
          </cell>
        </row>
        <row r="1842">
          <cell r="D1842">
            <v>0</v>
          </cell>
          <cell r="F1842">
            <v>0</v>
          </cell>
          <cell r="H1842">
            <v>0</v>
          </cell>
        </row>
        <row r="1843">
          <cell r="D1843">
            <v>0</v>
          </cell>
          <cell r="F1843">
            <v>0</v>
          </cell>
          <cell r="H1843">
            <v>0</v>
          </cell>
        </row>
        <row r="1844">
          <cell r="D1844">
            <v>0</v>
          </cell>
          <cell r="F1844">
            <v>0</v>
          </cell>
          <cell r="H1844">
            <v>0</v>
          </cell>
        </row>
        <row r="1845">
          <cell r="D1845">
            <v>0</v>
          </cell>
          <cell r="F1845">
            <v>0</v>
          </cell>
          <cell r="H1845">
            <v>0</v>
          </cell>
        </row>
        <row r="1846">
          <cell r="D1846">
            <v>0</v>
          </cell>
          <cell r="F1846">
            <v>0</v>
          </cell>
          <cell r="H1846">
            <v>0</v>
          </cell>
        </row>
        <row r="1847">
          <cell r="D1847">
            <v>0</v>
          </cell>
          <cell r="F1847">
            <v>0</v>
          </cell>
          <cell r="H1847">
            <v>0</v>
          </cell>
        </row>
        <row r="1848">
          <cell r="D1848">
            <v>0</v>
          </cell>
          <cell r="F1848">
            <v>0</v>
          </cell>
          <cell r="H1848">
            <v>0</v>
          </cell>
        </row>
        <row r="1849">
          <cell r="D1849">
            <v>0</v>
          </cell>
          <cell r="F1849">
            <v>0</v>
          </cell>
          <cell r="H1849">
            <v>0</v>
          </cell>
        </row>
        <row r="1850">
          <cell r="D1850">
            <v>0</v>
          </cell>
          <cell r="F1850">
            <v>0</v>
          </cell>
          <cell r="H1850">
            <v>0</v>
          </cell>
        </row>
        <row r="1851">
          <cell r="D1851">
            <v>0</v>
          </cell>
          <cell r="F1851">
            <v>0</v>
          </cell>
          <cell r="H1851">
            <v>0</v>
          </cell>
        </row>
        <row r="1852">
          <cell r="D1852">
            <v>0</v>
          </cell>
          <cell r="F1852">
            <v>0</v>
          </cell>
          <cell r="H1852">
            <v>0</v>
          </cell>
        </row>
        <row r="1853">
          <cell r="D1853">
            <v>0</v>
          </cell>
          <cell r="F1853">
            <v>0</v>
          </cell>
          <cell r="H1853">
            <v>0</v>
          </cell>
        </row>
        <row r="1854">
          <cell r="D1854">
            <v>0</v>
          </cell>
          <cell r="F1854">
            <v>0</v>
          </cell>
          <cell r="H1854">
            <v>0</v>
          </cell>
        </row>
        <row r="1855">
          <cell r="D1855">
            <v>0</v>
          </cell>
          <cell r="F1855">
            <v>0</v>
          </cell>
          <cell r="H1855">
            <v>0</v>
          </cell>
        </row>
        <row r="1856">
          <cell r="D1856">
            <v>0</v>
          </cell>
          <cell r="F1856">
            <v>0</v>
          </cell>
          <cell r="H1856">
            <v>0</v>
          </cell>
        </row>
        <row r="1857">
          <cell r="D1857">
            <v>0</v>
          </cell>
          <cell r="F1857">
            <v>0</v>
          </cell>
          <cell r="H1857">
            <v>0</v>
          </cell>
        </row>
        <row r="1858">
          <cell r="D1858">
            <v>0</v>
          </cell>
          <cell r="F1858">
            <v>0</v>
          </cell>
          <cell r="H1858">
            <v>0</v>
          </cell>
        </row>
        <row r="1859">
          <cell r="D1859">
            <v>0</v>
          </cell>
          <cell r="F1859">
            <v>0</v>
          </cell>
          <cell r="H1859">
            <v>0</v>
          </cell>
        </row>
        <row r="1860">
          <cell r="D1860">
            <v>0</v>
          </cell>
          <cell r="F1860">
            <v>0</v>
          </cell>
          <cell r="H1860">
            <v>0</v>
          </cell>
        </row>
        <row r="1861">
          <cell r="D1861">
            <v>0</v>
          </cell>
          <cell r="F1861">
            <v>0</v>
          </cell>
          <cell r="H1861">
            <v>0</v>
          </cell>
        </row>
        <row r="1862">
          <cell r="D1862">
            <v>0</v>
          </cell>
          <cell r="F1862">
            <v>0</v>
          </cell>
          <cell r="H1862">
            <v>0</v>
          </cell>
        </row>
        <row r="1863">
          <cell r="D1863">
            <v>0</v>
          </cell>
          <cell r="F1863">
            <v>0</v>
          </cell>
          <cell r="H1863">
            <v>0</v>
          </cell>
        </row>
        <row r="1864">
          <cell r="D1864">
            <v>0</v>
          </cell>
          <cell r="F1864">
            <v>0</v>
          </cell>
          <cell r="H1864">
            <v>0</v>
          </cell>
        </row>
        <row r="1865">
          <cell r="D1865">
            <v>0</v>
          </cell>
          <cell r="F1865">
            <v>0</v>
          </cell>
          <cell r="H1865">
            <v>0</v>
          </cell>
        </row>
        <row r="1866">
          <cell r="D1866">
            <v>0</v>
          </cell>
          <cell r="F1866">
            <v>0</v>
          </cell>
          <cell r="H1866">
            <v>0</v>
          </cell>
        </row>
        <row r="1867">
          <cell r="D1867">
            <v>0</v>
          </cell>
          <cell r="F1867">
            <v>0</v>
          </cell>
          <cell r="H1867">
            <v>0</v>
          </cell>
        </row>
        <row r="1868">
          <cell r="D1868">
            <v>0</v>
          </cell>
          <cell r="F1868">
            <v>0</v>
          </cell>
          <cell r="H1868">
            <v>0</v>
          </cell>
        </row>
        <row r="1869">
          <cell r="D1869">
            <v>0</v>
          </cell>
          <cell r="F1869">
            <v>0</v>
          </cell>
          <cell r="H1869">
            <v>0</v>
          </cell>
        </row>
        <row r="1870">
          <cell r="D1870">
            <v>0</v>
          </cell>
          <cell r="F1870">
            <v>0</v>
          </cell>
          <cell r="H1870">
            <v>0</v>
          </cell>
        </row>
        <row r="1871">
          <cell r="D1871">
            <v>0</v>
          </cell>
          <cell r="F1871">
            <v>0</v>
          </cell>
          <cell r="H1871">
            <v>0</v>
          </cell>
        </row>
        <row r="1872">
          <cell r="D1872">
            <v>0</v>
          </cell>
          <cell r="F1872">
            <v>0</v>
          </cell>
          <cell r="H1872">
            <v>0</v>
          </cell>
        </row>
        <row r="1873">
          <cell r="D1873">
            <v>0</v>
          </cell>
          <cell r="F1873">
            <v>0</v>
          </cell>
          <cell r="H1873">
            <v>0</v>
          </cell>
        </row>
        <row r="1874">
          <cell r="D1874">
            <v>0</v>
          </cell>
          <cell r="F1874">
            <v>0</v>
          </cell>
          <cell r="H1874">
            <v>0</v>
          </cell>
        </row>
        <row r="1875">
          <cell r="D1875">
            <v>0</v>
          </cell>
          <cell r="F1875">
            <v>0</v>
          </cell>
          <cell r="H1875">
            <v>0</v>
          </cell>
        </row>
        <row r="1876">
          <cell r="D1876">
            <v>0</v>
          </cell>
          <cell r="F1876">
            <v>0</v>
          </cell>
          <cell r="H1876">
            <v>0</v>
          </cell>
        </row>
        <row r="1877">
          <cell r="D1877">
            <v>0</v>
          </cell>
          <cell r="F1877">
            <v>0</v>
          </cell>
          <cell r="H1877">
            <v>0</v>
          </cell>
        </row>
        <row r="1878">
          <cell r="D1878">
            <v>0</v>
          </cell>
          <cell r="F1878">
            <v>0</v>
          </cell>
          <cell r="H1878">
            <v>0</v>
          </cell>
        </row>
        <row r="1879">
          <cell r="D1879">
            <v>0</v>
          </cell>
          <cell r="F1879">
            <v>0</v>
          </cell>
          <cell r="H1879">
            <v>0</v>
          </cell>
        </row>
        <row r="1880">
          <cell r="D1880">
            <v>0</v>
          </cell>
          <cell r="F1880">
            <v>0</v>
          </cell>
          <cell r="H1880">
            <v>0</v>
          </cell>
        </row>
        <row r="1881">
          <cell r="D1881">
            <v>0</v>
          </cell>
          <cell r="F1881">
            <v>0</v>
          </cell>
          <cell r="H1881">
            <v>0</v>
          </cell>
        </row>
        <row r="1882">
          <cell r="D1882">
            <v>0</v>
          </cell>
          <cell r="F1882">
            <v>0</v>
          </cell>
          <cell r="H1882">
            <v>0</v>
          </cell>
        </row>
        <row r="1883">
          <cell r="D1883">
            <v>0</v>
          </cell>
          <cell r="F1883">
            <v>0</v>
          </cell>
          <cell r="H1883">
            <v>0</v>
          </cell>
        </row>
        <row r="1884">
          <cell r="D1884">
            <v>0</v>
          </cell>
          <cell r="F1884">
            <v>0</v>
          </cell>
          <cell r="H1884">
            <v>0</v>
          </cell>
        </row>
        <row r="1885">
          <cell r="D1885">
            <v>0</v>
          </cell>
          <cell r="F1885">
            <v>0</v>
          </cell>
          <cell r="H1885">
            <v>0</v>
          </cell>
        </row>
        <row r="1886">
          <cell r="D1886">
            <v>0</v>
          </cell>
          <cell r="F1886">
            <v>0</v>
          </cell>
          <cell r="H1886">
            <v>0</v>
          </cell>
        </row>
        <row r="1887">
          <cell r="D1887">
            <v>0</v>
          </cell>
          <cell r="F1887">
            <v>0</v>
          </cell>
          <cell r="H1887">
            <v>0</v>
          </cell>
        </row>
        <row r="1888">
          <cell r="D1888">
            <v>0</v>
          </cell>
          <cell r="F1888">
            <v>0</v>
          </cell>
          <cell r="H1888">
            <v>0</v>
          </cell>
        </row>
        <row r="1889">
          <cell r="D1889">
            <v>0</v>
          </cell>
          <cell r="F1889">
            <v>0</v>
          </cell>
          <cell r="H1889">
            <v>0</v>
          </cell>
        </row>
        <row r="1890">
          <cell r="D1890">
            <v>0</v>
          </cell>
          <cell r="F1890">
            <v>0</v>
          </cell>
          <cell r="H1890">
            <v>0</v>
          </cell>
        </row>
        <row r="1891">
          <cell r="D1891">
            <v>0</v>
          </cell>
          <cell r="F1891">
            <v>0</v>
          </cell>
          <cell r="H1891">
            <v>0</v>
          </cell>
        </row>
        <row r="1892">
          <cell r="D1892">
            <v>0</v>
          </cell>
          <cell r="F1892">
            <v>0</v>
          </cell>
          <cell r="H1892">
            <v>0</v>
          </cell>
        </row>
        <row r="1893">
          <cell r="D1893">
            <v>0</v>
          </cell>
          <cell r="F1893">
            <v>0</v>
          </cell>
          <cell r="H1893">
            <v>0</v>
          </cell>
        </row>
        <row r="1894">
          <cell r="D1894">
            <v>0</v>
          </cell>
          <cell r="F1894">
            <v>0</v>
          </cell>
          <cell r="H1894">
            <v>0</v>
          </cell>
        </row>
        <row r="1895">
          <cell r="D1895">
            <v>0</v>
          </cell>
          <cell r="F1895">
            <v>0</v>
          </cell>
          <cell r="H1895">
            <v>0</v>
          </cell>
        </row>
        <row r="1896">
          <cell r="D1896">
            <v>0</v>
          </cell>
          <cell r="F1896">
            <v>0</v>
          </cell>
          <cell r="H1896">
            <v>0</v>
          </cell>
        </row>
        <row r="1897">
          <cell r="D1897">
            <v>0</v>
          </cell>
          <cell r="F1897">
            <v>0</v>
          </cell>
          <cell r="H1897">
            <v>0</v>
          </cell>
        </row>
        <row r="1898">
          <cell r="D1898">
            <v>0</v>
          </cell>
          <cell r="F1898">
            <v>0</v>
          </cell>
          <cell r="H1898">
            <v>0</v>
          </cell>
        </row>
        <row r="1899">
          <cell r="D1899">
            <v>0</v>
          </cell>
          <cell r="F1899">
            <v>0</v>
          </cell>
          <cell r="H1899">
            <v>0</v>
          </cell>
        </row>
        <row r="1900">
          <cell r="D1900">
            <v>0</v>
          </cell>
          <cell r="F1900">
            <v>0</v>
          </cell>
          <cell r="H1900">
            <v>0</v>
          </cell>
        </row>
        <row r="1901">
          <cell r="D1901">
            <v>0</v>
          </cell>
          <cell r="F1901">
            <v>0</v>
          </cell>
          <cell r="H1901">
            <v>0</v>
          </cell>
        </row>
        <row r="1902">
          <cell r="D1902">
            <v>0</v>
          </cell>
          <cell r="F1902">
            <v>0</v>
          </cell>
          <cell r="H1902">
            <v>0</v>
          </cell>
        </row>
        <row r="1903">
          <cell r="D1903">
            <v>0</v>
          </cell>
          <cell r="F1903">
            <v>0</v>
          </cell>
          <cell r="H1903">
            <v>0</v>
          </cell>
        </row>
        <row r="1904">
          <cell r="D1904">
            <v>0</v>
          </cell>
          <cell r="F1904">
            <v>0</v>
          </cell>
          <cell r="H1904">
            <v>0</v>
          </cell>
        </row>
        <row r="1905">
          <cell r="D1905">
            <v>0</v>
          </cell>
          <cell r="F1905">
            <v>0</v>
          </cell>
          <cell r="H1905">
            <v>0</v>
          </cell>
        </row>
        <row r="1906">
          <cell r="D1906">
            <v>0</v>
          </cell>
          <cell r="F1906">
            <v>0</v>
          </cell>
          <cell r="H1906">
            <v>0</v>
          </cell>
        </row>
        <row r="1907">
          <cell r="D1907">
            <v>0</v>
          </cell>
          <cell r="F1907">
            <v>0</v>
          </cell>
          <cell r="H1907">
            <v>0</v>
          </cell>
        </row>
        <row r="1908">
          <cell r="D1908">
            <v>0</v>
          </cell>
          <cell r="F1908">
            <v>0</v>
          </cell>
          <cell r="H1908">
            <v>0</v>
          </cell>
        </row>
        <row r="1909">
          <cell r="D1909">
            <v>0</v>
          </cell>
          <cell r="F1909">
            <v>0</v>
          </cell>
          <cell r="H1909">
            <v>0</v>
          </cell>
        </row>
        <row r="1910">
          <cell r="D1910">
            <v>0</v>
          </cell>
          <cell r="F1910">
            <v>0</v>
          </cell>
          <cell r="H1910">
            <v>0</v>
          </cell>
        </row>
        <row r="1911">
          <cell r="D1911">
            <v>0</v>
          </cell>
          <cell r="F1911">
            <v>0</v>
          </cell>
          <cell r="H1911">
            <v>0</v>
          </cell>
        </row>
        <row r="1912">
          <cell r="D1912">
            <v>0</v>
          </cell>
          <cell r="F1912">
            <v>0</v>
          </cell>
          <cell r="H1912">
            <v>0</v>
          </cell>
        </row>
        <row r="1913">
          <cell r="D1913">
            <v>0</v>
          </cell>
          <cell r="F1913">
            <v>0</v>
          </cell>
          <cell r="H1913">
            <v>0</v>
          </cell>
        </row>
        <row r="1914">
          <cell r="D1914">
            <v>0</v>
          </cell>
          <cell r="F1914">
            <v>0</v>
          </cell>
          <cell r="H1914">
            <v>0</v>
          </cell>
        </row>
        <row r="1915">
          <cell r="D1915">
            <v>0</v>
          </cell>
          <cell r="F1915">
            <v>0</v>
          </cell>
          <cell r="H1915">
            <v>0</v>
          </cell>
        </row>
        <row r="1916">
          <cell r="D1916">
            <v>0</v>
          </cell>
          <cell r="F1916">
            <v>0</v>
          </cell>
          <cell r="H1916">
            <v>0</v>
          </cell>
        </row>
        <row r="1917">
          <cell r="D1917">
            <v>0</v>
          </cell>
          <cell r="F1917">
            <v>0</v>
          </cell>
          <cell r="H1917">
            <v>0</v>
          </cell>
        </row>
        <row r="1918">
          <cell r="D1918">
            <v>0</v>
          </cell>
          <cell r="F1918">
            <v>0</v>
          </cell>
          <cell r="H1918">
            <v>0</v>
          </cell>
        </row>
        <row r="1919">
          <cell r="D1919">
            <v>0</v>
          </cell>
          <cell r="F1919">
            <v>0</v>
          </cell>
          <cell r="H1919">
            <v>0</v>
          </cell>
        </row>
        <row r="1920">
          <cell r="D1920">
            <v>0</v>
          </cell>
          <cell r="F1920">
            <v>0</v>
          </cell>
          <cell r="H1920">
            <v>0</v>
          </cell>
        </row>
        <row r="1921">
          <cell r="D1921">
            <v>0</v>
          </cell>
          <cell r="F1921">
            <v>0</v>
          </cell>
          <cell r="H1921">
            <v>0</v>
          </cell>
        </row>
        <row r="1922">
          <cell r="D1922">
            <v>0</v>
          </cell>
          <cell r="F1922">
            <v>0</v>
          </cell>
          <cell r="H1922">
            <v>0</v>
          </cell>
        </row>
        <row r="1923">
          <cell r="D1923">
            <v>0</v>
          </cell>
          <cell r="F1923">
            <v>0</v>
          </cell>
          <cell r="H1923">
            <v>0</v>
          </cell>
        </row>
        <row r="1924">
          <cell r="D1924">
            <v>0</v>
          </cell>
          <cell r="F1924">
            <v>0</v>
          </cell>
          <cell r="H1924">
            <v>0</v>
          </cell>
        </row>
        <row r="1925">
          <cell r="D1925">
            <v>0</v>
          </cell>
          <cell r="F1925">
            <v>0</v>
          </cell>
          <cell r="H1925">
            <v>0</v>
          </cell>
        </row>
        <row r="1926">
          <cell r="D1926">
            <v>0</v>
          </cell>
          <cell r="F1926">
            <v>0</v>
          </cell>
          <cell r="H1926">
            <v>0</v>
          </cell>
        </row>
        <row r="1927">
          <cell r="D1927">
            <v>0</v>
          </cell>
          <cell r="F1927">
            <v>0</v>
          </cell>
          <cell r="H1927">
            <v>0</v>
          </cell>
        </row>
        <row r="1928">
          <cell r="D1928">
            <v>0</v>
          </cell>
          <cell r="F1928">
            <v>0</v>
          </cell>
          <cell r="H1928">
            <v>0</v>
          </cell>
        </row>
        <row r="1929">
          <cell r="D1929">
            <v>0</v>
          </cell>
          <cell r="F1929">
            <v>0</v>
          </cell>
          <cell r="H1929">
            <v>0</v>
          </cell>
        </row>
        <row r="1930">
          <cell r="D1930">
            <v>0</v>
          </cell>
          <cell r="F1930">
            <v>0</v>
          </cell>
          <cell r="H1930">
            <v>0</v>
          </cell>
        </row>
        <row r="1931">
          <cell r="D1931">
            <v>0</v>
          </cell>
          <cell r="F1931">
            <v>0</v>
          </cell>
          <cell r="H1931">
            <v>0</v>
          </cell>
        </row>
        <row r="1932">
          <cell r="D1932">
            <v>0</v>
          </cell>
          <cell r="F1932">
            <v>0</v>
          </cell>
          <cell r="H1932">
            <v>0</v>
          </cell>
        </row>
        <row r="1933">
          <cell r="D1933">
            <v>0</v>
          </cell>
          <cell r="F1933">
            <v>0</v>
          </cell>
          <cell r="H1933">
            <v>0</v>
          </cell>
        </row>
        <row r="1934">
          <cell r="D1934">
            <v>0</v>
          </cell>
          <cell r="F1934">
            <v>0</v>
          </cell>
          <cell r="H1934">
            <v>0</v>
          </cell>
        </row>
        <row r="1935">
          <cell r="D1935">
            <v>0</v>
          </cell>
          <cell r="F1935">
            <v>0</v>
          </cell>
          <cell r="H1935">
            <v>0</v>
          </cell>
        </row>
        <row r="1936">
          <cell r="D1936">
            <v>0</v>
          </cell>
          <cell r="F1936">
            <v>0</v>
          </cell>
          <cell r="H1936">
            <v>0</v>
          </cell>
        </row>
        <row r="1937">
          <cell r="D1937">
            <v>0</v>
          </cell>
          <cell r="F1937">
            <v>0</v>
          </cell>
          <cell r="H1937">
            <v>0</v>
          </cell>
        </row>
        <row r="1938">
          <cell r="D1938">
            <v>0</v>
          </cell>
          <cell r="F1938">
            <v>0</v>
          </cell>
          <cell r="H1938">
            <v>0</v>
          </cell>
        </row>
        <row r="1939">
          <cell r="D1939">
            <v>0</v>
          </cell>
          <cell r="F1939">
            <v>0</v>
          </cell>
          <cell r="H1939">
            <v>0</v>
          </cell>
        </row>
        <row r="1940">
          <cell r="D1940">
            <v>0</v>
          </cell>
          <cell r="F1940">
            <v>0</v>
          </cell>
          <cell r="H1940">
            <v>0</v>
          </cell>
        </row>
        <row r="1941">
          <cell r="D1941">
            <v>0</v>
          </cell>
          <cell r="F1941">
            <v>0</v>
          </cell>
          <cell r="H1941">
            <v>0</v>
          </cell>
        </row>
        <row r="1942">
          <cell r="D1942">
            <v>0</v>
          </cell>
          <cell r="F1942">
            <v>0</v>
          </cell>
          <cell r="H1942">
            <v>0</v>
          </cell>
        </row>
        <row r="1943">
          <cell r="D1943">
            <v>0</v>
          </cell>
          <cell r="F1943">
            <v>0</v>
          </cell>
          <cell r="H1943">
            <v>0</v>
          </cell>
        </row>
        <row r="1944">
          <cell r="D1944">
            <v>0</v>
          </cell>
          <cell r="F1944">
            <v>0</v>
          </cell>
          <cell r="H1944">
            <v>0</v>
          </cell>
        </row>
        <row r="1945">
          <cell r="D1945">
            <v>0</v>
          </cell>
          <cell r="F1945">
            <v>0</v>
          </cell>
          <cell r="H1945">
            <v>0</v>
          </cell>
        </row>
        <row r="1946">
          <cell r="D1946">
            <v>0</v>
          </cell>
          <cell r="F1946">
            <v>0</v>
          </cell>
          <cell r="H1946">
            <v>0</v>
          </cell>
        </row>
        <row r="1947">
          <cell r="D1947">
            <v>0</v>
          </cell>
          <cell r="F1947">
            <v>0</v>
          </cell>
          <cell r="H1947">
            <v>0</v>
          </cell>
        </row>
        <row r="1948">
          <cell r="D1948">
            <v>0</v>
          </cell>
          <cell r="F1948">
            <v>0</v>
          </cell>
          <cell r="H1948">
            <v>0</v>
          </cell>
        </row>
        <row r="1949">
          <cell r="D1949">
            <v>0</v>
          </cell>
          <cell r="F1949">
            <v>0</v>
          </cell>
          <cell r="H1949">
            <v>0</v>
          </cell>
        </row>
        <row r="1950">
          <cell r="D1950">
            <v>0</v>
          </cell>
          <cell r="F1950">
            <v>0</v>
          </cell>
          <cell r="H1950">
            <v>0</v>
          </cell>
        </row>
        <row r="1951">
          <cell r="D1951">
            <v>0</v>
          </cell>
          <cell r="F1951">
            <v>0</v>
          </cell>
          <cell r="H1951">
            <v>0</v>
          </cell>
        </row>
        <row r="1952">
          <cell r="D1952">
            <v>0</v>
          </cell>
          <cell r="F1952">
            <v>0</v>
          </cell>
          <cell r="H1952">
            <v>0</v>
          </cell>
        </row>
        <row r="1953">
          <cell r="D1953">
            <v>0</v>
          </cell>
          <cell r="F1953">
            <v>0</v>
          </cell>
          <cell r="H1953">
            <v>0</v>
          </cell>
        </row>
        <row r="1954">
          <cell r="D1954">
            <v>0</v>
          </cell>
          <cell r="F1954">
            <v>0</v>
          </cell>
          <cell r="H1954">
            <v>0</v>
          </cell>
        </row>
        <row r="1955">
          <cell r="D1955">
            <v>0</v>
          </cell>
          <cell r="F1955">
            <v>0</v>
          </cell>
          <cell r="H1955">
            <v>0</v>
          </cell>
        </row>
        <row r="1956">
          <cell r="D1956">
            <v>0</v>
          </cell>
          <cell r="F1956">
            <v>0</v>
          </cell>
          <cell r="H1956">
            <v>0</v>
          </cell>
        </row>
        <row r="1957">
          <cell r="D1957">
            <v>0</v>
          </cell>
          <cell r="F1957">
            <v>0</v>
          </cell>
          <cell r="H1957">
            <v>0</v>
          </cell>
        </row>
        <row r="1958">
          <cell r="D1958">
            <v>0</v>
          </cell>
          <cell r="F1958">
            <v>0</v>
          </cell>
          <cell r="H1958">
            <v>0</v>
          </cell>
        </row>
        <row r="1959">
          <cell r="D1959">
            <v>0</v>
          </cell>
          <cell r="F1959">
            <v>0</v>
          </cell>
          <cell r="H1959">
            <v>0</v>
          </cell>
        </row>
        <row r="1960">
          <cell r="D1960">
            <v>0</v>
          </cell>
          <cell r="F1960">
            <v>0</v>
          </cell>
          <cell r="H1960">
            <v>0</v>
          </cell>
        </row>
        <row r="1961">
          <cell r="D1961">
            <v>0</v>
          </cell>
          <cell r="F1961">
            <v>0</v>
          </cell>
          <cell r="H1961">
            <v>0</v>
          </cell>
        </row>
        <row r="1962">
          <cell r="D1962">
            <v>0</v>
          </cell>
          <cell r="F1962">
            <v>0</v>
          </cell>
          <cell r="H1962">
            <v>0</v>
          </cell>
        </row>
        <row r="1963">
          <cell r="D1963">
            <v>0</v>
          </cell>
          <cell r="F1963">
            <v>0</v>
          </cell>
          <cell r="H1963">
            <v>0</v>
          </cell>
        </row>
        <row r="1964">
          <cell r="D1964">
            <v>0</v>
          </cell>
          <cell r="F1964">
            <v>0</v>
          </cell>
          <cell r="H1964">
            <v>0</v>
          </cell>
        </row>
        <row r="1965">
          <cell r="D1965">
            <v>0</v>
          </cell>
          <cell r="F1965">
            <v>0</v>
          </cell>
          <cell r="H1965">
            <v>0</v>
          </cell>
        </row>
        <row r="1966">
          <cell r="D1966">
            <v>0</v>
          </cell>
          <cell r="F1966">
            <v>0</v>
          </cell>
          <cell r="H1966">
            <v>0</v>
          </cell>
        </row>
        <row r="1967">
          <cell r="D1967">
            <v>0</v>
          </cell>
          <cell r="F1967">
            <v>0</v>
          </cell>
          <cell r="H1967">
            <v>0</v>
          </cell>
        </row>
        <row r="1968">
          <cell r="D1968">
            <v>0</v>
          </cell>
          <cell r="F1968">
            <v>0</v>
          </cell>
          <cell r="H1968">
            <v>0</v>
          </cell>
        </row>
        <row r="1969">
          <cell r="D1969">
            <v>0</v>
          </cell>
          <cell r="F1969">
            <v>0</v>
          </cell>
          <cell r="H1969">
            <v>0</v>
          </cell>
        </row>
        <row r="1970">
          <cell r="D1970">
            <v>0</v>
          </cell>
          <cell r="F1970">
            <v>0</v>
          </cell>
          <cell r="H1970">
            <v>0</v>
          </cell>
        </row>
        <row r="1971">
          <cell r="D1971">
            <v>0</v>
          </cell>
          <cell r="F1971">
            <v>0</v>
          </cell>
          <cell r="H1971">
            <v>0</v>
          </cell>
        </row>
        <row r="1972">
          <cell r="D1972">
            <v>0</v>
          </cell>
          <cell r="F1972">
            <v>0</v>
          </cell>
          <cell r="H1972">
            <v>0</v>
          </cell>
        </row>
        <row r="1973">
          <cell r="D1973">
            <v>0</v>
          </cell>
          <cell r="F1973">
            <v>0</v>
          </cell>
          <cell r="H1973">
            <v>0</v>
          </cell>
        </row>
        <row r="1974">
          <cell r="D1974">
            <v>0</v>
          </cell>
          <cell r="F1974">
            <v>0</v>
          </cell>
          <cell r="H1974">
            <v>0</v>
          </cell>
        </row>
        <row r="1975">
          <cell r="D1975">
            <v>0</v>
          </cell>
          <cell r="F1975">
            <v>0</v>
          </cell>
          <cell r="H1975">
            <v>0</v>
          </cell>
        </row>
        <row r="1976">
          <cell r="D1976">
            <v>0</v>
          </cell>
          <cell r="F1976">
            <v>0</v>
          </cell>
          <cell r="H1976">
            <v>0</v>
          </cell>
        </row>
        <row r="1977">
          <cell r="D1977">
            <v>0</v>
          </cell>
          <cell r="F1977">
            <v>0</v>
          </cell>
          <cell r="H1977">
            <v>0</v>
          </cell>
        </row>
        <row r="1978">
          <cell r="D1978">
            <v>0</v>
          </cell>
          <cell r="F1978">
            <v>0</v>
          </cell>
          <cell r="H1978">
            <v>0</v>
          </cell>
        </row>
        <row r="1979">
          <cell r="D1979">
            <v>0</v>
          </cell>
          <cell r="F1979">
            <v>0</v>
          </cell>
          <cell r="H1979">
            <v>0</v>
          </cell>
        </row>
        <row r="1980">
          <cell r="D1980">
            <v>0</v>
          </cell>
          <cell r="F1980">
            <v>0</v>
          </cell>
          <cell r="H1980">
            <v>0</v>
          </cell>
        </row>
        <row r="1981">
          <cell r="D1981">
            <v>0</v>
          </cell>
          <cell r="F1981">
            <v>0</v>
          </cell>
          <cell r="H1981">
            <v>0</v>
          </cell>
        </row>
        <row r="1982">
          <cell r="D1982">
            <v>0</v>
          </cell>
          <cell r="F1982">
            <v>0</v>
          </cell>
          <cell r="H1982">
            <v>0</v>
          </cell>
        </row>
        <row r="1983">
          <cell r="D1983">
            <v>0</v>
          </cell>
          <cell r="F1983">
            <v>0</v>
          </cell>
          <cell r="H1983">
            <v>0</v>
          </cell>
        </row>
        <row r="1984">
          <cell r="D1984">
            <v>0</v>
          </cell>
          <cell r="F1984">
            <v>0</v>
          </cell>
          <cell r="H1984">
            <v>0</v>
          </cell>
        </row>
        <row r="1985">
          <cell r="D1985">
            <v>0</v>
          </cell>
          <cell r="F1985">
            <v>0</v>
          </cell>
          <cell r="H1985">
            <v>0</v>
          </cell>
        </row>
        <row r="1986">
          <cell r="D1986">
            <v>0</v>
          </cell>
          <cell r="F1986">
            <v>0</v>
          </cell>
          <cell r="H1986">
            <v>0</v>
          </cell>
        </row>
        <row r="1987">
          <cell r="D1987">
            <v>0</v>
          </cell>
          <cell r="F1987">
            <v>0</v>
          </cell>
          <cell r="H1987">
            <v>0</v>
          </cell>
        </row>
        <row r="1988">
          <cell r="D1988">
            <v>0</v>
          </cell>
          <cell r="F1988">
            <v>0</v>
          </cell>
          <cell r="H1988">
            <v>0</v>
          </cell>
        </row>
        <row r="1989">
          <cell r="D1989">
            <v>0</v>
          </cell>
          <cell r="F1989">
            <v>0</v>
          </cell>
          <cell r="H1989">
            <v>0</v>
          </cell>
        </row>
        <row r="1990">
          <cell r="D1990">
            <v>0</v>
          </cell>
          <cell r="F1990">
            <v>0</v>
          </cell>
          <cell r="H1990">
            <v>0</v>
          </cell>
        </row>
        <row r="1991">
          <cell r="D1991">
            <v>0</v>
          </cell>
          <cell r="F1991">
            <v>0</v>
          </cell>
          <cell r="H1991">
            <v>0</v>
          </cell>
        </row>
        <row r="1992">
          <cell r="D1992">
            <v>0</v>
          </cell>
          <cell r="F1992">
            <v>0</v>
          </cell>
          <cell r="H1992">
            <v>0</v>
          </cell>
        </row>
        <row r="1993">
          <cell r="D1993">
            <v>0</v>
          </cell>
          <cell r="F1993">
            <v>0</v>
          </cell>
          <cell r="H1993">
            <v>0</v>
          </cell>
        </row>
        <row r="1994">
          <cell r="D1994">
            <v>0</v>
          </cell>
          <cell r="F1994">
            <v>0</v>
          </cell>
          <cell r="H1994">
            <v>0</v>
          </cell>
        </row>
        <row r="1995">
          <cell r="D1995">
            <v>0</v>
          </cell>
          <cell r="F1995">
            <v>0</v>
          </cell>
          <cell r="H1995">
            <v>0</v>
          </cell>
        </row>
        <row r="1996">
          <cell r="D1996">
            <v>0</v>
          </cell>
          <cell r="F1996">
            <v>0</v>
          </cell>
          <cell r="H1996">
            <v>0</v>
          </cell>
        </row>
        <row r="1997">
          <cell r="D1997">
            <v>0</v>
          </cell>
          <cell r="F1997">
            <v>0</v>
          </cell>
          <cell r="H1997">
            <v>0</v>
          </cell>
        </row>
        <row r="1998">
          <cell r="D1998">
            <v>0</v>
          </cell>
          <cell r="F1998">
            <v>0</v>
          </cell>
          <cell r="H1998">
            <v>0</v>
          </cell>
        </row>
        <row r="1999">
          <cell r="D1999">
            <v>0</v>
          </cell>
          <cell r="F1999">
            <v>0</v>
          </cell>
          <cell r="H1999">
            <v>0</v>
          </cell>
        </row>
        <row r="2000">
          <cell r="D2000">
            <v>0</v>
          </cell>
          <cell r="F2000">
            <v>0</v>
          </cell>
          <cell r="H2000">
            <v>0</v>
          </cell>
        </row>
        <row r="2001">
          <cell r="D2001">
            <v>0</v>
          </cell>
          <cell r="F2001">
            <v>0</v>
          </cell>
          <cell r="H2001">
            <v>0</v>
          </cell>
        </row>
        <row r="2002">
          <cell r="D2002">
            <v>0</v>
          </cell>
          <cell r="F2002">
            <v>0</v>
          </cell>
          <cell r="H2002">
            <v>0</v>
          </cell>
        </row>
        <row r="2003">
          <cell r="D2003">
            <v>0</v>
          </cell>
          <cell r="F2003">
            <v>0</v>
          </cell>
          <cell r="H2003">
            <v>0</v>
          </cell>
        </row>
        <row r="2004">
          <cell r="D2004">
            <v>0</v>
          </cell>
          <cell r="F2004">
            <v>0</v>
          </cell>
          <cell r="H2004">
            <v>0</v>
          </cell>
        </row>
        <row r="2005">
          <cell r="D2005">
            <v>0</v>
          </cell>
          <cell r="F2005">
            <v>0</v>
          </cell>
          <cell r="H2005">
            <v>0</v>
          </cell>
        </row>
        <row r="2006">
          <cell r="D2006">
            <v>0</v>
          </cell>
          <cell r="F2006">
            <v>0</v>
          </cell>
          <cell r="H2006">
            <v>0</v>
          </cell>
        </row>
        <row r="2007">
          <cell r="D2007">
            <v>0</v>
          </cell>
          <cell r="F2007">
            <v>0</v>
          </cell>
          <cell r="H2007">
            <v>0</v>
          </cell>
        </row>
        <row r="2008">
          <cell r="D2008">
            <v>0</v>
          </cell>
          <cell r="F2008">
            <v>0</v>
          </cell>
          <cell r="H2008">
            <v>0</v>
          </cell>
        </row>
        <row r="2009">
          <cell r="D2009">
            <v>0</v>
          </cell>
          <cell r="F2009">
            <v>0</v>
          </cell>
          <cell r="H2009">
            <v>0</v>
          </cell>
        </row>
        <row r="2010">
          <cell r="D2010">
            <v>0</v>
          </cell>
          <cell r="F2010">
            <v>0</v>
          </cell>
          <cell r="H2010">
            <v>0</v>
          </cell>
        </row>
        <row r="2011">
          <cell r="D2011">
            <v>0</v>
          </cell>
          <cell r="F2011">
            <v>0</v>
          </cell>
          <cell r="H2011">
            <v>0</v>
          </cell>
        </row>
        <row r="2012">
          <cell r="D2012">
            <v>0</v>
          </cell>
          <cell r="F2012">
            <v>0</v>
          </cell>
          <cell r="H2012">
            <v>0</v>
          </cell>
        </row>
        <row r="2013">
          <cell r="D2013">
            <v>0</v>
          </cell>
          <cell r="F2013">
            <v>0</v>
          </cell>
          <cell r="H2013">
            <v>0</v>
          </cell>
        </row>
        <row r="2014">
          <cell r="D2014">
            <v>0</v>
          </cell>
          <cell r="F2014">
            <v>0</v>
          </cell>
          <cell r="H2014">
            <v>0</v>
          </cell>
        </row>
        <row r="2015">
          <cell r="D2015">
            <v>0</v>
          </cell>
          <cell r="F2015">
            <v>0</v>
          </cell>
          <cell r="H2015">
            <v>0</v>
          </cell>
        </row>
        <row r="2016">
          <cell r="D2016">
            <v>0</v>
          </cell>
          <cell r="F2016">
            <v>0</v>
          </cell>
          <cell r="H2016">
            <v>0</v>
          </cell>
        </row>
        <row r="2017">
          <cell r="D2017">
            <v>0</v>
          </cell>
          <cell r="F2017">
            <v>0</v>
          </cell>
          <cell r="H2017">
            <v>0</v>
          </cell>
        </row>
        <row r="2018">
          <cell r="D2018">
            <v>0</v>
          </cell>
          <cell r="F2018">
            <v>0</v>
          </cell>
          <cell r="H2018">
            <v>0</v>
          </cell>
        </row>
        <row r="2019">
          <cell r="D2019">
            <v>0</v>
          </cell>
          <cell r="F2019">
            <v>0</v>
          </cell>
          <cell r="H2019">
            <v>0</v>
          </cell>
        </row>
        <row r="2020">
          <cell r="D2020">
            <v>0</v>
          </cell>
          <cell r="F2020">
            <v>0</v>
          </cell>
          <cell r="H2020">
            <v>0</v>
          </cell>
        </row>
        <row r="2021">
          <cell r="D2021">
            <v>0</v>
          </cell>
          <cell r="F2021">
            <v>0</v>
          </cell>
          <cell r="H2021">
            <v>0</v>
          </cell>
        </row>
        <row r="2022">
          <cell r="D2022">
            <v>0</v>
          </cell>
          <cell r="F2022">
            <v>0</v>
          </cell>
          <cell r="H2022">
            <v>0</v>
          </cell>
        </row>
        <row r="2023">
          <cell r="D2023">
            <v>0</v>
          </cell>
          <cell r="F2023">
            <v>0</v>
          </cell>
          <cell r="H2023">
            <v>0</v>
          </cell>
        </row>
        <row r="2024">
          <cell r="D2024">
            <v>0</v>
          </cell>
          <cell r="F2024">
            <v>0</v>
          </cell>
          <cell r="H2024">
            <v>0</v>
          </cell>
        </row>
        <row r="2025">
          <cell r="D2025">
            <v>0</v>
          </cell>
          <cell r="F2025">
            <v>0</v>
          </cell>
          <cell r="H2025">
            <v>0</v>
          </cell>
        </row>
        <row r="2026">
          <cell r="D2026">
            <v>0</v>
          </cell>
          <cell r="F2026">
            <v>0</v>
          </cell>
          <cell r="H2026">
            <v>0</v>
          </cell>
        </row>
        <row r="2027">
          <cell r="D2027">
            <v>0</v>
          </cell>
          <cell r="F2027">
            <v>0</v>
          </cell>
          <cell r="H2027">
            <v>0</v>
          </cell>
        </row>
        <row r="2028">
          <cell r="D2028">
            <v>0</v>
          </cell>
          <cell r="F2028">
            <v>0</v>
          </cell>
          <cell r="H2028">
            <v>0</v>
          </cell>
        </row>
        <row r="2029">
          <cell r="D2029">
            <v>0</v>
          </cell>
          <cell r="F2029">
            <v>0</v>
          </cell>
          <cell r="H2029">
            <v>0</v>
          </cell>
        </row>
        <row r="2030">
          <cell r="D2030">
            <v>0</v>
          </cell>
          <cell r="F2030">
            <v>0</v>
          </cell>
          <cell r="H2030">
            <v>0</v>
          </cell>
        </row>
        <row r="2031">
          <cell r="D2031">
            <v>0</v>
          </cell>
          <cell r="F2031">
            <v>0</v>
          </cell>
          <cell r="H2031">
            <v>0</v>
          </cell>
        </row>
        <row r="2032">
          <cell r="D2032">
            <v>0</v>
          </cell>
          <cell r="F2032">
            <v>0</v>
          </cell>
          <cell r="H2032">
            <v>0</v>
          </cell>
        </row>
        <row r="2033">
          <cell r="D2033">
            <v>0</v>
          </cell>
          <cell r="F2033">
            <v>0</v>
          </cell>
          <cell r="H2033">
            <v>0</v>
          </cell>
        </row>
        <row r="2034">
          <cell r="D2034">
            <v>0</v>
          </cell>
          <cell r="F2034">
            <v>0</v>
          </cell>
          <cell r="H2034">
            <v>0</v>
          </cell>
        </row>
        <row r="2035">
          <cell r="D2035">
            <v>0</v>
          </cell>
          <cell r="F2035">
            <v>0</v>
          </cell>
          <cell r="H2035">
            <v>0</v>
          </cell>
        </row>
        <row r="2036">
          <cell r="D2036">
            <v>0</v>
          </cell>
          <cell r="F2036">
            <v>0</v>
          </cell>
          <cell r="H2036">
            <v>0</v>
          </cell>
        </row>
        <row r="2037">
          <cell r="D2037">
            <v>0</v>
          </cell>
          <cell r="F2037">
            <v>0</v>
          </cell>
          <cell r="H2037">
            <v>0</v>
          </cell>
        </row>
        <row r="2038">
          <cell r="D2038">
            <v>0</v>
          </cell>
          <cell r="F2038">
            <v>0</v>
          </cell>
          <cell r="H2038">
            <v>0</v>
          </cell>
        </row>
        <row r="2039">
          <cell r="D2039">
            <v>0</v>
          </cell>
          <cell r="F2039">
            <v>0</v>
          </cell>
          <cell r="H2039">
            <v>0</v>
          </cell>
        </row>
        <row r="2040">
          <cell r="D2040">
            <v>0</v>
          </cell>
          <cell r="F2040">
            <v>0</v>
          </cell>
          <cell r="H2040">
            <v>0</v>
          </cell>
        </row>
        <row r="2041">
          <cell r="D2041">
            <v>0</v>
          </cell>
          <cell r="F2041">
            <v>0</v>
          </cell>
          <cell r="H2041">
            <v>0</v>
          </cell>
        </row>
        <row r="2042">
          <cell r="D2042">
            <v>0</v>
          </cell>
          <cell r="F2042">
            <v>0</v>
          </cell>
          <cell r="H2042">
            <v>0</v>
          </cell>
        </row>
        <row r="2043">
          <cell r="D2043">
            <v>0</v>
          </cell>
          <cell r="F2043">
            <v>0</v>
          </cell>
          <cell r="H2043">
            <v>0</v>
          </cell>
        </row>
        <row r="2044">
          <cell r="D2044">
            <v>0</v>
          </cell>
          <cell r="F2044">
            <v>0</v>
          </cell>
          <cell r="H2044">
            <v>0</v>
          </cell>
        </row>
        <row r="2045">
          <cell r="D2045">
            <v>0</v>
          </cell>
          <cell r="F2045">
            <v>0</v>
          </cell>
          <cell r="H2045">
            <v>0</v>
          </cell>
        </row>
        <row r="2046">
          <cell r="D2046">
            <v>0</v>
          </cell>
          <cell r="F2046">
            <v>0</v>
          </cell>
          <cell r="H2046">
            <v>0</v>
          </cell>
        </row>
        <row r="2047">
          <cell r="D2047">
            <v>0</v>
          </cell>
          <cell r="F2047">
            <v>0</v>
          </cell>
          <cell r="H2047">
            <v>0</v>
          </cell>
        </row>
        <row r="2048">
          <cell r="D2048">
            <v>0</v>
          </cell>
          <cell r="F2048">
            <v>0</v>
          </cell>
          <cell r="H2048">
            <v>0</v>
          </cell>
        </row>
        <row r="2049">
          <cell r="D2049">
            <v>0</v>
          </cell>
          <cell r="F2049">
            <v>0</v>
          </cell>
          <cell r="H2049">
            <v>0</v>
          </cell>
        </row>
        <row r="2050">
          <cell r="D2050">
            <v>0</v>
          </cell>
          <cell r="F2050">
            <v>0</v>
          </cell>
          <cell r="H2050">
            <v>0</v>
          </cell>
        </row>
        <row r="2051">
          <cell r="D2051">
            <v>0</v>
          </cell>
          <cell r="F2051">
            <v>0</v>
          </cell>
          <cell r="H2051">
            <v>0</v>
          </cell>
        </row>
        <row r="2052">
          <cell r="D2052">
            <v>0</v>
          </cell>
          <cell r="F2052">
            <v>0</v>
          </cell>
          <cell r="H2052">
            <v>0</v>
          </cell>
        </row>
        <row r="2053">
          <cell r="D2053">
            <v>0</v>
          </cell>
          <cell r="F2053">
            <v>0</v>
          </cell>
          <cell r="H2053">
            <v>0</v>
          </cell>
        </row>
        <row r="2054">
          <cell r="D2054">
            <v>0</v>
          </cell>
          <cell r="F2054">
            <v>0</v>
          </cell>
          <cell r="H2054">
            <v>0</v>
          </cell>
        </row>
        <row r="2055">
          <cell r="D2055">
            <v>0</v>
          </cell>
          <cell r="F2055">
            <v>0</v>
          </cell>
          <cell r="H2055">
            <v>0</v>
          </cell>
        </row>
        <row r="2056">
          <cell r="D2056">
            <v>0</v>
          </cell>
          <cell r="F2056">
            <v>0</v>
          </cell>
          <cell r="H2056">
            <v>0</v>
          </cell>
        </row>
        <row r="2057">
          <cell r="D2057">
            <v>0</v>
          </cell>
          <cell r="F2057">
            <v>0</v>
          </cell>
          <cell r="H2057">
            <v>0</v>
          </cell>
        </row>
        <row r="2058">
          <cell r="D2058">
            <v>0</v>
          </cell>
          <cell r="F2058">
            <v>0</v>
          </cell>
          <cell r="H2058">
            <v>0</v>
          </cell>
        </row>
        <row r="2059">
          <cell r="D2059">
            <v>0</v>
          </cell>
          <cell r="F2059">
            <v>0</v>
          </cell>
          <cell r="H2059">
            <v>0</v>
          </cell>
        </row>
        <row r="2060">
          <cell r="D2060">
            <v>0</v>
          </cell>
          <cell r="F2060">
            <v>0</v>
          </cell>
          <cell r="H2060">
            <v>0</v>
          </cell>
        </row>
        <row r="2061">
          <cell r="D2061">
            <v>0</v>
          </cell>
          <cell r="F2061">
            <v>0</v>
          </cell>
          <cell r="H2061">
            <v>0</v>
          </cell>
        </row>
        <row r="2062">
          <cell r="D2062">
            <v>0</v>
          </cell>
          <cell r="F2062">
            <v>0</v>
          </cell>
          <cell r="H2062">
            <v>0</v>
          </cell>
        </row>
        <row r="2063">
          <cell r="D2063">
            <v>0</v>
          </cell>
          <cell r="F2063">
            <v>0</v>
          </cell>
          <cell r="H2063">
            <v>0</v>
          </cell>
        </row>
        <row r="2064">
          <cell r="D2064">
            <v>0</v>
          </cell>
          <cell r="F2064">
            <v>0</v>
          </cell>
          <cell r="H2064">
            <v>0</v>
          </cell>
        </row>
        <row r="2065">
          <cell r="D2065">
            <v>0</v>
          </cell>
          <cell r="F2065">
            <v>0</v>
          </cell>
          <cell r="H2065">
            <v>0</v>
          </cell>
        </row>
        <row r="2066">
          <cell r="D2066">
            <v>0</v>
          </cell>
          <cell r="F2066">
            <v>0</v>
          </cell>
          <cell r="H2066">
            <v>0</v>
          </cell>
        </row>
        <row r="2067">
          <cell r="D2067">
            <v>0</v>
          </cell>
          <cell r="F2067">
            <v>0</v>
          </cell>
          <cell r="H2067">
            <v>0</v>
          </cell>
        </row>
        <row r="2068">
          <cell r="D2068">
            <v>0</v>
          </cell>
          <cell r="F2068">
            <v>0</v>
          </cell>
          <cell r="H2068">
            <v>0</v>
          </cell>
        </row>
        <row r="2069">
          <cell r="D2069">
            <v>0</v>
          </cell>
          <cell r="F2069">
            <v>0</v>
          </cell>
          <cell r="H2069">
            <v>0</v>
          </cell>
        </row>
        <row r="2070">
          <cell r="D2070">
            <v>0</v>
          </cell>
          <cell r="F2070">
            <v>0</v>
          </cell>
          <cell r="H2070">
            <v>0</v>
          </cell>
        </row>
        <row r="2071">
          <cell r="D2071">
            <v>0</v>
          </cell>
          <cell r="F2071">
            <v>0</v>
          </cell>
          <cell r="H2071">
            <v>0</v>
          </cell>
        </row>
        <row r="2072">
          <cell r="D2072">
            <v>0</v>
          </cell>
          <cell r="F2072">
            <v>0</v>
          </cell>
          <cell r="H2072">
            <v>0</v>
          </cell>
        </row>
        <row r="2073">
          <cell r="D2073">
            <v>0</v>
          </cell>
          <cell r="F2073">
            <v>0</v>
          </cell>
          <cell r="H2073">
            <v>0</v>
          </cell>
        </row>
        <row r="2074">
          <cell r="D2074">
            <v>0</v>
          </cell>
          <cell r="F2074">
            <v>0</v>
          </cell>
          <cell r="H2074">
            <v>0</v>
          </cell>
        </row>
        <row r="2075">
          <cell r="D2075">
            <v>0</v>
          </cell>
          <cell r="F2075">
            <v>0</v>
          </cell>
          <cell r="H2075">
            <v>0</v>
          </cell>
        </row>
        <row r="2076">
          <cell r="D2076">
            <v>0</v>
          </cell>
          <cell r="F2076">
            <v>0</v>
          </cell>
          <cell r="H2076">
            <v>0</v>
          </cell>
        </row>
        <row r="2077">
          <cell r="D2077">
            <v>0</v>
          </cell>
          <cell r="F2077">
            <v>0</v>
          </cell>
          <cell r="H2077">
            <v>0</v>
          </cell>
        </row>
        <row r="2078">
          <cell r="D2078">
            <v>0</v>
          </cell>
          <cell r="F2078">
            <v>0</v>
          </cell>
          <cell r="H2078">
            <v>0</v>
          </cell>
        </row>
        <row r="2079">
          <cell r="D2079">
            <v>0</v>
          </cell>
          <cell r="F2079">
            <v>0</v>
          </cell>
          <cell r="H2079">
            <v>0</v>
          </cell>
        </row>
        <row r="2080">
          <cell r="D2080">
            <v>0</v>
          </cell>
          <cell r="F2080">
            <v>0</v>
          </cell>
          <cell r="H2080">
            <v>0</v>
          </cell>
        </row>
        <row r="2081">
          <cell r="D2081">
            <v>0</v>
          </cell>
          <cell r="F2081">
            <v>0</v>
          </cell>
          <cell r="H2081">
            <v>0</v>
          </cell>
        </row>
        <row r="2082">
          <cell r="D2082">
            <v>0</v>
          </cell>
          <cell r="F2082">
            <v>0</v>
          </cell>
          <cell r="H2082">
            <v>0</v>
          </cell>
        </row>
        <row r="2083">
          <cell r="D2083">
            <v>0</v>
          </cell>
          <cell r="F2083">
            <v>0</v>
          </cell>
          <cell r="H2083">
            <v>0</v>
          </cell>
        </row>
        <row r="2084">
          <cell r="D2084">
            <v>0</v>
          </cell>
          <cell r="F2084">
            <v>0</v>
          </cell>
          <cell r="H2084">
            <v>0</v>
          </cell>
        </row>
        <row r="2085">
          <cell r="D2085">
            <v>0</v>
          </cell>
          <cell r="F2085">
            <v>0</v>
          </cell>
          <cell r="H2085">
            <v>0</v>
          </cell>
        </row>
        <row r="2086">
          <cell r="D2086">
            <v>0</v>
          </cell>
          <cell r="F2086">
            <v>0</v>
          </cell>
          <cell r="H2086">
            <v>0</v>
          </cell>
        </row>
        <row r="2087">
          <cell r="D2087">
            <v>0</v>
          </cell>
          <cell r="F2087">
            <v>0</v>
          </cell>
          <cell r="H2087">
            <v>0</v>
          </cell>
        </row>
        <row r="2088">
          <cell r="D2088">
            <v>0</v>
          </cell>
          <cell r="F2088">
            <v>0</v>
          </cell>
          <cell r="H2088">
            <v>0</v>
          </cell>
        </row>
        <row r="2089">
          <cell r="D2089">
            <v>0</v>
          </cell>
          <cell r="F2089">
            <v>0</v>
          </cell>
          <cell r="H2089">
            <v>0</v>
          </cell>
        </row>
        <row r="2090">
          <cell r="D2090">
            <v>0</v>
          </cell>
          <cell r="F2090">
            <v>0</v>
          </cell>
          <cell r="H2090">
            <v>0</v>
          </cell>
        </row>
        <row r="2091">
          <cell r="D2091">
            <v>0</v>
          </cell>
          <cell r="F2091">
            <v>0</v>
          </cell>
          <cell r="H2091">
            <v>0</v>
          </cell>
        </row>
        <row r="2092">
          <cell r="D2092">
            <v>0</v>
          </cell>
          <cell r="F2092">
            <v>0</v>
          </cell>
          <cell r="H2092">
            <v>0</v>
          </cell>
        </row>
        <row r="2093">
          <cell r="D2093">
            <v>0</v>
          </cell>
          <cell r="F2093">
            <v>0</v>
          </cell>
          <cell r="H2093">
            <v>0</v>
          </cell>
        </row>
        <row r="2094">
          <cell r="D2094">
            <v>0</v>
          </cell>
          <cell r="F2094">
            <v>0</v>
          </cell>
          <cell r="H2094">
            <v>0</v>
          </cell>
        </row>
        <row r="2095">
          <cell r="D2095">
            <v>0</v>
          </cell>
          <cell r="F2095">
            <v>0</v>
          </cell>
          <cell r="H2095">
            <v>0</v>
          </cell>
        </row>
        <row r="2096">
          <cell r="D2096">
            <v>0</v>
          </cell>
          <cell r="F2096">
            <v>0</v>
          </cell>
          <cell r="H2096">
            <v>0</v>
          </cell>
        </row>
        <row r="2097">
          <cell r="D2097">
            <v>0</v>
          </cell>
          <cell r="F2097">
            <v>0</v>
          </cell>
          <cell r="H2097">
            <v>0</v>
          </cell>
        </row>
        <row r="2098">
          <cell r="D2098">
            <v>0</v>
          </cell>
          <cell r="F2098">
            <v>0</v>
          </cell>
          <cell r="H2098">
            <v>0</v>
          </cell>
        </row>
        <row r="2099">
          <cell r="D2099">
            <v>0</v>
          </cell>
          <cell r="F2099">
            <v>0</v>
          </cell>
          <cell r="H2099">
            <v>0</v>
          </cell>
        </row>
        <row r="2100">
          <cell r="D2100">
            <v>0</v>
          </cell>
          <cell r="F2100">
            <v>0</v>
          </cell>
          <cell r="H2100">
            <v>0</v>
          </cell>
        </row>
        <row r="2101">
          <cell r="D2101">
            <v>0</v>
          </cell>
          <cell r="F2101">
            <v>0</v>
          </cell>
          <cell r="H2101">
            <v>0</v>
          </cell>
        </row>
        <row r="2102">
          <cell r="D2102">
            <v>0</v>
          </cell>
          <cell r="F2102">
            <v>0</v>
          </cell>
          <cell r="H2102">
            <v>0</v>
          </cell>
        </row>
        <row r="2103">
          <cell r="D2103">
            <v>0</v>
          </cell>
          <cell r="F2103">
            <v>0</v>
          </cell>
          <cell r="H2103">
            <v>0</v>
          </cell>
        </row>
        <row r="2104">
          <cell r="D2104">
            <v>0</v>
          </cell>
          <cell r="F2104">
            <v>0</v>
          </cell>
          <cell r="H2104">
            <v>0</v>
          </cell>
        </row>
        <row r="2105">
          <cell r="D2105">
            <v>0</v>
          </cell>
          <cell r="F2105">
            <v>0</v>
          </cell>
          <cell r="H2105">
            <v>0</v>
          </cell>
        </row>
        <row r="2106">
          <cell r="D2106">
            <v>0</v>
          </cell>
          <cell r="F2106">
            <v>0</v>
          </cell>
          <cell r="H2106">
            <v>0</v>
          </cell>
        </row>
        <row r="2107">
          <cell r="D2107">
            <v>0</v>
          </cell>
          <cell r="F2107">
            <v>0</v>
          </cell>
          <cell r="H2107">
            <v>0</v>
          </cell>
        </row>
        <row r="2108">
          <cell r="D2108">
            <v>0</v>
          </cell>
          <cell r="F2108">
            <v>0</v>
          </cell>
          <cell r="H2108">
            <v>0</v>
          </cell>
        </row>
        <row r="2109">
          <cell r="D2109">
            <v>0</v>
          </cell>
          <cell r="F2109">
            <v>0</v>
          </cell>
          <cell r="H2109">
            <v>0</v>
          </cell>
        </row>
        <row r="2110">
          <cell r="D2110">
            <v>0</v>
          </cell>
          <cell r="F2110">
            <v>0</v>
          </cell>
          <cell r="H2110">
            <v>0</v>
          </cell>
        </row>
        <row r="2111">
          <cell r="D2111">
            <v>0</v>
          </cell>
          <cell r="F2111">
            <v>0</v>
          </cell>
          <cell r="H2111">
            <v>0</v>
          </cell>
        </row>
        <row r="2112">
          <cell r="D2112">
            <v>0</v>
          </cell>
          <cell r="F2112">
            <v>0</v>
          </cell>
          <cell r="H2112">
            <v>0</v>
          </cell>
        </row>
        <row r="2113">
          <cell r="D2113">
            <v>0</v>
          </cell>
          <cell r="F2113">
            <v>0</v>
          </cell>
          <cell r="H2113">
            <v>0</v>
          </cell>
        </row>
        <row r="2114">
          <cell r="D2114">
            <v>0</v>
          </cell>
          <cell r="F2114">
            <v>0</v>
          </cell>
          <cell r="H2114">
            <v>0</v>
          </cell>
        </row>
        <row r="2115">
          <cell r="D2115">
            <v>0</v>
          </cell>
          <cell r="F2115">
            <v>0</v>
          </cell>
          <cell r="H2115">
            <v>0</v>
          </cell>
        </row>
        <row r="2116">
          <cell r="D2116">
            <v>0</v>
          </cell>
          <cell r="F2116">
            <v>0</v>
          </cell>
          <cell r="H2116">
            <v>0</v>
          </cell>
        </row>
        <row r="2117">
          <cell r="D2117">
            <v>0</v>
          </cell>
          <cell r="F2117">
            <v>0</v>
          </cell>
          <cell r="H2117">
            <v>0</v>
          </cell>
        </row>
        <row r="2118">
          <cell r="D2118">
            <v>0</v>
          </cell>
          <cell r="F2118">
            <v>0</v>
          </cell>
          <cell r="H2118">
            <v>0</v>
          </cell>
        </row>
        <row r="2119">
          <cell r="D2119">
            <v>0</v>
          </cell>
          <cell r="F2119">
            <v>0</v>
          </cell>
          <cell r="H2119">
            <v>0</v>
          </cell>
        </row>
        <row r="2120">
          <cell r="D2120">
            <v>0</v>
          </cell>
          <cell r="F2120">
            <v>0</v>
          </cell>
          <cell r="H2120">
            <v>0</v>
          </cell>
        </row>
        <row r="2121">
          <cell r="D2121">
            <v>0</v>
          </cell>
          <cell r="F2121">
            <v>0</v>
          </cell>
          <cell r="H2121">
            <v>0</v>
          </cell>
        </row>
        <row r="2122">
          <cell r="D2122">
            <v>0</v>
          </cell>
          <cell r="F2122">
            <v>0</v>
          </cell>
          <cell r="H2122">
            <v>0</v>
          </cell>
        </row>
        <row r="2123">
          <cell r="D2123">
            <v>0</v>
          </cell>
          <cell r="F2123">
            <v>0</v>
          </cell>
          <cell r="H2123">
            <v>0</v>
          </cell>
        </row>
        <row r="2124">
          <cell r="D2124">
            <v>0</v>
          </cell>
          <cell r="F2124">
            <v>0</v>
          </cell>
          <cell r="H2124">
            <v>0</v>
          </cell>
        </row>
        <row r="2125">
          <cell r="D2125">
            <v>0</v>
          </cell>
          <cell r="F2125">
            <v>0</v>
          </cell>
          <cell r="H2125">
            <v>0</v>
          </cell>
        </row>
        <row r="2126">
          <cell r="D2126">
            <v>0</v>
          </cell>
          <cell r="F2126">
            <v>0</v>
          </cell>
          <cell r="H2126">
            <v>0</v>
          </cell>
        </row>
        <row r="2127">
          <cell r="D2127">
            <v>0</v>
          </cell>
          <cell r="F2127">
            <v>0</v>
          </cell>
          <cell r="H2127">
            <v>0</v>
          </cell>
        </row>
        <row r="2128">
          <cell r="D2128">
            <v>0</v>
          </cell>
          <cell r="F2128">
            <v>0</v>
          </cell>
          <cell r="H2128">
            <v>0</v>
          </cell>
        </row>
        <row r="2129">
          <cell r="D2129">
            <v>0</v>
          </cell>
          <cell r="F2129">
            <v>0</v>
          </cell>
          <cell r="H2129">
            <v>0</v>
          </cell>
        </row>
        <row r="2130">
          <cell r="D2130">
            <v>0</v>
          </cell>
          <cell r="F2130">
            <v>0</v>
          </cell>
          <cell r="H2130">
            <v>0</v>
          </cell>
        </row>
        <row r="2131">
          <cell r="D2131">
            <v>0</v>
          </cell>
          <cell r="F2131">
            <v>0</v>
          </cell>
          <cell r="H2131">
            <v>0</v>
          </cell>
        </row>
        <row r="2132">
          <cell r="D2132">
            <v>0</v>
          </cell>
          <cell r="F2132">
            <v>0</v>
          </cell>
          <cell r="H2132">
            <v>0</v>
          </cell>
        </row>
        <row r="2133">
          <cell r="D2133">
            <v>0</v>
          </cell>
          <cell r="F2133">
            <v>0</v>
          </cell>
          <cell r="H2133">
            <v>0</v>
          </cell>
        </row>
        <row r="2134">
          <cell r="D2134">
            <v>0</v>
          </cell>
          <cell r="F2134">
            <v>0</v>
          </cell>
          <cell r="H2134">
            <v>0</v>
          </cell>
        </row>
        <row r="2135">
          <cell r="D2135">
            <v>0</v>
          </cell>
          <cell r="F2135">
            <v>0</v>
          </cell>
          <cell r="H2135">
            <v>0</v>
          </cell>
        </row>
        <row r="2136">
          <cell r="D2136">
            <v>0</v>
          </cell>
          <cell r="F2136">
            <v>0</v>
          </cell>
          <cell r="H2136">
            <v>0</v>
          </cell>
        </row>
        <row r="2137">
          <cell r="D2137">
            <v>0</v>
          </cell>
          <cell r="F2137">
            <v>0</v>
          </cell>
          <cell r="H2137">
            <v>0</v>
          </cell>
        </row>
        <row r="2138">
          <cell r="D2138">
            <v>0</v>
          </cell>
          <cell r="F2138">
            <v>0</v>
          </cell>
          <cell r="H2138">
            <v>0</v>
          </cell>
        </row>
        <row r="2139">
          <cell r="D2139">
            <v>0</v>
          </cell>
          <cell r="F2139">
            <v>0</v>
          </cell>
          <cell r="H2139">
            <v>0</v>
          </cell>
        </row>
        <row r="2140">
          <cell r="D2140">
            <v>0</v>
          </cell>
          <cell r="F2140">
            <v>0</v>
          </cell>
          <cell r="H2140">
            <v>0</v>
          </cell>
        </row>
        <row r="2141">
          <cell r="D2141">
            <v>0</v>
          </cell>
          <cell r="F2141">
            <v>0</v>
          </cell>
          <cell r="H2141">
            <v>0</v>
          </cell>
        </row>
        <row r="2142">
          <cell r="D2142">
            <v>0</v>
          </cell>
          <cell r="F2142">
            <v>0</v>
          </cell>
          <cell r="H2142">
            <v>0</v>
          </cell>
        </row>
        <row r="2143">
          <cell r="D2143">
            <v>0</v>
          </cell>
          <cell r="F2143">
            <v>0</v>
          </cell>
          <cell r="H2143">
            <v>0</v>
          </cell>
        </row>
        <row r="2144">
          <cell r="D2144">
            <v>0</v>
          </cell>
          <cell r="F2144">
            <v>0</v>
          </cell>
          <cell r="H2144">
            <v>0</v>
          </cell>
        </row>
        <row r="2145">
          <cell r="D2145">
            <v>0</v>
          </cell>
          <cell r="F2145">
            <v>0</v>
          </cell>
          <cell r="H2145">
            <v>0</v>
          </cell>
        </row>
        <row r="2146">
          <cell r="D2146">
            <v>0</v>
          </cell>
          <cell r="F2146">
            <v>0</v>
          </cell>
          <cell r="H2146">
            <v>0</v>
          </cell>
        </row>
        <row r="2147">
          <cell r="D2147">
            <v>0</v>
          </cell>
          <cell r="F2147">
            <v>0</v>
          </cell>
          <cell r="H2147">
            <v>0</v>
          </cell>
        </row>
        <row r="2148">
          <cell r="D2148">
            <v>0</v>
          </cell>
          <cell r="F2148">
            <v>0</v>
          </cell>
          <cell r="H2148">
            <v>0</v>
          </cell>
        </row>
        <row r="2149">
          <cell r="D2149">
            <v>0</v>
          </cell>
          <cell r="F2149">
            <v>0</v>
          </cell>
          <cell r="H2149">
            <v>0</v>
          </cell>
        </row>
        <row r="2150">
          <cell r="D2150">
            <v>0</v>
          </cell>
          <cell r="F2150">
            <v>0</v>
          </cell>
          <cell r="H2150">
            <v>0</v>
          </cell>
        </row>
        <row r="2151">
          <cell r="D2151">
            <v>0</v>
          </cell>
          <cell r="F2151">
            <v>0</v>
          </cell>
          <cell r="H2151">
            <v>0</v>
          </cell>
        </row>
        <row r="2152">
          <cell r="D2152">
            <v>0</v>
          </cell>
          <cell r="F2152">
            <v>0</v>
          </cell>
          <cell r="H2152">
            <v>0</v>
          </cell>
        </row>
        <row r="2153">
          <cell r="D2153">
            <v>0</v>
          </cell>
          <cell r="F2153">
            <v>0</v>
          </cell>
          <cell r="H2153">
            <v>0</v>
          </cell>
        </row>
        <row r="2154">
          <cell r="D2154">
            <v>0</v>
          </cell>
          <cell r="F2154">
            <v>0</v>
          </cell>
          <cell r="H2154">
            <v>0</v>
          </cell>
        </row>
        <row r="2155">
          <cell r="D2155">
            <v>0</v>
          </cell>
          <cell r="F2155">
            <v>0</v>
          </cell>
          <cell r="H2155">
            <v>0</v>
          </cell>
        </row>
        <row r="2156">
          <cell r="D2156">
            <v>0</v>
          </cell>
          <cell r="F2156">
            <v>0</v>
          </cell>
          <cell r="H2156">
            <v>0</v>
          </cell>
        </row>
        <row r="2157">
          <cell r="D2157">
            <v>0</v>
          </cell>
          <cell r="F2157">
            <v>0</v>
          </cell>
          <cell r="H2157">
            <v>0</v>
          </cell>
        </row>
        <row r="2158">
          <cell r="D2158">
            <v>0</v>
          </cell>
          <cell r="F2158">
            <v>0</v>
          </cell>
          <cell r="H2158">
            <v>0</v>
          </cell>
        </row>
        <row r="2159">
          <cell r="D2159">
            <v>0</v>
          </cell>
          <cell r="F2159">
            <v>0</v>
          </cell>
          <cell r="H2159">
            <v>0</v>
          </cell>
        </row>
        <row r="2160">
          <cell r="D2160">
            <v>0</v>
          </cell>
          <cell r="F2160">
            <v>0</v>
          </cell>
          <cell r="H2160">
            <v>0</v>
          </cell>
        </row>
        <row r="2161">
          <cell r="D2161">
            <v>0</v>
          </cell>
          <cell r="F2161">
            <v>0</v>
          </cell>
          <cell r="H2161">
            <v>0</v>
          </cell>
        </row>
        <row r="2162">
          <cell r="D2162">
            <v>0</v>
          </cell>
          <cell r="F2162">
            <v>0</v>
          </cell>
          <cell r="H2162">
            <v>0</v>
          </cell>
        </row>
        <row r="2163">
          <cell r="D2163">
            <v>0</v>
          </cell>
          <cell r="F2163">
            <v>0</v>
          </cell>
          <cell r="H2163">
            <v>0</v>
          </cell>
        </row>
        <row r="2164">
          <cell r="D2164">
            <v>0</v>
          </cell>
          <cell r="F2164">
            <v>0</v>
          </cell>
          <cell r="H2164">
            <v>0</v>
          </cell>
        </row>
        <row r="2165">
          <cell r="D2165">
            <v>0</v>
          </cell>
          <cell r="F2165">
            <v>0</v>
          </cell>
          <cell r="H2165">
            <v>0</v>
          </cell>
        </row>
        <row r="2166">
          <cell r="D2166">
            <v>0</v>
          </cell>
          <cell r="F2166">
            <v>0</v>
          </cell>
          <cell r="H2166">
            <v>0</v>
          </cell>
        </row>
        <row r="2167">
          <cell r="D2167">
            <v>0</v>
          </cell>
          <cell r="F2167">
            <v>0</v>
          </cell>
          <cell r="H2167">
            <v>0</v>
          </cell>
        </row>
        <row r="2168">
          <cell r="D2168">
            <v>0</v>
          </cell>
          <cell r="F2168">
            <v>0</v>
          </cell>
          <cell r="H2168">
            <v>0</v>
          </cell>
        </row>
        <row r="2169">
          <cell r="D2169">
            <v>0</v>
          </cell>
          <cell r="F2169">
            <v>0</v>
          </cell>
          <cell r="H2169">
            <v>0</v>
          </cell>
        </row>
        <row r="2170">
          <cell r="D2170">
            <v>0</v>
          </cell>
          <cell r="F2170">
            <v>0</v>
          </cell>
          <cell r="H2170">
            <v>0</v>
          </cell>
        </row>
        <row r="2171">
          <cell r="D2171">
            <v>0</v>
          </cell>
          <cell r="F2171">
            <v>0</v>
          </cell>
          <cell r="H2171">
            <v>0</v>
          </cell>
        </row>
        <row r="2172">
          <cell r="D2172">
            <v>0</v>
          </cell>
          <cell r="F2172">
            <v>0</v>
          </cell>
          <cell r="H2172">
            <v>0</v>
          </cell>
        </row>
        <row r="2173">
          <cell r="D2173">
            <v>0</v>
          </cell>
          <cell r="F2173">
            <v>0</v>
          </cell>
          <cell r="H2173">
            <v>0</v>
          </cell>
        </row>
        <row r="2174">
          <cell r="D2174">
            <v>0</v>
          </cell>
          <cell r="F2174">
            <v>0</v>
          </cell>
          <cell r="H2174">
            <v>0</v>
          </cell>
        </row>
        <row r="2175">
          <cell r="D2175">
            <v>0</v>
          </cell>
          <cell r="F2175">
            <v>0</v>
          </cell>
          <cell r="H2175">
            <v>0</v>
          </cell>
        </row>
        <row r="2176">
          <cell r="D2176">
            <v>0</v>
          </cell>
          <cell r="F2176">
            <v>0</v>
          </cell>
          <cell r="H2176">
            <v>0</v>
          </cell>
        </row>
        <row r="2177">
          <cell r="D2177">
            <v>0</v>
          </cell>
          <cell r="F2177">
            <v>0</v>
          </cell>
          <cell r="H2177">
            <v>0</v>
          </cell>
        </row>
        <row r="2178">
          <cell r="D2178">
            <v>0</v>
          </cell>
          <cell r="F2178">
            <v>0</v>
          </cell>
          <cell r="H2178">
            <v>0</v>
          </cell>
        </row>
        <row r="2179">
          <cell r="D2179">
            <v>0</v>
          </cell>
          <cell r="F2179">
            <v>0</v>
          </cell>
          <cell r="H2179">
            <v>0</v>
          </cell>
        </row>
        <row r="2180">
          <cell r="D2180">
            <v>0</v>
          </cell>
          <cell r="F2180">
            <v>0</v>
          </cell>
          <cell r="H2180">
            <v>0</v>
          </cell>
        </row>
        <row r="2181">
          <cell r="D2181">
            <v>0</v>
          </cell>
          <cell r="F2181">
            <v>0</v>
          </cell>
          <cell r="H2181">
            <v>0</v>
          </cell>
        </row>
        <row r="2182">
          <cell r="D2182">
            <v>0</v>
          </cell>
          <cell r="F2182">
            <v>0</v>
          </cell>
          <cell r="H2182">
            <v>0</v>
          </cell>
        </row>
        <row r="2183">
          <cell r="D2183">
            <v>0</v>
          </cell>
          <cell r="F2183">
            <v>0</v>
          </cell>
          <cell r="H2183">
            <v>0</v>
          </cell>
        </row>
        <row r="2184">
          <cell r="D2184">
            <v>0</v>
          </cell>
          <cell r="F2184">
            <v>0</v>
          </cell>
          <cell r="H2184">
            <v>0</v>
          </cell>
        </row>
        <row r="2185">
          <cell r="D2185">
            <v>0</v>
          </cell>
          <cell r="F2185">
            <v>0</v>
          </cell>
          <cell r="H2185">
            <v>0</v>
          </cell>
        </row>
        <row r="2186">
          <cell r="D2186">
            <v>0</v>
          </cell>
          <cell r="F2186">
            <v>0</v>
          </cell>
          <cell r="H2186">
            <v>0</v>
          </cell>
        </row>
        <row r="2187">
          <cell r="D2187">
            <v>0</v>
          </cell>
          <cell r="F2187">
            <v>0</v>
          </cell>
          <cell r="H2187">
            <v>0</v>
          </cell>
        </row>
        <row r="2188">
          <cell r="D2188">
            <v>0</v>
          </cell>
          <cell r="F2188">
            <v>0</v>
          </cell>
          <cell r="H2188">
            <v>0</v>
          </cell>
        </row>
        <row r="2189">
          <cell r="D2189">
            <v>0</v>
          </cell>
          <cell r="F2189">
            <v>0</v>
          </cell>
          <cell r="H2189">
            <v>0</v>
          </cell>
        </row>
        <row r="2190">
          <cell r="D2190">
            <v>0</v>
          </cell>
          <cell r="F2190">
            <v>0</v>
          </cell>
          <cell r="H2190">
            <v>0</v>
          </cell>
        </row>
        <row r="2191">
          <cell r="D2191">
            <v>0</v>
          </cell>
          <cell r="F2191">
            <v>0</v>
          </cell>
          <cell r="H2191">
            <v>0</v>
          </cell>
        </row>
        <row r="2192">
          <cell r="D2192">
            <v>0</v>
          </cell>
          <cell r="F2192">
            <v>0</v>
          </cell>
          <cell r="H2192">
            <v>0</v>
          </cell>
        </row>
        <row r="2193">
          <cell r="D2193">
            <v>0</v>
          </cell>
          <cell r="F2193">
            <v>0</v>
          </cell>
          <cell r="H2193">
            <v>0</v>
          </cell>
        </row>
        <row r="2194">
          <cell r="D2194">
            <v>0</v>
          </cell>
          <cell r="F2194">
            <v>0</v>
          </cell>
          <cell r="H2194">
            <v>0</v>
          </cell>
        </row>
        <row r="2195">
          <cell r="D2195">
            <v>0</v>
          </cell>
          <cell r="F2195">
            <v>0</v>
          </cell>
          <cell r="H2195">
            <v>0</v>
          </cell>
        </row>
        <row r="2196">
          <cell r="D2196">
            <v>0</v>
          </cell>
          <cell r="F2196">
            <v>0</v>
          </cell>
          <cell r="H2196">
            <v>0</v>
          </cell>
        </row>
        <row r="2197">
          <cell r="D2197">
            <v>0</v>
          </cell>
          <cell r="F2197">
            <v>0</v>
          </cell>
          <cell r="H2197">
            <v>0</v>
          </cell>
        </row>
        <row r="2198">
          <cell r="D2198">
            <v>0</v>
          </cell>
          <cell r="F2198">
            <v>0</v>
          </cell>
          <cell r="H2198">
            <v>0</v>
          </cell>
        </row>
        <row r="2199">
          <cell r="D2199">
            <v>0</v>
          </cell>
          <cell r="F2199">
            <v>0</v>
          </cell>
          <cell r="H2199">
            <v>0</v>
          </cell>
        </row>
        <row r="2200">
          <cell r="D2200">
            <v>0</v>
          </cell>
          <cell r="F2200">
            <v>0</v>
          </cell>
          <cell r="H2200">
            <v>0</v>
          </cell>
        </row>
        <row r="2201">
          <cell r="D2201">
            <v>0</v>
          </cell>
          <cell r="F2201">
            <v>0</v>
          </cell>
          <cell r="H2201">
            <v>0</v>
          </cell>
        </row>
        <row r="2202">
          <cell r="D2202">
            <v>0</v>
          </cell>
          <cell r="F2202">
            <v>0</v>
          </cell>
          <cell r="H2202">
            <v>0</v>
          </cell>
        </row>
        <row r="2203">
          <cell r="D2203">
            <v>0</v>
          </cell>
          <cell r="F2203">
            <v>0</v>
          </cell>
          <cell r="H2203">
            <v>0</v>
          </cell>
        </row>
        <row r="2204">
          <cell r="D2204">
            <v>0</v>
          </cell>
          <cell r="F2204">
            <v>0</v>
          </cell>
          <cell r="H2204">
            <v>0</v>
          </cell>
        </row>
        <row r="2205">
          <cell r="D2205">
            <v>0</v>
          </cell>
          <cell r="F2205">
            <v>0</v>
          </cell>
          <cell r="H2205">
            <v>0</v>
          </cell>
        </row>
        <row r="2206">
          <cell r="D2206">
            <v>0</v>
          </cell>
          <cell r="F2206">
            <v>0</v>
          </cell>
          <cell r="H2206">
            <v>0</v>
          </cell>
        </row>
        <row r="2207">
          <cell r="D2207">
            <v>0</v>
          </cell>
          <cell r="F2207">
            <v>0</v>
          </cell>
          <cell r="H2207">
            <v>0</v>
          </cell>
        </row>
        <row r="2208">
          <cell r="D2208">
            <v>0</v>
          </cell>
          <cell r="F2208">
            <v>0</v>
          </cell>
          <cell r="H2208">
            <v>0</v>
          </cell>
        </row>
        <row r="2209">
          <cell r="D2209">
            <v>0</v>
          </cell>
          <cell r="F2209">
            <v>0</v>
          </cell>
          <cell r="H2209">
            <v>0</v>
          </cell>
        </row>
        <row r="2210">
          <cell r="D2210">
            <v>0</v>
          </cell>
          <cell r="F2210">
            <v>0</v>
          </cell>
          <cell r="H2210">
            <v>0</v>
          </cell>
        </row>
        <row r="2211">
          <cell r="D2211">
            <v>0</v>
          </cell>
          <cell r="F2211">
            <v>0</v>
          </cell>
          <cell r="H2211">
            <v>0</v>
          </cell>
        </row>
        <row r="2212">
          <cell r="D2212">
            <v>0</v>
          </cell>
          <cell r="F2212">
            <v>0</v>
          </cell>
          <cell r="H2212">
            <v>0</v>
          </cell>
        </row>
        <row r="2213">
          <cell r="D2213">
            <v>0</v>
          </cell>
          <cell r="F2213">
            <v>0</v>
          </cell>
          <cell r="H2213">
            <v>0</v>
          </cell>
        </row>
        <row r="2214">
          <cell r="D2214">
            <v>0</v>
          </cell>
          <cell r="F2214">
            <v>0</v>
          </cell>
          <cell r="H2214">
            <v>0</v>
          </cell>
        </row>
        <row r="2215">
          <cell r="D2215">
            <v>0</v>
          </cell>
          <cell r="F2215">
            <v>0</v>
          </cell>
          <cell r="H2215">
            <v>0</v>
          </cell>
        </row>
        <row r="2216">
          <cell r="D2216">
            <v>0</v>
          </cell>
          <cell r="F2216">
            <v>0</v>
          </cell>
          <cell r="H2216">
            <v>0</v>
          </cell>
        </row>
        <row r="2217">
          <cell r="D2217">
            <v>0</v>
          </cell>
          <cell r="F2217">
            <v>0</v>
          </cell>
          <cell r="H2217">
            <v>0</v>
          </cell>
        </row>
        <row r="2218">
          <cell r="D2218">
            <v>0</v>
          </cell>
          <cell r="F2218">
            <v>0</v>
          </cell>
          <cell r="H2218">
            <v>0</v>
          </cell>
        </row>
        <row r="2219">
          <cell r="D2219">
            <v>0</v>
          </cell>
          <cell r="F2219">
            <v>0</v>
          </cell>
          <cell r="H2219">
            <v>0</v>
          </cell>
        </row>
        <row r="2220">
          <cell r="D2220">
            <v>0</v>
          </cell>
          <cell r="F2220">
            <v>0</v>
          </cell>
          <cell r="H2220">
            <v>0</v>
          </cell>
        </row>
        <row r="2221">
          <cell r="D2221">
            <v>0</v>
          </cell>
          <cell r="F2221">
            <v>0</v>
          </cell>
          <cell r="H2221">
            <v>0</v>
          </cell>
        </row>
        <row r="2222">
          <cell r="D2222">
            <v>0</v>
          </cell>
          <cell r="F2222">
            <v>0</v>
          </cell>
          <cell r="H2222">
            <v>0</v>
          </cell>
        </row>
        <row r="2223">
          <cell r="D2223">
            <v>0</v>
          </cell>
          <cell r="F2223">
            <v>0</v>
          </cell>
          <cell r="H2223">
            <v>0</v>
          </cell>
        </row>
        <row r="2224">
          <cell r="D2224">
            <v>0</v>
          </cell>
          <cell r="F2224">
            <v>0</v>
          </cell>
          <cell r="H2224">
            <v>0</v>
          </cell>
        </row>
        <row r="2225">
          <cell r="D2225">
            <v>0</v>
          </cell>
          <cell r="F2225">
            <v>0</v>
          </cell>
          <cell r="H2225">
            <v>0</v>
          </cell>
        </row>
        <row r="2226">
          <cell r="D2226">
            <v>0</v>
          </cell>
          <cell r="F2226">
            <v>0</v>
          </cell>
          <cell r="H2226">
            <v>0</v>
          </cell>
        </row>
        <row r="2227">
          <cell r="D2227">
            <v>0</v>
          </cell>
          <cell r="F2227">
            <v>0</v>
          </cell>
          <cell r="H2227">
            <v>0</v>
          </cell>
        </row>
        <row r="2228">
          <cell r="D2228">
            <v>0</v>
          </cell>
          <cell r="F2228">
            <v>0</v>
          </cell>
          <cell r="H2228">
            <v>0</v>
          </cell>
        </row>
        <row r="2229">
          <cell r="D2229">
            <v>0</v>
          </cell>
          <cell r="F2229">
            <v>0</v>
          </cell>
          <cell r="H2229">
            <v>0</v>
          </cell>
        </row>
        <row r="2230">
          <cell r="D2230">
            <v>0</v>
          </cell>
          <cell r="F2230">
            <v>0</v>
          </cell>
          <cell r="H2230">
            <v>0</v>
          </cell>
        </row>
        <row r="2231">
          <cell r="D2231">
            <v>0</v>
          </cell>
          <cell r="F2231">
            <v>0</v>
          </cell>
          <cell r="H2231">
            <v>0</v>
          </cell>
        </row>
        <row r="2232">
          <cell r="D2232">
            <v>0</v>
          </cell>
          <cell r="F2232">
            <v>0</v>
          </cell>
          <cell r="H2232">
            <v>0</v>
          </cell>
        </row>
        <row r="2233">
          <cell r="D2233">
            <v>0</v>
          </cell>
          <cell r="F2233">
            <v>0</v>
          </cell>
          <cell r="H2233">
            <v>0</v>
          </cell>
        </row>
        <row r="2234">
          <cell r="D2234">
            <v>0</v>
          </cell>
          <cell r="F2234">
            <v>0</v>
          </cell>
          <cell r="H2234">
            <v>0</v>
          </cell>
        </row>
        <row r="2235">
          <cell r="D2235">
            <v>0</v>
          </cell>
          <cell r="F2235">
            <v>0</v>
          </cell>
          <cell r="H2235">
            <v>0</v>
          </cell>
        </row>
        <row r="2236">
          <cell r="D2236">
            <v>0</v>
          </cell>
          <cell r="F2236">
            <v>0</v>
          </cell>
          <cell r="H2236">
            <v>0</v>
          </cell>
        </row>
        <row r="2237">
          <cell r="D2237">
            <v>0</v>
          </cell>
          <cell r="F2237">
            <v>0</v>
          </cell>
          <cell r="H2237">
            <v>0</v>
          </cell>
        </row>
        <row r="2238">
          <cell r="D2238">
            <v>0</v>
          </cell>
          <cell r="F2238">
            <v>0</v>
          </cell>
          <cell r="H2238">
            <v>0</v>
          </cell>
        </row>
        <row r="2239">
          <cell r="D2239">
            <v>0</v>
          </cell>
          <cell r="F2239">
            <v>0</v>
          </cell>
          <cell r="H2239">
            <v>0</v>
          </cell>
        </row>
        <row r="2240">
          <cell r="D2240">
            <v>0</v>
          </cell>
          <cell r="F2240">
            <v>0</v>
          </cell>
          <cell r="H2240">
            <v>0</v>
          </cell>
        </row>
        <row r="2241">
          <cell r="D2241">
            <v>0</v>
          </cell>
          <cell r="F2241">
            <v>0</v>
          </cell>
          <cell r="H2241">
            <v>0</v>
          </cell>
        </row>
        <row r="2242">
          <cell r="D2242">
            <v>0</v>
          </cell>
          <cell r="F2242">
            <v>0</v>
          </cell>
          <cell r="H2242">
            <v>0</v>
          </cell>
        </row>
        <row r="2243">
          <cell r="D2243">
            <v>0</v>
          </cell>
          <cell r="F2243">
            <v>0</v>
          </cell>
          <cell r="H2243">
            <v>0</v>
          </cell>
        </row>
        <row r="2244">
          <cell r="D2244">
            <v>0</v>
          </cell>
          <cell r="F2244">
            <v>0</v>
          </cell>
          <cell r="H2244">
            <v>0</v>
          </cell>
        </row>
        <row r="2245">
          <cell r="D2245">
            <v>0</v>
          </cell>
          <cell r="F2245">
            <v>0</v>
          </cell>
          <cell r="H2245">
            <v>0</v>
          </cell>
        </row>
        <row r="2246">
          <cell r="D2246">
            <v>0</v>
          </cell>
          <cell r="F2246">
            <v>0</v>
          </cell>
          <cell r="H2246">
            <v>0</v>
          </cell>
        </row>
        <row r="2247">
          <cell r="D2247">
            <v>0</v>
          </cell>
          <cell r="F2247">
            <v>0</v>
          </cell>
          <cell r="H2247">
            <v>0</v>
          </cell>
        </row>
        <row r="2248">
          <cell r="D2248">
            <v>0</v>
          </cell>
          <cell r="F2248">
            <v>0</v>
          </cell>
          <cell r="H2248">
            <v>0</v>
          </cell>
        </row>
        <row r="2249">
          <cell r="D2249">
            <v>0</v>
          </cell>
          <cell r="F2249">
            <v>0</v>
          </cell>
          <cell r="H2249">
            <v>0</v>
          </cell>
        </row>
        <row r="2250">
          <cell r="D2250">
            <v>0</v>
          </cell>
          <cell r="F2250">
            <v>0</v>
          </cell>
          <cell r="H2250">
            <v>0</v>
          </cell>
        </row>
        <row r="2251">
          <cell r="D2251">
            <v>0</v>
          </cell>
          <cell r="F2251">
            <v>0</v>
          </cell>
          <cell r="H2251">
            <v>0</v>
          </cell>
        </row>
        <row r="2252">
          <cell r="D2252">
            <v>0</v>
          </cell>
          <cell r="F2252">
            <v>0</v>
          </cell>
          <cell r="H2252">
            <v>0</v>
          </cell>
        </row>
        <row r="2253">
          <cell r="D2253">
            <v>0</v>
          </cell>
          <cell r="F2253">
            <v>0</v>
          </cell>
          <cell r="H2253">
            <v>0</v>
          </cell>
        </row>
        <row r="2254">
          <cell r="D2254">
            <v>0</v>
          </cell>
          <cell r="F2254">
            <v>0</v>
          </cell>
          <cell r="H2254">
            <v>0</v>
          </cell>
        </row>
        <row r="2255">
          <cell r="D2255">
            <v>0</v>
          </cell>
          <cell r="F2255">
            <v>0</v>
          </cell>
          <cell r="H2255">
            <v>0</v>
          </cell>
        </row>
        <row r="2256">
          <cell r="D2256">
            <v>0</v>
          </cell>
          <cell r="F2256">
            <v>0</v>
          </cell>
          <cell r="H2256">
            <v>0</v>
          </cell>
        </row>
        <row r="2257">
          <cell r="D2257">
            <v>0</v>
          </cell>
          <cell r="F2257">
            <v>0</v>
          </cell>
          <cell r="H2257">
            <v>0</v>
          </cell>
        </row>
        <row r="2258">
          <cell r="D2258">
            <v>0</v>
          </cell>
          <cell r="F2258">
            <v>0</v>
          </cell>
          <cell r="H2258">
            <v>0</v>
          </cell>
        </row>
        <row r="2259">
          <cell r="D2259">
            <v>0</v>
          </cell>
          <cell r="F2259">
            <v>0</v>
          </cell>
          <cell r="H2259">
            <v>0</v>
          </cell>
        </row>
        <row r="2260">
          <cell r="D2260">
            <v>0</v>
          </cell>
          <cell r="F2260">
            <v>0</v>
          </cell>
          <cell r="H2260">
            <v>0</v>
          </cell>
        </row>
        <row r="2261">
          <cell r="D2261">
            <v>0</v>
          </cell>
          <cell r="F2261">
            <v>0</v>
          </cell>
          <cell r="H2261">
            <v>0</v>
          </cell>
        </row>
        <row r="2262">
          <cell r="D2262">
            <v>0</v>
          </cell>
          <cell r="F2262">
            <v>0</v>
          </cell>
          <cell r="H2262">
            <v>0</v>
          </cell>
        </row>
        <row r="2263">
          <cell r="D2263">
            <v>0</v>
          </cell>
          <cell r="F2263">
            <v>0</v>
          </cell>
          <cell r="H2263">
            <v>0</v>
          </cell>
        </row>
        <row r="2264">
          <cell r="D2264">
            <v>0</v>
          </cell>
          <cell r="F2264">
            <v>0</v>
          </cell>
          <cell r="H2264">
            <v>0</v>
          </cell>
        </row>
        <row r="2265">
          <cell r="D2265">
            <v>0</v>
          </cell>
          <cell r="F2265">
            <v>0</v>
          </cell>
          <cell r="H2265">
            <v>0</v>
          </cell>
        </row>
        <row r="2266">
          <cell r="D2266">
            <v>0</v>
          </cell>
          <cell r="F2266">
            <v>0</v>
          </cell>
          <cell r="H2266">
            <v>0</v>
          </cell>
        </row>
        <row r="2267">
          <cell r="D2267">
            <v>0</v>
          </cell>
          <cell r="F2267">
            <v>0</v>
          </cell>
          <cell r="H2267">
            <v>0</v>
          </cell>
        </row>
        <row r="2268">
          <cell r="D2268">
            <v>0</v>
          </cell>
          <cell r="F2268">
            <v>0</v>
          </cell>
          <cell r="H2268">
            <v>0</v>
          </cell>
        </row>
        <row r="2269">
          <cell r="D2269">
            <v>0</v>
          </cell>
          <cell r="F2269">
            <v>0</v>
          </cell>
          <cell r="H2269">
            <v>0</v>
          </cell>
        </row>
        <row r="2270">
          <cell r="D2270">
            <v>0</v>
          </cell>
          <cell r="F2270">
            <v>0</v>
          </cell>
          <cell r="H2270">
            <v>0</v>
          </cell>
        </row>
        <row r="2271">
          <cell r="D2271">
            <v>0</v>
          </cell>
          <cell r="F2271">
            <v>0</v>
          </cell>
          <cell r="H2271">
            <v>0</v>
          </cell>
        </row>
        <row r="2272">
          <cell r="D2272">
            <v>0</v>
          </cell>
          <cell r="F2272">
            <v>0</v>
          </cell>
          <cell r="H2272">
            <v>0</v>
          </cell>
        </row>
        <row r="2273">
          <cell r="D2273">
            <v>0</v>
          </cell>
          <cell r="F2273">
            <v>0</v>
          </cell>
          <cell r="H2273">
            <v>0</v>
          </cell>
        </row>
        <row r="2274">
          <cell r="D2274">
            <v>0</v>
          </cell>
          <cell r="F2274">
            <v>0</v>
          </cell>
          <cell r="H2274">
            <v>0</v>
          </cell>
        </row>
        <row r="2275">
          <cell r="D2275">
            <v>0</v>
          </cell>
          <cell r="F2275">
            <v>0</v>
          </cell>
          <cell r="H2275">
            <v>0</v>
          </cell>
        </row>
        <row r="2276">
          <cell r="D2276">
            <v>0</v>
          </cell>
          <cell r="F2276">
            <v>0</v>
          </cell>
          <cell r="H2276">
            <v>0</v>
          </cell>
        </row>
        <row r="2277">
          <cell r="D2277">
            <v>0</v>
          </cell>
          <cell r="F2277">
            <v>0</v>
          </cell>
          <cell r="H2277">
            <v>0</v>
          </cell>
        </row>
        <row r="2278">
          <cell r="D2278">
            <v>0</v>
          </cell>
          <cell r="F2278">
            <v>0</v>
          </cell>
          <cell r="H2278">
            <v>0</v>
          </cell>
        </row>
        <row r="2279">
          <cell r="D2279">
            <v>0</v>
          </cell>
          <cell r="F2279">
            <v>0</v>
          </cell>
          <cell r="H2279">
            <v>0</v>
          </cell>
        </row>
        <row r="2280">
          <cell r="D2280">
            <v>0</v>
          </cell>
          <cell r="F2280">
            <v>0</v>
          </cell>
          <cell r="H2280">
            <v>0</v>
          </cell>
        </row>
        <row r="2281">
          <cell r="D2281">
            <v>0</v>
          </cell>
          <cell r="F2281">
            <v>0</v>
          </cell>
          <cell r="H2281">
            <v>0</v>
          </cell>
        </row>
        <row r="2282">
          <cell r="D2282">
            <v>0</v>
          </cell>
          <cell r="F2282">
            <v>0</v>
          </cell>
          <cell r="H2282">
            <v>0</v>
          </cell>
        </row>
        <row r="2283">
          <cell r="D2283">
            <v>0</v>
          </cell>
          <cell r="F2283">
            <v>0</v>
          </cell>
          <cell r="H2283">
            <v>0</v>
          </cell>
        </row>
        <row r="2284">
          <cell r="D2284">
            <v>0</v>
          </cell>
          <cell r="F2284">
            <v>0</v>
          </cell>
          <cell r="H2284">
            <v>0</v>
          </cell>
        </row>
        <row r="2285">
          <cell r="D2285">
            <v>0</v>
          </cell>
          <cell r="F2285">
            <v>0</v>
          </cell>
          <cell r="H2285">
            <v>0</v>
          </cell>
        </row>
        <row r="2286">
          <cell r="D2286">
            <v>0</v>
          </cell>
          <cell r="F2286">
            <v>0</v>
          </cell>
          <cell r="H2286">
            <v>0</v>
          </cell>
        </row>
        <row r="2287">
          <cell r="D2287">
            <v>0</v>
          </cell>
          <cell r="F2287">
            <v>0</v>
          </cell>
          <cell r="H2287">
            <v>0</v>
          </cell>
        </row>
        <row r="2288">
          <cell r="D2288">
            <v>0</v>
          </cell>
          <cell r="F2288">
            <v>0</v>
          </cell>
          <cell r="H2288">
            <v>0</v>
          </cell>
        </row>
        <row r="2289">
          <cell r="D2289">
            <v>0</v>
          </cell>
          <cell r="F2289">
            <v>0</v>
          </cell>
          <cell r="H2289">
            <v>0</v>
          </cell>
        </row>
        <row r="2290">
          <cell r="D2290">
            <v>0</v>
          </cell>
          <cell r="F2290">
            <v>0</v>
          </cell>
          <cell r="H2290">
            <v>0</v>
          </cell>
        </row>
        <row r="2291">
          <cell r="D2291">
            <v>0</v>
          </cell>
          <cell r="F2291">
            <v>0</v>
          </cell>
          <cell r="H2291">
            <v>0</v>
          </cell>
        </row>
        <row r="2292">
          <cell r="D2292">
            <v>0</v>
          </cell>
          <cell r="F2292">
            <v>0</v>
          </cell>
          <cell r="H2292">
            <v>0</v>
          </cell>
        </row>
        <row r="2293">
          <cell r="D2293">
            <v>0</v>
          </cell>
          <cell r="F2293">
            <v>0</v>
          </cell>
          <cell r="H2293">
            <v>0</v>
          </cell>
        </row>
        <row r="2294">
          <cell r="D2294">
            <v>0</v>
          </cell>
          <cell r="F2294">
            <v>0</v>
          </cell>
          <cell r="H2294">
            <v>0</v>
          </cell>
        </row>
        <row r="2295">
          <cell r="D2295">
            <v>0</v>
          </cell>
          <cell r="F2295">
            <v>0</v>
          </cell>
          <cell r="H2295">
            <v>0</v>
          </cell>
        </row>
        <row r="2296">
          <cell r="D2296">
            <v>0</v>
          </cell>
          <cell r="F2296">
            <v>0</v>
          </cell>
          <cell r="H2296">
            <v>0</v>
          </cell>
        </row>
        <row r="2297">
          <cell r="D2297">
            <v>0</v>
          </cell>
          <cell r="F2297">
            <v>0</v>
          </cell>
          <cell r="H2297">
            <v>0</v>
          </cell>
        </row>
        <row r="2298">
          <cell r="D2298">
            <v>0</v>
          </cell>
          <cell r="F2298">
            <v>0</v>
          </cell>
          <cell r="H2298">
            <v>0</v>
          </cell>
        </row>
        <row r="2299">
          <cell r="D2299">
            <v>0</v>
          </cell>
          <cell r="F2299">
            <v>0</v>
          </cell>
          <cell r="H2299">
            <v>0</v>
          </cell>
        </row>
        <row r="2300">
          <cell r="D2300">
            <v>0</v>
          </cell>
          <cell r="F2300">
            <v>0</v>
          </cell>
          <cell r="H2300">
            <v>0</v>
          </cell>
        </row>
        <row r="2301">
          <cell r="D2301">
            <v>0</v>
          </cell>
          <cell r="F2301">
            <v>0</v>
          </cell>
          <cell r="H2301">
            <v>0</v>
          </cell>
        </row>
        <row r="2302">
          <cell r="D2302">
            <v>0</v>
          </cell>
          <cell r="F2302">
            <v>0</v>
          </cell>
          <cell r="H2302">
            <v>0</v>
          </cell>
        </row>
        <row r="2303">
          <cell r="D2303">
            <v>0</v>
          </cell>
          <cell r="F2303">
            <v>0</v>
          </cell>
          <cell r="H2303">
            <v>0</v>
          </cell>
        </row>
        <row r="2304">
          <cell r="D2304">
            <v>0</v>
          </cell>
          <cell r="F2304">
            <v>0</v>
          </cell>
          <cell r="H2304">
            <v>0</v>
          </cell>
        </row>
        <row r="2305">
          <cell r="D2305">
            <v>0</v>
          </cell>
          <cell r="F2305">
            <v>0</v>
          </cell>
          <cell r="H2305">
            <v>0</v>
          </cell>
        </row>
        <row r="2306">
          <cell r="D2306">
            <v>0</v>
          </cell>
          <cell r="F2306">
            <v>0</v>
          </cell>
          <cell r="H2306">
            <v>0</v>
          </cell>
        </row>
        <row r="2307">
          <cell r="D2307">
            <v>0</v>
          </cell>
          <cell r="F2307">
            <v>0</v>
          </cell>
          <cell r="H2307">
            <v>0</v>
          </cell>
        </row>
        <row r="2308">
          <cell r="D2308">
            <v>0</v>
          </cell>
          <cell r="F2308">
            <v>0</v>
          </cell>
          <cell r="H2308">
            <v>0</v>
          </cell>
        </row>
        <row r="2309">
          <cell r="D2309">
            <v>0</v>
          </cell>
          <cell r="F2309">
            <v>0</v>
          </cell>
          <cell r="H2309">
            <v>0</v>
          </cell>
        </row>
        <row r="2310">
          <cell r="D2310">
            <v>0</v>
          </cell>
          <cell r="F2310">
            <v>0</v>
          </cell>
          <cell r="H2310">
            <v>0</v>
          </cell>
        </row>
        <row r="2311">
          <cell r="D2311">
            <v>0</v>
          </cell>
          <cell r="F2311">
            <v>0</v>
          </cell>
          <cell r="H2311">
            <v>0</v>
          </cell>
        </row>
        <row r="2312">
          <cell r="D2312">
            <v>0</v>
          </cell>
          <cell r="F2312">
            <v>0</v>
          </cell>
          <cell r="H2312">
            <v>0</v>
          </cell>
        </row>
        <row r="2313">
          <cell r="D2313">
            <v>0</v>
          </cell>
          <cell r="F2313">
            <v>0</v>
          </cell>
          <cell r="H2313">
            <v>0</v>
          </cell>
        </row>
        <row r="2314">
          <cell r="D2314">
            <v>0</v>
          </cell>
          <cell r="F2314">
            <v>0</v>
          </cell>
          <cell r="H2314">
            <v>0</v>
          </cell>
        </row>
        <row r="2315">
          <cell r="D2315">
            <v>0</v>
          </cell>
          <cell r="F2315">
            <v>0</v>
          </cell>
          <cell r="H2315">
            <v>0</v>
          </cell>
        </row>
        <row r="2316">
          <cell r="D2316">
            <v>0</v>
          </cell>
          <cell r="F2316">
            <v>0</v>
          </cell>
          <cell r="H2316">
            <v>0</v>
          </cell>
        </row>
        <row r="2317">
          <cell r="D2317">
            <v>0</v>
          </cell>
          <cell r="F2317">
            <v>0</v>
          </cell>
          <cell r="H2317">
            <v>0</v>
          </cell>
        </row>
        <row r="2318">
          <cell r="D2318">
            <v>0</v>
          </cell>
          <cell r="F2318">
            <v>0</v>
          </cell>
          <cell r="H2318">
            <v>0</v>
          </cell>
        </row>
        <row r="2319">
          <cell r="D2319">
            <v>0</v>
          </cell>
          <cell r="F2319">
            <v>0</v>
          </cell>
          <cell r="H2319">
            <v>0</v>
          </cell>
        </row>
        <row r="2320">
          <cell r="D2320">
            <v>0</v>
          </cell>
          <cell r="F2320">
            <v>0</v>
          </cell>
          <cell r="H2320">
            <v>0</v>
          </cell>
        </row>
        <row r="2321">
          <cell r="D2321">
            <v>0</v>
          </cell>
          <cell r="F2321">
            <v>0</v>
          </cell>
          <cell r="H2321">
            <v>0</v>
          </cell>
        </row>
        <row r="2322">
          <cell r="D2322">
            <v>0</v>
          </cell>
          <cell r="F2322">
            <v>0</v>
          </cell>
          <cell r="H2322">
            <v>0</v>
          </cell>
        </row>
        <row r="2323">
          <cell r="D2323">
            <v>0</v>
          </cell>
          <cell r="F2323">
            <v>0</v>
          </cell>
          <cell r="H2323">
            <v>0</v>
          </cell>
        </row>
        <row r="2324">
          <cell r="D2324">
            <v>0</v>
          </cell>
          <cell r="F2324">
            <v>0</v>
          </cell>
          <cell r="H2324">
            <v>0</v>
          </cell>
        </row>
        <row r="2325">
          <cell r="D2325">
            <v>0</v>
          </cell>
          <cell r="F2325">
            <v>0</v>
          </cell>
          <cell r="H2325">
            <v>0</v>
          </cell>
        </row>
        <row r="2326">
          <cell r="D2326">
            <v>0</v>
          </cell>
          <cell r="F2326">
            <v>0</v>
          </cell>
          <cell r="H2326">
            <v>0</v>
          </cell>
        </row>
        <row r="2327">
          <cell r="D2327">
            <v>0</v>
          </cell>
          <cell r="F2327">
            <v>0</v>
          </cell>
          <cell r="H2327">
            <v>0</v>
          </cell>
        </row>
        <row r="2328">
          <cell r="D2328">
            <v>0</v>
          </cell>
          <cell r="F2328">
            <v>0</v>
          </cell>
          <cell r="H2328">
            <v>0</v>
          </cell>
        </row>
        <row r="2329">
          <cell r="D2329">
            <v>0</v>
          </cell>
          <cell r="F2329">
            <v>0</v>
          </cell>
          <cell r="H2329">
            <v>0</v>
          </cell>
        </row>
        <row r="2330">
          <cell r="D2330">
            <v>0</v>
          </cell>
          <cell r="F2330">
            <v>0</v>
          </cell>
          <cell r="H2330">
            <v>0</v>
          </cell>
        </row>
        <row r="2331">
          <cell r="D2331">
            <v>0</v>
          </cell>
          <cell r="F2331">
            <v>0</v>
          </cell>
          <cell r="H2331">
            <v>0</v>
          </cell>
        </row>
        <row r="2332">
          <cell r="D2332">
            <v>0</v>
          </cell>
          <cell r="F2332">
            <v>0</v>
          </cell>
          <cell r="H2332">
            <v>0</v>
          </cell>
        </row>
        <row r="2333">
          <cell r="D2333">
            <v>0</v>
          </cell>
          <cell r="F2333">
            <v>0</v>
          </cell>
          <cell r="H2333">
            <v>0</v>
          </cell>
        </row>
        <row r="2334">
          <cell r="D2334">
            <v>0</v>
          </cell>
          <cell r="F2334">
            <v>0</v>
          </cell>
          <cell r="H2334">
            <v>0</v>
          </cell>
        </row>
        <row r="2335">
          <cell r="D2335">
            <v>0</v>
          </cell>
          <cell r="F2335">
            <v>0</v>
          </cell>
          <cell r="H2335">
            <v>0</v>
          </cell>
        </row>
        <row r="2336">
          <cell r="D2336">
            <v>0</v>
          </cell>
          <cell r="F2336">
            <v>0</v>
          </cell>
          <cell r="H2336">
            <v>0</v>
          </cell>
        </row>
        <row r="2337">
          <cell r="D2337">
            <v>0</v>
          </cell>
          <cell r="F2337">
            <v>0</v>
          </cell>
          <cell r="H2337">
            <v>0</v>
          </cell>
        </row>
        <row r="2338">
          <cell r="D2338">
            <v>0</v>
          </cell>
          <cell r="F2338">
            <v>0</v>
          </cell>
          <cell r="H2338">
            <v>0</v>
          </cell>
        </row>
        <row r="2339">
          <cell r="D2339">
            <v>0</v>
          </cell>
          <cell r="F2339">
            <v>0</v>
          </cell>
          <cell r="H2339">
            <v>0</v>
          </cell>
        </row>
        <row r="2340">
          <cell r="D2340">
            <v>0</v>
          </cell>
          <cell r="F2340">
            <v>0</v>
          </cell>
          <cell r="H2340">
            <v>0</v>
          </cell>
        </row>
        <row r="2341">
          <cell r="D2341">
            <v>0</v>
          </cell>
          <cell r="F2341">
            <v>0</v>
          </cell>
          <cell r="H2341">
            <v>0</v>
          </cell>
        </row>
        <row r="2342">
          <cell r="D2342">
            <v>0</v>
          </cell>
          <cell r="F2342">
            <v>0</v>
          </cell>
          <cell r="H2342">
            <v>0</v>
          </cell>
        </row>
        <row r="2343">
          <cell r="D2343">
            <v>0</v>
          </cell>
          <cell r="F2343">
            <v>0</v>
          </cell>
          <cell r="H2343">
            <v>0</v>
          </cell>
        </row>
        <row r="2344">
          <cell r="D2344">
            <v>0</v>
          </cell>
          <cell r="F2344">
            <v>0</v>
          </cell>
          <cell r="H2344">
            <v>0</v>
          </cell>
        </row>
        <row r="2345">
          <cell r="D2345">
            <v>0</v>
          </cell>
          <cell r="F2345">
            <v>0</v>
          </cell>
          <cell r="H2345">
            <v>0</v>
          </cell>
        </row>
        <row r="2346">
          <cell r="D2346">
            <v>0</v>
          </cell>
          <cell r="F2346">
            <v>0</v>
          </cell>
          <cell r="H2346">
            <v>0</v>
          </cell>
        </row>
        <row r="2347">
          <cell r="D2347">
            <v>0</v>
          </cell>
          <cell r="F2347">
            <v>0</v>
          </cell>
          <cell r="H2347">
            <v>0</v>
          </cell>
        </row>
        <row r="2348">
          <cell r="D2348">
            <v>0</v>
          </cell>
          <cell r="F2348">
            <v>0</v>
          </cell>
          <cell r="H2348">
            <v>0</v>
          </cell>
        </row>
        <row r="2349">
          <cell r="D2349">
            <v>0</v>
          </cell>
          <cell r="F2349">
            <v>0</v>
          </cell>
          <cell r="H2349">
            <v>0</v>
          </cell>
        </row>
        <row r="2350">
          <cell r="D2350">
            <v>0</v>
          </cell>
          <cell r="F2350">
            <v>0</v>
          </cell>
          <cell r="H2350">
            <v>0</v>
          </cell>
        </row>
        <row r="2351">
          <cell r="D2351">
            <v>0</v>
          </cell>
          <cell r="F2351">
            <v>0</v>
          </cell>
          <cell r="H2351">
            <v>0</v>
          </cell>
        </row>
        <row r="2352">
          <cell r="D2352">
            <v>0</v>
          </cell>
          <cell r="F2352">
            <v>0</v>
          </cell>
          <cell r="H2352">
            <v>0</v>
          </cell>
        </row>
        <row r="2353">
          <cell r="D2353">
            <v>0</v>
          </cell>
          <cell r="F2353">
            <v>0</v>
          </cell>
          <cell r="H2353">
            <v>0</v>
          </cell>
        </row>
        <row r="2354">
          <cell r="D2354">
            <v>0</v>
          </cell>
          <cell r="F2354">
            <v>0</v>
          </cell>
          <cell r="H2354">
            <v>0</v>
          </cell>
        </row>
        <row r="2355">
          <cell r="D2355">
            <v>0</v>
          </cell>
          <cell r="F2355">
            <v>0</v>
          </cell>
          <cell r="H2355">
            <v>0</v>
          </cell>
        </row>
        <row r="2356">
          <cell r="D2356">
            <v>0</v>
          </cell>
          <cell r="F2356">
            <v>0</v>
          </cell>
          <cell r="H2356">
            <v>0</v>
          </cell>
        </row>
        <row r="2357">
          <cell r="D2357">
            <v>0</v>
          </cell>
          <cell r="F2357">
            <v>0</v>
          </cell>
          <cell r="H2357">
            <v>0</v>
          </cell>
        </row>
        <row r="2358">
          <cell r="D2358">
            <v>0</v>
          </cell>
          <cell r="F2358">
            <v>0</v>
          </cell>
          <cell r="H2358">
            <v>0</v>
          </cell>
        </row>
        <row r="2359">
          <cell r="D2359">
            <v>0</v>
          </cell>
          <cell r="F2359">
            <v>0</v>
          </cell>
          <cell r="H2359">
            <v>0</v>
          </cell>
        </row>
        <row r="2360">
          <cell r="D2360">
            <v>0</v>
          </cell>
          <cell r="F2360">
            <v>0</v>
          </cell>
          <cell r="H2360">
            <v>0</v>
          </cell>
        </row>
        <row r="2361">
          <cell r="D2361">
            <v>0</v>
          </cell>
          <cell r="F2361">
            <v>0</v>
          </cell>
          <cell r="H2361">
            <v>0</v>
          </cell>
        </row>
        <row r="2362">
          <cell r="D2362">
            <v>0</v>
          </cell>
          <cell r="F2362">
            <v>0</v>
          </cell>
          <cell r="H2362">
            <v>0</v>
          </cell>
        </row>
        <row r="2363">
          <cell r="D2363">
            <v>0</v>
          </cell>
          <cell r="F2363">
            <v>0</v>
          </cell>
          <cell r="H2363">
            <v>0</v>
          </cell>
        </row>
        <row r="2364">
          <cell r="D2364">
            <v>0</v>
          </cell>
          <cell r="F2364">
            <v>0</v>
          </cell>
          <cell r="H2364">
            <v>0</v>
          </cell>
        </row>
        <row r="2365">
          <cell r="D2365">
            <v>0</v>
          </cell>
          <cell r="F2365">
            <v>0</v>
          </cell>
          <cell r="H2365">
            <v>0</v>
          </cell>
        </row>
      </sheetData>
      <sheetData sheetId="3">
        <row r="2">
          <cell r="D2" t="str">
            <v>Generators</v>
          </cell>
          <cell r="E2">
            <v>0</v>
          </cell>
        </row>
        <row r="3">
          <cell r="D3" t="str">
            <v>Fiscal year</v>
          </cell>
          <cell r="E3">
            <v>0</v>
          </cell>
        </row>
        <row r="4">
          <cell r="D4" t="str">
            <v>Periods</v>
          </cell>
          <cell r="E4">
            <v>0</v>
          </cell>
        </row>
        <row r="5">
          <cell r="D5" t="str">
            <v>All</v>
          </cell>
          <cell r="E5">
            <v>0</v>
          </cell>
        </row>
        <row r="6">
          <cell r="A6">
            <v>0</v>
          </cell>
        </row>
        <row r="7">
          <cell r="A7" t="str">
            <v>Region</v>
          </cell>
        </row>
        <row r="8">
          <cell r="A8" t="str">
            <v>(fill down)</v>
          </cell>
          <cell r="D8" t="str">
            <v>Child Name</v>
          </cell>
          <cell r="E8" t="str">
            <v>Category</v>
          </cell>
          <cell r="F8" t="str">
            <v>Property</v>
          </cell>
          <cell r="H8" t="str">
            <v>Units</v>
          </cell>
        </row>
        <row r="9">
          <cell r="A9"/>
          <cell r="D9" t="str">
            <v>GB Dummy</v>
          </cell>
          <cell r="E9" t="str">
            <v>-</v>
          </cell>
          <cell r="F9" t="str">
            <v>Generation</v>
          </cell>
          <cell r="H9" t="str">
            <v>GWh</v>
          </cell>
        </row>
        <row r="10">
          <cell r="A10"/>
          <cell r="D10" t="str">
            <v>GB Dummy</v>
          </cell>
          <cell r="E10" t="str">
            <v>-</v>
          </cell>
          <cell r="F10" t="str">
            <v>Units Started</v>
          </cell>
          <cell r="H10" t="str">
            <v>-</v>
          </cell>
        </row>
        <row r="11">
          <cell r="A11"/>
          <cell r="D11" t="str">
            <v>GB Dummy</v>
          </cell>
          <cell r="E11" t="str">
            <v>-</v>
          </cell>
          <cell r="F11" t="str">
            <v>Hours of Operation</v>
          </cell>
          <cell r="H11" t="str">
            <v>hrs</v>
          </cell>
        </row>
        <row r="12">
          <cell r="A12"/>
          <cell r="D12" t="str">
            <v>GB Dummy</v>
          </cell>
          <cell r="E12" t="str">
            <v>-</v>
          </cell>
          <cell r="F12" t="str">
            <v>Capacity Factor</v>
          </cell>
          <cell r="H12" t="str">
            <v>%</v>
          </cell>
        </row>
        <row r="13">
          <cell r="A13"/>
          <cell r="D13" t="str">
            <v>GB Dummy</v>
          </cell>
          <cell r="E13" t="str">
            <v>-</v>
          </cell>
          <cell r="F13" t="str">
            <v>Energy Curtailed</v>
          </cell>
          <cell r="H13" t="str">
            <v>GWh</v>
          </cell>
        </row>
        <row r="14">
          <cell r="A14"/>
          <cell r="D14" t="str">
            <v>GB Dummy</v>
          </cell>
          <cell r="E14" t="str">
            <v>-</v>
          </cell>
          <cell r="F14" t="str">
            <v>Fixed Load Generation</v>
          </cell>
          <cell r="H14" t="str">
            <v>GWh</v>
          </cell>
        </row>
        <row r="15">
          <cell r="A15"/>
          <cell r="D15" t="str">
            <v>GB Dummy</v>
          </cell>
          <cell r="E15" t="str">
            <v>-</v>
          </cell>
          <cell r="F15" t="str">
            <v>Pump Load</v>
          </cell>
          <cell r="H15" t="str">
            <v>GWh</v>
          </cell>
        </row>
        <row r="16">
          <cell r="A16"/>
          <cell r="D16" t="str">
            <v>GB Dummy</v>
          </cell>
          <cell r="E16" t="str">
            <v>-</v>
          </cell>
          <cell r="F16" t="str">
            <v>VO&amp;M Cost</v>
          </cell>
          <cell r="H16">
            <v>0</v>
          </cell>
        </row>
        <row r="17">
          <cell r="A17"/>
          <cell r="D17" t="str">
            <v>GB Dummy</v>
          </cell>
          <cell r="E17" t="str">
            <v>-</v>
          </cell>
          <cell r="F17" t="str">
            <v>Generation Cost</v>
          </cell>
          <cell r="H17">
            <v>0</v>
          </cell>
        </row>
        <row r="18">
          <cell r="A18"/>
          <cell r="D18" t="str">
            <v>GB Dummy</v>
          </cell>
          <cell r="E18" t="str">
            <v>-</v>
          </cell>
          <cell r="F18" t="str">
            <v>Start &amp; Shutdown Cost</v>
          </cell>
          <cell r="H18">
            <v>0</v>
          </cell>
        </row>
        <row r="19">
          <cell r="A19"/>
          <cell r="D19" t="str">
            <v>GB Dummy</v>
          </cell>
          <cell r="E19" t="str">
            <v>-</v>
          </cell>
          <cell r="F19" t="str">
            <v>Start Fuel Cost</v>
          </cell>
          <cell r="H19">
            <v>0</v>
          </cell>
        </row>
        <row r="20">
          <cell r="A20"/>
          <cell r="D20" t="str">
            <v>GB Dummy</v>
          </cell>
          <cell r="E20" t="str">
            <v>-</v>
          </cell>
          <cell r="F20" t="str">
            <v>Emissions Cost</v>
          </cell>
          <cell r="H20">
            <v>0</v>
          </cell>
        </row>
        <row r="21">
          <cell r="A21"/>
          <cell r="D21" t="str">
            <v>GB Dummy</v>
          </cell>
          <cell r="E21" t="str">
            <v>-</v>
          </cell>
          <cell r="F21" t="str">
            <v>Total Generation Cost</v>
          </cell>
          <cell r="H21">
            <v>0</v>
          </cell>
        </row>
        <row r="22">
          <cell r="A22"/>
          <cell r="D22" t="str">
            <v>GB Dummy</v>
          </cell>
          <cell r="E22" t="str">
            <v>-</v>
          </cell>
          <cell r="F22" t="str">
            <v>SRMC</v>
          </cell>
          <cell r="H22" t="str">
            <v>€/MWh</v>
          </cell>
        </row>
        <row r="23">
          <cell r="A23"/>
          <cell r="D23" t="str">
            <v>GB Dummy</v>
          </cell>
          <cell r="E23" t="str">
            <v>-</v>
          </cell>
          <cell r="F23" t="str">
            <v>Mark-up</v>
          </cell>
          <cell r="H23" t="str">
            <v>€/MWh</v>
          </cell>
        </row>
        <row r="24">
          <cell r="A24"/>
          <cell r="D24" t="str">
            <v>GB Dummy</v>
          </cell>
          <cell r="E24" t="str">
            <v>-</v>
          </cell>
          <cell r="F24" t="str">
            <v>Price Received</v>
          </cell>
          <cell r="H24" t="str">
            <v>€/MWh</v>
          </cell>
        </row>
        <row r="25">
          <cell r="A25"/>
          <cell r="D25" t="str">
            <v>GB Dummy</v>
          </cell>
          <cell r="E25" t="str">
            <v>-</v>
          </cell>
          <cell r="F25" t="str">
            <v>Pool Revenue</v>
          </cell>
          <cell r="H25">
            <v>0</v>
          </cell>
        </row>
        <row r="26">
          <cell r="A26"/>
          <cell r="D26" t="str">
            <v>GB Dummy</v>
          </cell>
          <cell r="E26" t="str">
            <v>-</v>
          </cell>
          <cell r="F26" t="str">
            <v>Net Revenue</v>
          </cell>
          <cell r="H26">
            <v>0</v>
          </cell>
        </row>
        <row r="27">
          <cell r="A27"/>
          <cell r="D27" t="str">
            <v>GB Dummy</v>
          </cell>
          <cell r="E27" t="str">
            <v>-</v>
          </cell>
          <cell r="F27" t="str">
            <v>Net Profit</v>
          </cell>
          <cell r="H27">
            <v>0</v>
          </cell>
        </row>
        <row r="28">
          <cell r="A28"/>
          <cell r="D28" t="str">
            <v>GB Dummy</v>
          </cell>
          <cell r="E28" t="str">
            <v>-</v>
          </cell>
          <cell r="F28" t="str">
            <v>Installed Capacity</v>
          </cell>
          <cell r="H28" t="str">
            <v>MW</v>
          </cell>
        </row>
        <row r="29">
          <cell r="A29"/>
          <cell r="D29" t="str">
            <v>GB Dummy</v>
          </cell>
          <cell r="E29" t="str">
            <v>-</v>
          </cell>
          <cell r="F29" t="str">
            <v>Rated Capacity</v>
          </cell>
          <cell r="H29" t="str">
            <v>MW</v>
          </cell>
        </row>
        <row r="30">
          <cell r="A30"/>
          <cell r="D30" t="str">
            <v>GB Dummy</v>
          </cell>
          <cell r="E30" t="str">
            <v>-</v>
          </cell>
          <cell r="F30" t="str">
            <v>Maintenance</v>
          </cell>
          <cell r="H30" t="str">
            <v>GWh</v>
          </cell>
        </row>
        <row r="31">
          <cell r="A31"/>
          <cell r="D31" t="str">
            <v>GB Dummy</v>
          </cell>
          <cell r="E31" t="str">
            <v>-</v>
          </cell>
          <cell r="F31" t="str">
            <v>Forced Outage</v>
          </cell>
          <cell r="H31" t="str">
            <v>GWh</v>
          </cell>
        </row>
        <row r="32">
          <cell r="A32"/>
          <cell r="D32" t="str">
            <v>GB Dummy</v>
          </cell>
          <cell r="E32" t="str">
            <v>-</v>
          </cell>
          <cell r="F32" t="str">
            <v>Available Energy</v>
          </cell>
          <cell r="H32" t="str">
            <v>GWh</v>
          </cell>
        </row>
        <row r="33">
          <cell r="A33" t="str">
            <v>NI</v>
          </cell>
          <cell r="D33" t="str">
            <v>B10</v>
          </cell>
          <cell r="E33" t="str">
            <v>NI Gas</v>
          </cell>
          <cell r="F33" t="str">
            <v>Generation</v>
          </cell>
          <cell r="H33" t="str">
            <v>GWh</v>
          </cell>
        </row>
        <row r="34">
          <cell r="A34" t="str">
            <v>NI</v>
          </cell>
          <cell r="D34" t="str">
            <v>B10</v>
          </cell>
          <cell r="E34" t="str">
            <v>NI Gas</v>
          </cell>
          <cell r="F34" t="str">
            <v>Units Started</v>
          </cell>
          <cell r="H34" t="str">
            <v>-</v>
          </cell>
        </row>
        <row r="35">
          <cell r="A35" t="str">
            <v>NI</v>
          </cell>
          <cell r="D35" t="str">
            <v>B10</v>
          </cell>
          <cell r="E35" t="str">
            <v>NI Gas</v>
          </cell>
          <cell r="F35" t="str">
            <v>Hours of Operation</v>
          </cell>
          <cell r="H35" t="str">
            <v>hrs</v>
          </cell>
        </row>
        <row r="36">
          <cell r="A36" t="str">
            <v>NI</v>
          </cell>
          <cell r="D36" t="str">
            <v>B10</v>
          </cell>
          <cell r="E36" t="str">
            <v>NI Gas</v>
          </cell>
          <cell r="F36" t="str">
            <v>Capacity Factor</v>
          </cell>
          <cell r="H36" t="str">
            <v>%</v>
          </cell>
        </row>
        <row r="37">
          <cell r="A37" t="str">
            <v>NI</v>
          </cell>
          <cell r="D37" t="str">
            <v>B10</v>
          </cell>
          <cell r="E37" t="str">
            <v>NI Gas</v>
          </cell>
          <cell r="F37" t="str">
            <v>Energy Curtailed</v>
          </cell>
          <cell r="H37" t="str">
            <v>GWh</v>
          </cell>
        </row>
        <row r="38">
          <cell r="A38" t="str">
            <v>NI</v>
          </cell>
          <cell r="D38" t="str">
            <v>B10</v>
          </cell>
          <cell r="E38" t="str">
            <v>NI Gas</v>
          </cell>
          <cell r="F38" t="str">
            <v>Fixed Load Generation</v>
          </cell>
          <cell r="H38" t="str">
            <v>GWh</v>
          </cell>
        </row>
        <row r="39">
          <cell r="A39" t="str">
            <v>NI</v>
          </cell>
          <cell r="D39" t="str">
            <v>B10</v>
          </cell>
          <cell r="E39" t="str">
            <v>NI Gas</v>
          </cell>
          <cell r="F39" t="str">
            <v>Pump Load</v>
          </cell>
          <cell r="H39" t="str">
            <v>GWh</v>
          </cell>
        </row>
        <row r="40">
          <cell r="A40" t="str">
            <v>NI</v>
          </cell>
          <cell r="D40" t="str">
            <v>B10</v>
          </cell>
          <cell r="E40" t="str">
            <v>NI Gas</v>
          </cell>
          <cell r="F40" t="str">
            <v>VO&amp;M Cost</v>
          </cell>
          <cell r="H40">
            <v>0</v>
          </cell>
        </row>
        <row r="41">
          <cell r="A41" t="str">
            <v>NI</v>
          </cell>
          <cell r="D41" t="str">
            <v>B10</v>
          </cell>
          <cell r="E41" t="str">
            <v>NI Gas</v>
          </cell>
          <cell r="F41" t="str">
            <v>Generation Cost</v>
          </cell>
          <cell r="H41">
            <v>0</v>
          </cell>
        </row>
        <row r="42">
          <cell r="A42" t="str">
            <v>NI</v>
          </cell>
          <cell r="D42" t="str">
            <v>B10</v>
          </cell>
          <cell r="E42" t="str">
            <v>NI Gas</v>
          </cell>
          <cell r="F42" t="str">
            <v>Start &amp; Shutdown Cost</v>
          </cell>
          <cell r="H42">
            <v>0</v>
          </cell>
        </row>
        <row r="43">
          <cell r="A43" t="str">
            <v>NI</v>
          </cell>
          <cell r="D43" t="str">
            <v>B10</v>
          </cell>
          <cell r="E43" t="str">
            <v>NI Gas</v>
          </cell>
          <cell r="F43" t="str">
            <v>Start Fuel Cost</v>
          </cell>
          <cell r="H43">
            <v>0</v>
          </cell>
        </row>
        <row r="44">
          <cell r="A44" t="str">
            <v>NI</v>
          </cell>
          <cell r="D44" t="str">
            <v>B10</v>
          </cell>
          <cell r="E44" t="str">
            <v>NI Gas</v>
          </cell>
          <cell r="F44" t="str">
            <v>Emissions Cost</v>
          </cell>
          <cell r="H44">
            <v>0</v>
          </cell>
        </row>
        <row r="45">
          <cell r="A45" t="str">
            <v>NI</v>
          </cell>
          <cell r="D45" t="str">
            <v>B10</v>
          </cell>
          <cell r="E45" t="str">
            <v>NI Gas</v>
          </cell>
          <cell r="F45" t="str">
            <v>Total Generation Cost</v>
          </cell>
          <cell r="H45">
            <v>0</v>
          </cell>
        </row>
        <row r="46">
          <cell r="A46" t="str">
            <v>NI</v>
          </cell>
          <cell r="D46" t="str">
            <v>B10</v>
          </cell>
          <cell r="E46" t="str">
            <v>NI Gas</v>
          </cell>
          <cell r="F46" t="str">
            <v>SRMC</v>
          </cell>
          <cell r="H46" t="str">
            <v>€/MWh</v>
          </cell>
        </row>
        <row r="47">
          <cell r="A47" t="str">
            <v>NI</v>
          </cell>
          <cell r="D47" t="str">
            <v>B10</v>
          </cell>
          <cell r="E47" t="str">
            <v>NI Gas</v>
          </cell>
          <cell r="F47" t="str">
            <v>Mark-up</v>
          </cell>
          <cell r="H47" t="str">
            <v>€/MWh</v>
          </cell>
        </row>
        <row r="48">
          <cell r="A48" t="str">
            <v>NI</v>
          </cell>
          <cell r="D48" t="str">
            <v>B10</v>
          </cell>
          <cell r="E48" t="str">
            <v>NI Gas</v>
          </cell>
          <cell r="F48" t="str">
            <v>Price Received</v>
          </cell>
          <cell r="H48" t="str">
            <v>€/MWh</v>
          </cell>
        </row>
        <row r="49">
          <cell r="A49" t="str">
            <v>NI</v>
          </cell>
          <cell r="D49" t="str">
            <v>B10</v>
          </cell>
          <cell r="E49" t="str">
            <v>NI Gas</v>
          </cell>
          <cell r="F49" t="str">
            <v>Pool Revenue</v>
          </cell>
          <cell r="H49">
            <v>0</v>
          </cell>
        </row>
        <row r="50">
          <cell r="A50" t="str">
            <v>NI</v>
          </cell>
          <cell r="D50" t="str">
            <v>B10</v>
          </cell>
          <cell r="E50" t="str">
            <v>NI Gas</v>
          </cell>
          <cell r="F50" t="str">
            <v>Net Revenue</v>
          </cell>
          <cell r="H50">
            <v>0</v>
          </cell>
        </row>
        <row r="51">
          <cell r="A51" t="str">
            <v>NI</v>
          </cell>
          <cell r="D51" t="str">
            <v>B10</v>
          </cell>
          <cell r="E51" t="str">
            <v>NI Gas</v>
          </cell>
          <cell r="F51" t="str">
            <v>Net Profit</v>
          </cell>
          <cell r="H51">
            <v>0</v>
          </cell>
        </row>
        <row r="52">
          <cell r="A52" t="str">
            <v>NI</v>
          </cell>
          <cell r="D52" t="str">
            <v>B10</v>
          </cell>
          <cell r="E52" t="str">
            <v>NI Gas</v>
          </cell>
          <cell r="F52" t="str">
            <v>Installed Capacity</v>
          </cell>
          <cell r="H52" t="str">
            <v>MW</v>
          </cell>
        </row>
        <row r="53">
          <cell r="A53" t="str">
            <v>NI</v>
          </cell>
          <cell r="D53" t="str">
            <v>B10</v>
          </cell>
          <cell r="E53" t="str">
            <v>NI Gas</v>
          </cell>
          <cell r="F53" t="str">
            <v>Rated Capacity</v>
          </cell>
          <cell r="H53" t="str">
            <v>MW</v>
          </cell>
        </row>
        <row r="54">
          <cell r="A54" t="str">
            <v>NI</v>
          </cell>
          <cell r="D54" t="str">
            <v>B10</v>
          </cell>
          <cell r="E54" t="str">
            <v>NI Gas</v>
          </cell>
          <cell r="F54" t="str">
            <v>Maintenance</v>
          </cell>
          <cell r="H54" t="str">
            <v>GWh</v>
          </cell>
        </row>
        <row r="55">
          <cell r="A55" t="str">
            <v>NI</v>
          </cell>
          <cell r="D55" t="str">
            <v>B10</v>
          </cell>
          <cell r="E55" t="str">
            <v>NI Gas</v>
          </cell>
          <cell r="F55" t="str">
            <v>Forced Outage</v>
          </cell>
          <cell r="H55" t="str">
            <v>GWh</v>
          </cell>
        </row>
        <row r="56">
          <cell r="A56" t="str">
            <v>NI</v>
          </cell>
          <cell r="D56" t="str">
            <v>B10</v>
          </cell>
          <cell r="E56" t="str">
            <v>NI Gas</v>
          </cell>
          <cell r="F56" t="str">
            <v>Available Energy</v>
          </cell>
          <cell r="H56" t="str">
            <v>GWh</v>
          </cell>
        </row>
        <row r="57">
          <cell r="A57" t="str">
            <v>NI</v>
          </cell>
          <cell r="D57" t="str">
            <v>B31</v>
          </cell>
          <cell r="E57" t="str">
            <v>NI Gas</v>
          </cell>
          <cell r="F57" t="str">
            <v>Generation</v>
          </cell>
          <cell r="H57" t="str">
            <v>GWh</v>
          </cell>
        </row>
        <row r="58">
          <cell r="A58" t="str">
            <v>NI</v>
          </cell>
          <cell r="D58" t="str">
            <v>B31</v>
          </cell>
          <cell r="E58" t="str">
            <v>NI Gas</v>
          </cell>
          <cell r="F58" t="str">
            <v>Units Started</v>
          </cell>
          <cell r="H58" t="str">
            <v>-</v>
          </cell>
        </row>
        <row r="59">
          <cell r="A59" t="str">
            <v>NI</v>
          </cell>
          <cell r="D59" t="str">
            <v>B31</v>
          </cell>
          <cell r="E59" t="str">
            <v>NI Gas</v>
          </cell>
          <cell r="F59" t="str">
            <v>Hours of Operation</v>
          </cell>
          <cell r="H59" t="str">
            <v>hrs</v>
          </cell>
        </row>
        <row r="60">
          <cell r="A60" t="str">
            <v>NI</v>
          </cell>
          <cell r="D60" t="str">
            <v>B31</v>
          </cell>
          <cell r="E60" t="str">
            <v>NI Gas</v>
          </cell>
          <cell r="F60" t="str">
            <v>Capacity Factor</v>
          </cell>
          <cell r="H60" t="str">
            <v>%</v>
          </cell>
        </row>
        <row r="61">
          <cell r="A61" t="str">
            <v>NI</v>
          </cell>
          <cell r="D61" t="str">
            <v>B31</v>
          </cell>
          <cell r="E61" t="str">
            <v>NI Gas</v>
          </cell>
          <cell r="F61" t="str">
            <v>Energy Curtailed</v>
          </cell>
          <cell r="H61" t="str">
            <v>GWh</v>
          </cell>
        </row>
        <row r="62">
          <cell r="A62" t="str">
            <v>NI</v>
          </cell>
          <cell r="D62" t="str">
            <v>B31</v>
          </cell>
          <cell r="E62" t="str">
            <v>NI Gas</v>
          </cell>
          <cell r="F62" t="str">
            <v>Fixed Load Generation</v>
          </cell>
          <cell r="H62" t="str">
            <v>GWh</v>
          </cell>
        </row>
        <row r="63">
          <cell r="A63" t="str">
            <v>NI</v>
          </cell>
          <cell r="D63" t="str">
            <v>B31</v>
          </cell>
          <cell r="E63" t="str">
            <v>NI Gas</v>
          </cell>
          <cell r="F63" t="str">
            <v>Pump Load</v>
          </cell>
          <cell r="H63" t="str">
            <v>GWh</v>
          </cell>
        </row>
        <row r="64">
          <cell r="A64" t="str">
            <v>NI</v>
          </cell>
          <cell r="D64" t="str">
            <v>B31</v>
          </cell>
          <cell r="E64" t="str">
            <v>NI Gas</v>
          </cell>
          <cell r="F64" t="str">
            <v>VO&amp;M Cost</v>
          </cell>
          <cell r="H64">
            <v>0</v>
          </cell>
        </row>
        <row r="65">
          <cell r="A65" t="str">
            <v>NI</v>
          </cell>
          <cell r="D65" t="str">
            <v>B31</v>
          </cell>
          <cell r="E65" t="str">
            <v>NI Gas</v>
          </cell>
          <cell r="F65" t="str">
            <v>Generation Cost</v>
          </cell>
          <cell r="H65">
            <v>0</v>
          </cell>
        </row>
        <row r="66">
          <cell r="A66" t="str">
            <v>NI</v>
          </cell>
          <cell r="D66" t="str">
            <v>B31</v>
          </cell>
          <cell r="E66" t="str">
            <v>NI Gas</v>
          </cell>
          <cell r="F66" t="str">
            <v>Start &amp; Shutdown Cost</v>
          </cell>
          <cell r="H66">
            <v>0</v>
          </cell>
        </row>
        <row r="67">
          <cell r="A67" t="str">
            <v>NI</v>
          </cell>
          <cell r="D67" t="str">
            <v>B31</v>
          </cell>
          <cell r="E67" t="str">
            <v>NI Gas</v>
          </cell>
          <cell r="F67" t="str">
            <v>Start Fuel Cost</v>
          </cell>
          <cell r="H67">
            <v>0</v>
          </cell>
        </row>
        <row r="68">
          <cell r="A68" t="str">
            <v>NI</v>
          </cell>
          <cell r="D68" t="str">
            <v>B31</v>
          </cell>
          <cell r="E68" t="str">
            <v>NI Gas</v>
          </cell>
          <cell r="F68" t="str">
            <v>Emissions Cost</v>
          </cell>
          <cell r="H68">
            <v>0</v>
          </cell>
        </row>
        <row r="69">
          <cell r="A69" t="str">
            <v>NI</v>
          </cell>
          <cell r="D69" t="str">
            <v>B31</v>
          </cell>
          <cell r="E69" t="str">
            <v>NI Gas</v>
          </cell>
          <cell r="F69" t="str">
            <v>Total Generation Cost</v>
          </cell>
          <cell r="H69">
            <v>0</v>
          </cell>
        </row>
        <row r="70">
          <cell r="A70" t="str">
            <v>NI</v>
          </cell>
          <cell r="D70" t="str">
            <v>B31</v>
          </cell>
          <cell r="E70" t="str">
            <v>NI Gas</v>
          </cell>
          <cell r="F70" t="str">
            <v>SRMC</v>
          </cell>
          <cell r="H70" t="str">
            <v>€/MWh</v>
          </cell>
        </row>
        <row r="71">
          <cell r="A71" t="str">
            <v>NI</v>
          </cell>
          <cell r="D71" t="str">
            <v>B31</v>
          </cell>
          <cell r="E71" t="str">
            <v>NI Gas</v>
          </cell>
          <cell r="F71" t="str">
            <v>Mark-up</v>
          </cell>
          <cell r="H71" t="str">
            <v>€/MWh</v>
          </cell>
        </row>
        <row r="72">
          <cell r="A72" t="str">
            <v>NI</v>
          </cell>
          <cell r="D72" t="str">
            <v>B31</v>
          </cell>
          <cell r="E72" t="str">
            <v>NI Gas</v>
          </cell>
          <cell r="F72" t="str">
            <v>Price Received</v>
          </cell>
          <cell r="H72" t="str">
            <v>€/MWh</v>
          </cell>
        </row>
        <row r="73">
          <cell r="A73" t="str">
            <v>NI</v>
          </cell>
          <cell r="D73" t="str">
            <v>B31</v>
          </cell>
          <cell r="E73" t="str">
            <v>NI Gas</v>
          </cell>
          <cell r="F73" t="str">
            <v>Pool Revenue</v>
          </cell>
          <cell r="H73">
            <v>0</v>
          </cell>
        </row>
        <row r="74">
          <cell r="A74" t="str">
            <v>NI</v>
          </cell>
          <cell r="D74" t="str">
            <v>B31</v>
          </cell>
          <cell r="E74" t="str">
            <v>NI Gas</v>
          </cell>
          <cell r="F74" t="str">
            <v>Net Revenue</v>
          </cell>
          <cell r="H74">
            <v>0</v>
          </cell>
        </row>
        <row r="75">
          <cell r="A75" t="str">
            <v>NI</v>
          </cell>
          <cell r="D75" t="str">
            <v>B31</v>
          </cell>
          <cell r="E75" t="str">
            <v>NI Gas</v>
          </cell>
          <cell r="F75" t="str">
            <v>Net Profit</v>
          </cell>
          <cell r="H75">
            <v>0</v>
          </cell>
        </row>
        <row r="76">
          <cell r="A76" t="str">
            <v>NI</v>
          </cell>
          <cell r="D76" t="str">
            <v>B31</v>
          </cell>
          <cell r="E76" t="str">
            <v>NI Gas</v>
          </cell>
          <cell r="F76" t="str">
            <v>Installed Capacity</v>
          </cell>
          <cell r="H76" t="str">
            <v>MW</v>
          </cell>
        </row>
        <row r="77">
          <cell r="A77" t="str">
            <v>NI</v>
          </cell>
          <cell r="D77" t="str">
            <v>B31</v>
          </cell>
          <cell r="E77" t="str">
            <v>NI Gas</v>
          </cell>
          <cell r="F77" t="str">
            <v>Rated Capacity</v>
          </cell>
          <cell r="H77" t="str">
            <v>MW</v>
          </cell>
        </row>
        <row r="78">
          <cell r="A78" t="str">
            <v>NI</v>
          </cell>
          <cell r="D78" t="str">
            <v>B31</v>
          </cell>
          <cell r="E78" t="str">
            <v>NI Gas</v>
          </cell>
          <cell r="F78" t="str">
            <v>Maintenance</v>
          </cell>
          <cell r="H78" t="str">
            <v>GWh</v>
          </cell>
        </row>
        <row r="79">
          <cell r="A79" t="str">
            <v>NI</v>
          </cell>
          <cell r="D79" t="str">
            <v>B31</v>
          </cell>
          <cell r="E79" t="str">
            <v>NI Gas</v>
          </cell>
          <cell r="F79" t="str">
            <v>Forced Outage</v>
          </cell>
          <cell r="H79" t="str">
            <v>GWh</v>
          </cell>
        </row>
        <row r="80">
          <cell r="A80" t="str">
            <v>NI</v>
          </cell>
          <cell r="D80" t="str">
            <v>B31</v>
          </cell>
          <cell r="E80" t="str">
            <v>NI Gas</v>
          </cell>
          <cell r="F80" t="str">
            <v>Available Energy</v>
          </cell>
          <cell r="H80" t="str">
            <v>GWh</v>
          </cell>
        </row>
        <row r="81">
          <cell r="A81" t="str">
            <v>NI</v>
          </cell>
          <cell r="D81" t="str">
            <v>B32</v>
          </cell>
          <cell r="E81" t="str">
            <v>NI Gas</v>
          </cell>
          <cell r="F81" t="str">
            <v>Generation</v>
          </cell>
          <cell r="H81" t="str">
            <v>GWh</v>
          </cell>
        </row>
        <row r="82">
          <cell r="A82" t="str">
            <v>NI</v>
          </cell>
          <cell r="D82" t="str">
            <v>B32</v>
          </cell>
          <cell r="E82" t="str">
            <v>NI Gas</v>
          </cell>
          <cell r="F82" t="str">
            <v>Units Started</v>
          </cell>
          <cell r="H82" t="str">
            <v>-</v>
          </cell>
        </row>
        <row r="83">
          <cell r="A83" t="str">
            <v>NI</v>
          </cell>
          <cell r="D83" t="str">
            <v>B32</v>
          </cell>
          <cell r="E83" t="str">
            <v>NI Gas</v>
          </cell>
          <cell r="F83" t="str">
            <v>Hours of Operation</v>
          </cell>
          <cell r="H83" t="str">
            <v>hrs</v>
          </cell>
        </row>
        <row r="84">
          <cell r="A84" t="str">
            <v>NI</v>
          </cell>
          <cell r="D84" t="str">
            <v>B32</v>
          </cell>
          <cell r="E84" t="str">
            <v>NI Gas</v>
          </cell>
          <cell r="F84" t="str">
            <v>Capacity Factor</v>
          </cell>
          <cell r="H84" t="str">
            <v>%</v>
          </cell>
        </row>
        <row r="85">
          <cell r="A85" t="str">
            <v>NI</v>
          </cell>
          <cell r="D85" t="str">
            <v>B32</v>
          </cell>
          <cell r="E85" t="str">
            <v>NI Gas</v>
          </cell>
          <cell r="F85" t="str">
            <v>Energy Curtailed</v>
          </cell>
          <cell r="H85" t="str">
            <v>GWh</v>
          </cell>
        </row>
        <row r="86">
          <cell r="A86" t="str">
            <v>NI</v>
          </cell>
          <cell r="D86" t="str">
            <v>B32</v>
          </cell>
          <cell r="E86" t="str">
            <v>NI Gas</v>
          </cell>
          <cell r="F86" t="str">
            <v>Fixed Load Generation</v>
          </cell>
          <cell r="H86" t="str">
            <v>GWh</v>
          </cell>
        </row>
        <row r="87">
          <cell r="A87" t="str">
            <v>NI</v>
          </cell>
          <cell r="D87" t="str">
            <v>B32</v>
          </cell>
          <cell r="E87" t="str">
            <v>NI Gas</v>
          </cell>
          <cell r="F87" t="str">
            <v>Pump Load</v>
          </cell>
          <cell r="H87" t="str">
            <v>GWh</v>
          </cell>
        </row>
        <row r="88">
          <cell r="A88" t="str">
            <v>NI</v>
          </cell>
          <cell r="D88" t="str">
            <v>B32</v>
          </cell>
          <cell r="E88" t="str">
            <v>NI Gas</v>
          </cell>
          <cell r="F88" t="str">
            <v>VO&amp;M Cost</v>
          </cell>
          <cell r="H88">
            <v>0</v>
          </cell>
        </row>
        <row r="89">
          <cell r="A89" t="str">
            <v>NI</v>
          </cell>
          <cell r="D89" t="str">
            <v>B32</v>
          </cell>
          <cell r="E89" t="str">
            <v>NI Gas</v>
          </cell>
          <cell r="F89" t="str">
            <v>Generation Cost</v>
          </cell>
          <cell r="H89">
            <v>0</v>
          </cell>
        </row>
        <row r="90">
          <cell r="A90" t="str">
            <v>NI</v>
          </cell>
          <cell r="D90" t="str">
            <v>B32</v>
          </cell>
          <cell r="E90" t="str">
            <v>NI Gas</v>
          </cell>
          <cell r="F90" t="str">
            <v>Start &amp; Shutdown Cost</v>
          </cell>
          <cell r="H90">
            <v>0</v>
          </cell>
        </row>
        <row r="91">
          <cell r="A91" t="str">
            <v>NI</v>
          </cell>
          <cell r="D91" t="str">
            <v>B32</v>
          </cell>
          <cell r="E91" t="str">
            <v>NI Gas</v>
          </cell>
          <cell r="F91" t="str">
            <v>Start Fuel Cost</v>
          </cell>
          <cell r="H91">
            <v>0</v>
          </cell>
        </row>
        <row r="92">
          <cell r="A92" t="str">
            <v>NI</v>
          </cell>
          <cell r="D92" t="str">
            <v>B32</v>
          </cell>
          <cell r="E92" t="str">
            <v>NI Gas</v>
          </cell>
          <cell r="F92" t="str">
            <v>Emissions Cost</v>
          </cell>
          <cell r="H92">
            <v>0</v>
          </cell>
        </row>
        <row r="93">
          <cell r="A93" t="str">
            <v>NI</v>
          </cell>
          <cell r="D93" t="str">
            <v>B32</v>
          </cell>
          <cell r="E93" t="str">
            <v>NI Gas</v>
          </cell>
          <cell r="F93" t="str">
            <v>Total Generation Cost</v>
          </cell>
          <cell r="H93">
            <v>0</v>
          </cell>
        </row>
        <row r="94">
          <cell r="A94" t="str">
            <v>NI</v>
          </cell>
          <cell r="D94" t="str">
            <v>B32</v>
          </cell>
          <cell r="E94" t="str">
            <v>NI Gas</v>
          </cell>
          <cell r="F94" t="str">
            <v>SRMC</v>
          </cell>
          <cell r="H94" t="str">
            <v>€/MWh</v>
          </cell>
        </row>
        <row r="95">
          <cell r="A95" t="str">
            <v>NI</v>
          </cell>
          <cell r="D95" t="str">
            <v>B32</v>
          </cell>
          <cell r="E95" t="str">
            <v>NI Gas</v>
          </cell>
          <cell r="F95" t="str">
            <v>Mark-up</v>
          </cell>
          <cell r="H95" t="str">
            <v>€/MWh</v>
          </cell>
        </row>
        <row r="96">
          <cell r="A96" t="str">
            <v>NI</v>
          </cell>
          <cell r="D96" t="str">
            <v>B32</v>
          </cell>
          <cell r="E96" t="str">
            <v>NI Gas</v>
          </cell>
          <cell r="F96" t="str">
            <v>Price Received</v>
          </cell>
          <cell r="H96" t="str">
            <v>€/MWh</v>
          </cell>
        </row>
        <row r="97">
          <cell r="A97" t="str">
            <v>NI</v>
          </cell>
          <cell r="D97" t="str">
            <v>B32</v>
          </cell>
          <cell r="E97" t="str">
            <v>NI Gas</v>
          </cell>
          <cell r="F97" t="str">
            <v>Pool Revenue</v>
          </cell>
          <cell r="H97">
            <v>0</v>
          </cell>
        </row>
        <row r="98">
          <cell r="A98" t="str">
            <v>NI</v>
          </cell>
          <cell r="D98" t="str">
            <v>B32</v>
          </cell>
          <cell r="E98" t="str">
            <v>NI Gas</v>
          </cell>
          <cell r="F98" t="str">
            <v>Net Revenue</v>
          </cell>
          <cell r="H98">
            <v>0</v>
          </cell>
        </row>
        <row r="99">
          <cell r="A99" t="str">
            <v>NI</v>
          </cell>
          <cell r="D99" t="str">
            <v>B32</v>
          </cell>
          <cell r="E99" t="str">
            <v>NI Gas</v>
          </cell>
          <cell r="F99" t="str">
            <v>Net Profit</v>
          </cell>
          <cell r="H99">
            <v>0</v>
          </cell>
        </row>
        <row r="100">
          <cell r="A100" t="str">
            <v>NI</v>
          </cell>
          <cell r="D100" t="str">
            <v>B32</v>
          </cell>
          <cell r="E100" t="str">
            <v>NI Gas</v>
          </cell>
          <cell r="F100" t="str">
            <v>Installed Capacity</v>
          </cell>
          <cell r="H100" t="str">
            <v>MW</v>
          </cell>
        </row>
        <row r="101">
          <cell r="A101" t="str">
            <v>NI</v>
          </cell>
          <cell r="D101" t="str">
            <v>B32</v>
          </cell>
          <cell r="E101" t="str">
            <v>NI Gas</v>
          </cell>
          <cell r="F101" t="str">
            <v>Rated Capacity</v>
          </cell>
          <cell r="H101" t="str">
            <v>MW</v>
          </cell>
        </row>
        <row r="102">
          <cell r="A102" t="str">
            <v>NI</v>
          </cell>
          <cell r="D102" t="str">
            <v>B32</v>
          </cell>
          <cell r="E102" t="str">
            <v>NI Gas</v>
          </cell>
          <cell r="F102" t="str">
            <v>Maintenance</v>
          </cell>
          <cell r="H102" t="str">
            <v>GWh</v>
          </cell>
        </row>
        <row r="103">
          <cell r="A103" t="str">
            <v>NI</v>
          </cell>
          <cell r="D103" t="str">
            <v>B32</v>
          </cell>
          <cell r="E103" t="str">
            <v>NI Gas</v>
          </cell>
          <cell r="F103" t="str">
            <v>Forced Outage</v>
          </cell>
          <cell r="H103" t="str">
            <v>GWh</v>
          </cell>
        </row>
        <row r="104">
          <cell r="A104" t="str">
            <v>NI</v>
          </cell>
          <cell r="D104" t="str">
            <v>B32</v>
          </cell>
          <cell r="E104" t="str">
            <v>NI Gas</v>
          </cell>
          <cell r="F104" t="str">
            <v>Available Energy</v>
          </cell>
          <cell r="H104" t="str">
            <v>GWh</v>
          </cell>
        </row>
        <row r="105">
          <cell r="A105" t="str">
            <v>NI</v>
          </cell>
          <cell r="D105" t="str">
            <v>C30</v>
          </cell>
          <cell r="E105" t="str">
            <v>NI Gas</v>
          </cell>
          <cell r="F105" t="str">
            <v>Generation</v>
          </cell>
          <cell r="H105" t="str">
            <v>GWh</v>
          </cell>
        </row>
        <row r="106">
          <cell r="A106" t="str">
            <v>NI</v>
          </cell>
          <cell r="D106" t="str">
            <v>C30</v>
          </cell>
          <cell r="E106" t="str">
            <v>NI Gas</v>
          </cell>
          <cell r="F106" t="str">
            <v>Units Started</v>
          </cell>
          <cell r="H106" t="str">
            <v>-</v>
          </cell>
        </row>
        <row r="107">
          <cell r="A107" t="str">
            <v>NI</v>
          </cell>
          <cell r="D107" t="str">
            <v>C30</v>
          </cell>
          <cell r="E107" t="str">
            <v>NI Gas</v>
          </cell>
          <cell r="F107" t="str">
            <v>Hours of Operation</v>
          </cell>
          <cell r="H107" t="str">
            <v>hrs</v>
          </cell>
        </row>
        <row r="108">
          <cell r="A108" t="str">
            <v>NI</v>
          </cell>
          <cell r="D108" t="str">
            <v>C30</v>
          </cell>
          <cell r="E108" t="str">
            <v>NI Gas</v>
          </cell>
          <cell r="F108" t="str">
            <v>Capacity Factor</v>
          </cell>
          <cell r="H108" t="str">
            <v>%</v>
          </cell>
        </row>
        <row r="109">
          <cell r="A109" t="str">
            <v>NI</v>
          </cell>
          <cell r="D109" t="str">
            <v>C30</v>
          </cell>
          <cell r="E109" t="str">
            <v>NI Gas</v>
          </cell>
          <cell r="F109" t="str">
            <v>Energy Curtailed</v>
          </cell>
          <cell r="H109" t="str">
            <v>GWh</v>
          </cell>
        </row>
        <row r="110">
          <cell r="A110" t="str">
            <v>NI</v>
          </cell>
          <cell r="D110" t="str">
            <v>C30</v>
          </cell>
          <cell r="E110" t="str">
            <v>NI Gas</v>
          </cell>
          <cell r="F110" t="str">
            <v>Fixed Load Generation</v>
          </cell>
          <cell r="H110" t="str">
            <v>GWh</v>
          </cell>
        </row>
        <row r="111">
          <cell r="A111" t="str">
            <v>NI</v>
          </cell>
          <cell r="D111" t="str">
            <v>C30</v>
          </cell>
          <cell r="E111" t="str">
            <v>NI Gas</v>
          </cell>
          <cell r="F111" t="str">
            <v>Pump Load</v>
          </cell>
          <cell r="H111" t="str">
            <v>GWh</v>
          </cell>
        </row>
        <row r="112">
          <cell r="A112" t="str">
            <v>NI</v>
          </cell>
          <cell r="D112" t="str">
            <v>C30</v>
          </cell>
          <cell r="E112" t="str">
            <v>NI Gas</v>
          </cell>
          <cell r="F112" t="str">
            <v>VO&amp;M Cost</v>
          </cell>
          <cell r="H112">
            <v>0</v>
          </cell>
        </row>
        <row r="113">
          <cell r="A113" t="str">
            <v>NI</v>
          </cell>
          <cell r="D113" t="str">
            <v>C30</v>
          </cell>
          <cell r="E113" t="str">
            <v>NI Gas</v>
          </cell>
          <cell r="F113" t="str">
            <v>Generation Cost</v>
          </cell>
          <cell r="H113">
            <v>0</v>
          </cell>
        </row>
        <row r="114">
          <cell r="A114" t="str">
            <v>NI</v>
          </cell>
          <cell r="D114" t="str">
            <v>C30</v>
          </cell>
          <cell r="E114" t="str">
            <v>NI Gas</v>
          </cell>
          <cell r="F114" t="str">
            <v>Start &amp; Shutdown Cost</v>
          </cell>
          <cell r="H114">
            <v>0</v>
          </cell>
        </row>
        <row r="115">
          <cell r="A115" t="str">
            <v>NI</v>
          </cell>
          <cell r="D115" t="str">
            <v>C30</v>
          </cell>
          <cell r="E115" t="str">
            <v>NI Gas</v>
          </cell>
          <cell r="F115" t="str">
            <v>Start Fuel Cost</v>
          </cell>
          <cell r="H115">
            <v>0</v>
          </cell>
        </row>
        <row r="116">
          <cell r="A116" t="str">
            <v>NI</v>
          </cell>
          <cell r="D116" t="str">
            <v>C30</v>
          </cell>
          <cell r="E116" t="str">
            <v>NI Gas</v>
          </cell>
          <cell r="F116" t="str">
            <v>Emissions Cost</v>
          </cell>
          <cell r="H116">
            <v>0</v>
          </cell>
        </row>
        <row r="117">
          <cell r="A117" t="str">
            <v>NI</v>
          </cell>
          <cell r="D117" t="str">
            <v>C30</v>
          </cell>
          <cell r="E117" t="str">
            <v>NI Gas</v>
          </cell>
          <cell r="F117" t="str">
            <v>Total Generation Cost</v>
          </cell>
          <cell r="H117">
            <v>0</v>
          </cell>
        </row>
        <row r="118">
          <cell r="A118" t="str">
            <v>NI</v>
          </cell>
          <cell r="D118" t="str">
            <v>C30</v>
          </cell>
          <cell r="E118" t="str">
            <v>NI Gas</v>
          </cell>
          <cell r="F118" t="str">
            <v>SRMC</v>
          </cell>
          <cell r="H118" t="str">
            <v>€/MWh</v>
          </cell>
        </row>
        <row r="119">
          <cell r="A119" t="str">
            <v>NI</v>
          </cell>
          <cell r="D119" t="str">
            <v>C30</v>
          </cell>
          <cell r="E119" t="str">
            <v>NI Gas</v>
          </cell>
          <cell r="F119" t="str">
            <v>Mark-up</v>
          </cell>
          <cell r="H119" t="str">
            <v>€/MWh</v>
          </cell>
        </row>
        <row r="120">
          <cell r="A120" t="str">
            <v>NI</v>
          </cell>
          <cell r="D120" t="str">
            <v>C30</v>
          </cell>
          <cell r="E120" t="str">
            <v>NI Gas</v>
          </cell>
          <cell r="F120" t="str">
            <v>Mark-up</v>
          </cell>
          <cell r="H120" t="str">
            <v>€/MWh</v>
          </cell>
        </row>
        <row r="121">
          <cell r="A121" t="str">
            <v>NI</v>
          </cell>
          <cell r="D121" t="str">
            <v>C30</v>
          </cell>
          <cell r="E121" t="str">
            <v>NI Gas</v>
          </cell>
          <cell r="F121" t="str">
            <v>Mark-up</v>
          </cell>
          <cell r="H121" t="str">
            <v>€/MWh</v>
          </cell>
        </row>
        <row r="122">
          <cell r="A122" t="str">
            <v>NI</v>
          </cell>
          <cell r="D122" t="str">
            <v>C30</v>
          </cell>
          <cell r="E122" t="str">
            <v>NI Gas</v>
          </cell>
          <cell r="F122" t="str">
            <v>Mark-up</v>
          </cell>
          <cell r="H122" t="str">
            <v>€/MWh</v>
          </cell>
        </row>
        <row r="123">
          <cell r="A123" t="str">
            <v>NI</v>
          </cell>
          <cell r="D123" t="str">
            <v>C30</v>
          </cell>
          <cell r="E123" t="str">
            <v>NI Gas</v>
          </cell>
          <cell r="F123" t="str">
            <v>Price Received</v>
          </cell>
          <cell r="H123" t="str">
            <v>€/MWh</v>
          </cell>
        </row>
        <row r="124">
          <cell r="A124" t="str">
            <v>NI</v>
          </cell>
          <cell r="D124" t="str">
            <v>C30</v>
          </cell>
          <cell r="E124" t="str">
            <v>NI Gas</v>
          </cell>
          <cell r="F124" t="str">
            <v>Pool Revenue</v>
          </cell>
          <cell r="H124">
            <v>0</v>
          </cell>
        </row>
        <row r="125">
          <cell r="A125" t="str">
            <v>NI</v>
          </cell>
          <cell r="D125" t="str">
            <v>C30</v>
          </cell>
          <cell r="E125" t="str">
            <v>NI Gas</v>
          </cell>
          <cell r="F125" t="str">
            <v>Net Revenue</v>
          </cell>
          <cell r="H125">
            <v>0</v>
          </cell>
        </row>
        <row r="126">
          <cell r="A126" t="str">
            <v>NI</v>
          </cell>
          <cell r="D126" t="str">
            <v>C30</v>
          </cell>
          <cell r="E126" t="str">
            <v>NI Gas</v>
          </cell>
          <cell r="F126" t="str">
            <v>Net Profit</v>
          </cell>
          <cell r="H126">
            <v>0</v>
          </cell>
        </row>
        <row r="127">
          <cell r="A127" t="str">
            <v>NI</v>
          </cell>
          <cell r="D127" t="str">
            <v>C30</v>
          </cell>
          <cell r="E127" t="str">
            <v>NI Gas</v>
          </cell>
          <cell r="F127" t="str">
            <v>Installed Capacity</v>
          </cell>
          <cell r="H127" t="str">
            <v>MW</v>
          </cell>
        </row>
        <row r="128">
          <cell r="A128" t="str">
            <v>NI</v>
          </cell>
          <cell r="D128" t="str">
            <v>C30</v>
          </cell>
          <cell r="E128" t="str">
            <v>NI Gas</v>
          </cell>
          <cell r="F128" t="str">
            <v>Rated Capacity</v>
          </cell>
          <cell r="H128" t="str">
            <v>MW</v>
          </cell>
        </row>
        <row r="129">
          <cell r="A129" t="str">
            <v>NI</v>
          </cell>
          <cell r="D129" t="str">
            <v>C30</v>
          </cell>
          <cell r="E129" t="str">
            <v>NI Gas</v>
          </cell>
          <cell r="F129" t="str">
            <v>Maintenance</v>
          </cell>
          <cell r="H129" t="str">
            <v>GWh</v>
          </cell>
        </row>
        <row r="130">
          <cell r="A130" t="str">
            <v>NI</v>
          </cell>
          <cell r="D130" t="str">
            <v>C30</v>
          </cell>
          <cell r="E130" t="str">
            <v>NI Gas</v>
          </cell>
          <cell r="F130" t="str">
            <v>Forced Outage</v>
          </cell>
          <cell r="H130" t="str">
            <v>GWh</v>
          </cell>
        </row>
        <row r="131">
          <cell r="A131" t="str">
            <v>NI</v>
          </cell>
          <cell r="D131" t="str">
            <v>C30</v>
          </cell>
          <cell r="E131" t="str">
            <v>NI Gas</v>
          </cell>
          <cell r="F131" t="str">
            <v>Available Energy</v>
          </cell>
          <cell r="H131" t="str">
            <v>GWh</v>
          </cell>
        </row>
        <row r="132">
          <cell r="A132" t="str">
            <v>NI</v>
          </cell>
          <cell r="D132" t="str">
            <v>Kilroot CCGT</v>
          </cell>
          <cell r="E132" t="str">
            <v>NI Gas</v>
          </cell>
          <cell r="F132" t="str">
            <v>Generation</v>
          </cell>
          <cell r="H132" t="str">
            <v>GWh</v>
          </cell>
        </row>
        <row r="133">
          <cell r="A133" t="str">
            <v>NI</v>
          </cell>
          <cell r="D133" t="str">
            <v>Kilroot CCGT</v>
          </cell>
          <cell r="E133" t="str">
            <v>NI Gas</v>
          </cell>
          <cell r="F133" t="str">
            <v>Units Started</v>
          </cell>
          <cell r="H133" t="str">
            <v>-</v>
          </cell>
        </row>
        <row r="134">
          <cell r="A134" t="str">
            <v>NI</v>
          </cell>
          <cell r="D134" t="str">
            <v>Kilroot CCGT</v>
          </cell>
          <cell r="E134" t="str">
            <v>NI Gas</v>
          </cell>
          <cell r="F134" t="str">
            <v>Hours of Operation</v>
          </cell>
          <cell r="H134" t="str">
            <v>hrs</v>
          </cell>
        </row>
        <row r="135">
          <cell r="A135" t="str">
            <v>NI</v>
          </cell>
          <cell r="D135" t="str">
            <v>Kilroot CCGT</v>
          </cell>
          <cell r="E135" t="str">
            <v>NI Gas</v>
          </cell>
          <cell r="F135" t="str">
            <v>Capacity Factor</v>
          </cell>
          <cell r="H135" t="str">
            <v>%</v>
          </cell>
        </row>
        <row r="136">
          <cell r="A136" t="str">
            <v>NI</v>
          </cell>
          <cell r="D136" t="str">
            <v>Kilroot CCGT</v>
          </cell>
          <cell r="E136" t="str">
            <v>NI Gas</v>
          </cell>
          <cell r="F136" t="str">
            <v>Energy Curtailed</v>
          </cell>
          <cell r="H136" t="str">
            <v>GWh</v>
          </cell>
        </row>
        <row r="137">
          <cell r="A137" t="str">
            <v>NI</v>
          </cell>
          <cell r="D137" t="str">
            <v>Kilroot CCGT</v>
          </cell>
          <cell r="E137" t="str">
            <v>NI Gas</v>
          </cell>
          <cell r="F137" t="str">
            <v>Fixed Load Generation</v>
          </cell>
          <cell r="H137" t="str">
            <v>GWh</v>
          </cell>
        </row>
        <row r="138">
          <cell r="A138" t="str">
            <v>NI</v>
          </cell>
          <cell r="D138" t="str">
            <v>Kilroot CCGT</v>
          </cell>
          <cell r="E138" t="str">
            <v>NI Gas</v>
          </cell>
          <cell r="F138" t="str">
            <v>Pump Load</v>
          </cell>
          <cell r="H138" t="str">
            <v>GWh</v>
          </cell>
        </row>
        <row r="139">
          <cell r="A139" t="str">
            <v>NI</v>
          </cell>
          <cell r="D139" t="str">
            <v>Kilroot CCGT</v>
          </cell>
          <cell r="E139" t="str">
            <v>NI Gas</v>
          </cell>
          <cell r="F139" t="str">
            <v>VO&amp;M Cost</v>
          </cell>
          <cell r="H139">
            <v>0</v>
          </cell>
        </row>
        <row r="140">
          <cell r="A140" t="str">
            <v>NI</v>
          </cell>
          <cell r="D140" t="str">
            <v>Kilroot CCGT</v>
          </cell>
          <cell r="E140" t="str">
            <v>NI Gas</v>
          </cell>
          <cell r="F140" t="str">
            <v>Generation Cost</v>
          </cell>
          <cell r="H140">
            <v>0</v>
          </cell>
        </row>
        <row r="141">
          <cell r="A141" t="str">
            <v>NI</v>
          </cell>
          <cell r="D141" t="str">
            <v>Kilroot CCGT</v>
          </cell>
          <cell r="E141" t="str">
            <v>NI Gas</v>
          </cell>
          <cell r="F141" t="str">
            <v>Start &amp; Shutdown Cost</v>
          </cell>
          <cell r="H141">
            <v>0</v>
          </cell>
        </row>
        <row r="142">
          <cell r="A142" t="str">
            <v>NI</v>
          </cell>
          <cell r="D142" t="str">
            <v>Kilroot CCGT</v>
          </cell>
          <cell r="E142" t="str">
            <v>NI Gas</v>
          </cell>
          <cell r="F142" t="str">
            <v>Start Fuel Cost</v>
          </cell>
          <cell r="H142">
            <v>0</v>
          </cell>
        </row>
        <row r="143">
          <cell r="A143" t="str">
            <v>NI</v>
          </cell>
          <cell r="D143" t="str">
            <v>Kilroot CCGT</v>
          </cell>
          <cell r="E143" t="str">
            <v>NI Gas</v>
          </cell>
          <cell r="F143" t="str">
            <v>Emissions Cost</v>
          </cell>
          <cell r="H143">
            <v>0</v>
          </cell>
        </row>
        <row r="144">
          <cell r="A144" t="str">
            <v>NI</v>
          </cell>
          <cell r="D144" t="str">
            <v>Kilroot CCGT</v>
          </cell>
          <cell r="E144" t="str">
            <v>NI Gas</v>
          </cell>
          <cell r="F144" t="str">
            <v>Total Generation Cost</v>
          </cell>
          <cell r="H144">
            <v>0</v>
          </cell>
        </row>
        <row r="145">
          <cell r="A145" t="str">
            <v>NI</v>
          </cell>
          <cell r="D145" t="str">
            <v>Kilroot CCGT</v>
          </cell>
          <cell r="E145" t="str">
            <v>NI Gas</v>
          </cell>
          <cell r="F145" t="str">
            <v>SRMC</v>
          </cell>
          <cell r="H145" t="str">
            <v>€/MWh</v>
          </cell>
        </row>
        <row r="146">
          <cell r="A146" t="str">
            <v>NI</v>
          </cell>
          <cell r="D146" t="str">
            <v>Kilroot CCGT</v>
          </cell>
          <cell r="E146" t="str">
            <v>NI Gas</v>
          </cell>
          <cell r="F146" t="str">
            <v>Mark-up</v>
          </cell>
          <cell r="H146" t="str">
            <v>€/MWh</v>
          </cell>
        </row>
        <row r="147">
          <cell r="A147" t="str">
            <v>NI</v>
          </cell>
          <cell r="D147" t="str">
            <v>Kilroot CCGT</v>
          </cell>
          <cell r="E147" t="str">
            <v>NI Gas</v>
          </cell>
          <cell r="F147" t="str">
            <v>Mark-up</v>
          </cell>
          <cell r="H147" t="str">
            <v>€/MWh</v>
          </cell>
        </row>
        <row r="148">
          <cell r="A148" t="str">
            <v>NI</v>
          </cell>
          <cell r="D148" t="str">
            <v>Kilroot CCGT</v>
          </cell>
          <cell r="E148" t="str">
            <v>NI Gas</v>
          </cell>
          <cell r="F148" t="str">
            <v>Price Received</v>
          </cell>
          <cell r="H148" t="str">
            <v>€/MWh</v>
          </cell>
        </row>
        <row r="149">
          <cell r="A149" t="str">
            <v>NI</v>
          </cell>
          <cell r="D149" t="str">
            <v>Kilroot CCGT</v>
          </cell>
          <cell r="E149" t="str">
            <v>NI Gas</v>
          </cell>
          <cell r="F149" t="str">
            <v>Pool Revenue</v>
          </cell>
          <cell r="H149">
            <v>0</v>
          </cell>
        </row>
        <row r="150">
          <cell r="A150" t="str">
            <v>NI</v>
          </cell>
          <cell r="D150" t="str">
            <v>Kilroot CCGT</v>
          </cell>
          <cell r="E150" t="str">
            <v>NI Gas</v>
          </cell>
          <cell r="F150" t="str">
            <v>Net Revenue</v>
          </cell>
          <cell r="H150">
            <v>0</v>
          </cell>
        </row>
        <row r="151">
          <cell r="A151" t="str">
            <v>NI</v>
          </cell>
          <cell r="D151" t="str">
            <v>Kilroot CCGT</v>
          </cell>
          <cell r="E151" t="str">
            <v>NI Gas</v>
          </cell>
          <cell r="F151" t="str">
            <v>Net Profit</v>
          </cell>
          <cell r="H151">
            <v>0</v>
          </cell>
        </row>
        <row r="152">
          <cell r="A152" t="str">
            <v>NI</v>
          </cell>
          <cell r="D152" t="str">
            <v>Kilroot CCGT</v>
          </cell>
          <cell r="E152" t="str">
            <v>NI Gas</v>
          </cell>
          <cell r="F152" t="str">
            <v>Installed Capacity</v>
          </cell>
          <cell r="H152" t="str">
            <v>MW</v>
          </cell>
        </row>
        <row r="153">
          <cell r="A153" t="str">
            <v>NI</v>
          </cell>
          <cell r="D153" t="str">
            <v>Kilroot CCGT</v>
          </cell>
          <cell r="E153" t="str">
            <v>NI Gas</v>
          </cell>
          <cell r="F153" t="str">
            <v>Rated Capacity</v>
          </cell>
          <cell r="H153" t="str">
            <v>MW</v>
          </cell>
        </row>
        <row r="154">
          <cell r="A154" t="str">
            <v>NI</v>
          </cell>
          <cell r="D154" t="str">
            <v>Kilroot CCGT</v>
          </cell>
          <cell r="E154" t="str">
            <v>NI Gas</v>
          </cell>
          <cell r="F154" t="str">
            <v>Maintenance</v>
          </cell>
          <cell r="H154" t="str">
            <v>GWh</v>
          </cell>
        </row>
        <row r="155">
          <cell r="A155" t="str">
            <v>NI</v>
          </cell>
          <cell r="D155" t="str">
            <v>Kilroot CCGT</v>
          </cell>
          <cell r="E155" t="str">
            <v>NI Gas</v>
          </cell>
          <cell r="F155" t="str">
            <v>Forced Outage</v>
          </cell>
          <cell r="H155" t="str">
            <v>GWh</v>
          </cell>
        </row>
        <row r="156">
          <cell r="A156" t="str">
            <v>NI</v>
          </cell>
          <cell r="D156" t="str">
            <v>Kilroot CCGT</v>
          </cell>
          <cell r="E156" t="str">
            <v>NI Gas</v>
          </cell>
          <cell r="F156" t="str">
            <v>Available Energy</v>
          </cell>
          <cell r="H156" t="str">
            <v>GWh</v>
          </cell>
        </row>
        <row r="157">
          <cell r="A157" t="str">
            <v>NI</v>
          </cell>
          <cell r="D157" t="str">
            <v>CGC3</v>
          </cell>
          <cell r="E157" t="str">
            <v>NI Gas CHP</v>
          </cell>
          <cell r="F157" t="str">
            <v>Generation</v>
          </cell>
          <cell r="H157" t="str">
            <v>GWh</v>
          </cell>
        </row>
        <row r="158">
          <cell r="A158" t="str">
            <v>NI</v>
          </cell>
          <cell r="D158" t="str">
            <v>CGC3</v>
          </cell>
          <cell r="E158" t="str">
            <v>NI Gas CHP</v>
          </cell>
          <cell r="F158" t="str">
            <v>Units Started</v>
          </cell>
          <cell r="H158" t="str">
            <v>-</v>
          </cell>
        </row>
        <row r="159">
          <cell r="A159" t="str">
            <v>NI</v>
          </cell>
          <cell r="D159" t="str">
            <v>CGC3</v>
          </cell>
          <cell r="E159" t="str">
            <v>NI Gas CHP</v>
          </cell>
          <cell r="F159" t="str">
            <v>Hours of Operation</v>
          </cell>
          <cell r="H159" t="str">
            <v>hrs</v>
          </cell>
        </row>
        <row r="160">
          <cell r="A160" t="str">
            <v>NI</v>
          </cell>
          <cell r="D160" t="str">
            <v>CGC3</v>
          </cell>
          <cell r="E160" t="str">
            <v>NI Gas CHP</v>
          </cell>
          <cell r="F160" t="str">
            <v>Capacity Factor</v>
          </cell>
          <cell r="H160" t="str">
            <v>%</v>
          </cell>
        </row>
        <row r="161">
          <cell r="A161" t="str">
            <v>NI</v>
          </cell>
          <cell r="D161" t="str">
            <v>CGC3</v>
          </cell>
          <cell r="E161" t="str">
            <v>NI Gas CHP</v>
          </cell>
          <cell r="F161" t="str">
            <v>Energy Curtailed</v>
          </cell>
          <cell r="H161" t="str">
            <v>GWh</v>
          </cell>
        </row>
        <row r="162">
          <cell r="A162" t="str">
            <v>NI</v>
          </cell>
          <cell r="D162" t="str">
            <v>CGC3</v>
          </cell>
          <cell r="E162" t="str">
            <v>NI Gas CHP</v>
          </cell>
          <cell r="F162" t="str">
            <v>Fixed Load Generation</v>
          </cell>
          <cell r="H162" t="str">
            <v>GWh</v>
          </cell>
        </row>
        <row r="163">
          <cell r="A163" t="str">
            <v>NI</v>
          </cell>
          <cell r="D163" t="str">
            <v>CGC3</v>
          </cell>
          <cell r="E163" t="str">
            <v>NI Gas CHP</v>
          </cell>
          <cell r="F163" t="str">
            <v>Pump Load</v>
          </cell>
          <cell r="H163" t="str">
            <v>GWh</v>
          </cell>
        </row>
        <row r="164">
          <cell r="A164" t="str">
            <v>NI</v>
          </cell>
          <cell r="D164" t="str">
            <v>CGC3</v>
          </cell>
          <cell r="E164" t="str">
            <v>NI Gas CHP</v>
          </cell>
          <cell r="F164" t="str">
            <v>VO&amp;M Cost</v>
          </cell>
          <cell r="H164">
            <v>0</v>
          </cell>
        </row>
        <row r="165">
          <cell r="A165" t="str">
            <v>NI</v>
          </cell>
          <cell r="D165" t="str">
            <v>CGC3</v>
          </cell>
          <cell r="E165" t="str">
            <v>NI Gas CHP</v>
          </cell>
          <cell r="F165" t="str">
            <v>Generation Cost</v>
          </cell>
          <cell r="H165">
            <v>0</v>
          </cell>
        </row>
        <row r="166">
          <cell r="A166" t="str">
            <v>NI</v>
          </cell>
          <cell r="D166" t="str">
            <v>CGC3</v>
          </cell>
          <cell r="E166" t="str">
            <v>NI Gas CHP</v>
          </cell>
          <cell r="F166" t="str">
            <v>Start &amp; Shutdown Cost</v>
          </cell>
          <cell r="H166">
            <v>0</v>
          </cell>
        </row>
        <row r="167">
          <cell r="A167" t="str">
            <v>NI</v>
          </cell>
          <cell r="D167" t="str">
            <v>CGC3</v>
          </cell>
          <cell r="E167" t="str">
            <v>NI Gas CHP</v>
          </cell>
          <cell r="F167" t="str">
            <v>Start Fuel Cost</v>
          </cell>
          <cell r="H167">
            <v>0</v>
          </cell>
        </row>
        <row r="168">
          <cell r="A168" t="str">
            <v>NI</v>
          </cell>
          <cell r="D168" t="str">
            <v>CGC3</v>
          </cell>
          <cell r="E168" t="str">
            <v>NI Gas CHP</v>
          </cell>
          <cell r="F168" t="str">
            <v>Emissions Cost</v>
          </cell>
          <cell r="H168">
            <v>0</v>
          </cell>
        </row>
        <row r="169">
          <cell r="A169" t="str">
            <v>NI</v>
          </cell>
          <cell r="D169" t="str">
            <v>CGC3</v>
          </cell>
          <cell r="E169" t="str">
            <v>NI Gas CHP</v>
          </cell>
          <cell r="F169" t="str">
            <v>Total Generation Cost</v>
          </cell>
          <cell r="H169">
            <v>0</v>
          </cell>
        </row>
        <row r="170">
          <cell r="A170" t="str">
            <v>NI</v>
          </cell>
          <cell r="D170" t="str">
            <v>CGC3</v>
          </cell>
          <cell r="E170" t="str">
            <v>NI Gas CHP</v>
          </cell>
          <cell r="F170" t="str">
            <v>SRMC</v>
          </cell>
          <cell r="H170" t="str">
            <v>€/MWh</v>
          </cell>
        </row>
        <row r="171">
          <cell r="A171" t="str">
            <v>NI</v>
          </cell>
          <cell r="D171" t="str">
            <v>CGC3</v>
          </cell>
          <cell r="E171" t="str">
            <v>NI Gas CHP</v>
          </cell>
          <cell r="F171" t="str">
            <v>Mark-up</v>
          </cell>
          <cell r="H171" t="str">
            <v>€/MWh</v>
          </cell>
        </row>
        <row r="172">
          <cell r="A172" t="str">
            <v>NI</v>
          </cell>
          <cell r="D172" t="str">
            <v>CGC3</v>
          </cell>
          <cell r="E172" t="str">
            <v>NI Gas CHP</v>
          </cell>
          <cell r="F172" t="str">
            <v>Price Received</v>
          </cell>
          <cell r="H172" t="str">
            <v>€/MWh</v>
          </cell>
        </row>
        <row r="173">
          <cell r="A173" t="str">
            <v>NI</v>
          </cell>
          <cell r="D173" t="str">
            <v>CGC3</v>
          </cell>
          <cell r="E173" t="str">
            <v>NI Gas CHP</v>
          </cell>
          <cell r="F173" t="str">
            <v>Pool Revenue</v>
          </cell>
          <cell r="H173">
            <v>0</v>
          </cell>
        </row>
        <row r="174">
          <cell r="A174" t="str">
            <v>NI</v>
          </cell>
          <cell r="D174" t="str">
            <v>CGC3</v>
          </cell>
          <cell r="E174" t="str">
            <v>NI Gas CHP</v>
          </cell>
          <cell r="F174" t="str">
            <v>Net Revenue</v>
          </cell>
          <cell r="H174">
            <v>0</v>
          </cell>
        </row>
        <row r="175">
          <cell r="A175" t="str">
            <v>NI</v>
          </cell>
          <cell r="D175" t="str">
            <v>CGC3</v>
          </cell>
          <cell r="E175" t="str">
            <v>NI Gas CHP</v>
          </cell>
          <cell r="F175" t="str">
            <v>Net Profit</v>
          </cell>
          <cell r="H175">
            <v>0</v>
          </cell>
        </row>
        <row r="176">
          <cell r="A176" t="str">
            <v>NI</v>
          </cell>
          <cell r="D176" t="str">
            <v>CGC3</v>
          </cell>
          <cell r="E176" t="str">
            <v>NI Gas CHP</v>
          </cell>
          <cell r="F176" t="str">
            <v>Installed Capacity</v>
          </cell>
          <cell r="H176" t="str">
            <v>MW</v>
          </cell>
        </row>
        <row r="177">
          <cell r="A177" t="str">
            <v>NI</v>
          </cell>
          <cell r="D177" t="str">
            <v>CGC3</v>
          </cell>
          <cell r="E177" t="str">
            <v>NI Gas CHP</v>
          </cell>
          <cell r="F177" t="str">
            <v>Rated Capacity</v>
          </cell>
          <cell r="H177" t="str">
            <v>MW</v>
          </cell>
        </row>
        <row r="178">
          <cell r="A178" t="str">
            <v>NI</v>
          </cell>
          <cell r="D178" t="str">
            <v>CGC3</v>
          </cell>
          <cell r="E178" t="str">
            <v>NI Gas CHP</v>
          </cell>
          <cell r="F178" t="str">
            <v>Maintenance</v>
          </cell>
          <cell r="H178" t="str">
            <v>GWh</v>
          </cell>
        </row>
        <row r="179">
          <cell r="A179" t="str">
            <v>NI</v>
          </cell>
          <cell r="D179" t="str">
            <v>CGC3</v>
          </cell>
          <cell r="E179" t="str">
            <v>NI Gas CHP</v>
          </cell>
          <cell r="F179" t="str">
            <v>Forced Outage</v>
          </cell>
          <cell r="H179" t="str">
            <v>GWh</v>
          </cell>
        </row>
        <row r="180">
          <cell r="A180" t="str">
            <v>NI</v>
          </cell>
          <cell r="D180" t="str">
            <v>CGC3</v>
          </cell>
          <cell r="E180" t="str">
            <v>NI Gas CHP</v>
          </cell>
          <cell r="F180" t="str">
            <v>Available Energy</v>
          </cell>
          <cell r="H180" t="str">
            <v>GWh</v>
          </cell>
        </row>
        <row r="181">
          <cell r="A181" t="str">
            <v>NI</v>
          </cell>
          <cell r="D181" t="str">
            <v>CGC4</v>
          </cell>
          <cell r="E181" t="str">
            <v>NI Gas CHP</v>
          </cell>
          <cell r="F181" t="str">
            <v>Generation</v>
          </cell>
          <cell r="H181" t="str">
            <v>GWh</v>
          </cell>
        </row>
        <row r="182">
          <cell r="A182" t="str">
            <v>NI</v>
          </cell>
          <cell r="D182" t="str">
            <v>CGC4</v>
          </cell>
          <cell r="E182" t="str">
            <v>NI Gas CHP</v>
          </cell>
          <cell r="F182" t="str">
            <v>Units Started</v>
          </cell>
          <cell r="H182" t="str">
            <v>-</v>
          </cell>
        </row>
        <row r="183">
          <cell r="A183" t="str">
            <v>NI</v>
          </cell>
          <cell r="D183" t="str">
            <v>CGC4</v>
          </cell>
          <cell r="E183" t="str">
            <v>NI Gas CHP</v>
          </cell>
          <cell r="F183" t="str">
            <v>Hours of Operation</v>
          </cell>
          <cell r="H183" t="str">
            <v>hrs</v>
          </cell>
        </row>
        <row r="184">
          <cell r="A184" t="str">
            <v>NI</v>
          </cell>
          <cell r="D184" t="str">
            <v>CGC4</v>
          </cell>
          <cell r="E184" t="str">
            <v>NI Gas CHP</v>
          </cell>
          <cell r="F184" t="str">
            <v>Capacity Factor</v>
          </cell>
          <cell r="H184" t="str">
            <v>%</v>
          </cell>
        </row>
        <row r="185">
          <cell r="A185" t="str">
            <v>NI</v>
          </cell>
          <cell r="D185" t="str">
            <v>CGC4</v>
          </cell>
          <cell r="E185" t="str">
            <v>NI Gas CHP</v>
          </cell>
          <cell r="F185" t="str">
            <v>Energy Curtailed</v>
          </cell>
          <cell r="H185" t="str">
            <v>GWh</v>
          </cell>
        </row>
        <row r="186">
          <cell r="A186" t="str">
            <v>NI</v>
          </cell>
          <cell r="D186" t="str">
            <v>CGC4</v>
          </cell>
          <cell r="E186" t="str">
            <v>NI Gas CHP</v>
          </cell>
          <cell r="F186" t="str">
            <v>Fixed Load Generation</v>
          </cell>
          <cell r="H186" t="str">
            <v>GWh</v>
          </cell>
        </row>
        <row r="187">
          <cell r="A187" t="str">
            <v>NI</v>
          </cell>
          <cell r="D187" t="str">
            <v>CGC4</v>
          </cell>
          <cell r="E187" t="str">
            <v>NI Gas CHP</v>
          </cell>
          <cell r="F187" t="str">
            <v>Pump Load</v>
          </cell>
          <cell r="H187" t="str">
            <v>GWh</v>
          </cell>
        </row>
        <row r="188">
          <cell r="A188" t="str">
            <v>NI</v>
          </cell>
          <cell r="D188" t="str">
            <v>CGC4</v>
          </cell>
          <cell r="E188" t="str">
            <v>NI Gas CHP</v>
          </cell>
          <cell r="F188" t="str">
            <v>VO&amp;M Cost</v>
          </cell>
          <cell r="H188">
            <v>0</v>
          </cell>
        </row>
        <row r="189">
          <cell r="A189" t="str">
            <v>NI</v>
          </cell>
          <cell r="D189" t="str">
            <v>CGC4</v>
          </cell>
          <cell r="E189" t="str">
            <v>NI Gas CHP</v>
          </cell>
          <cell r="F189" t="str">
            <v>Generation Cost</v>
          </cell>
          <cell r="H189">
            <v>0</v>
          </cell>
        </row>
        <row r="190">
          <cell r="A190" t="str">
            <v>NI</v>
          </cell>
          <cell r="D190" t="str">
            <v>CGC4</v>
          </cell>
          <cell r="E190" t="str">
            <v>NI Gas CHP</v>
          </cell>
          <cell r="F190" t="str">
            <v>Start &amp; Shutdown Cost</v>
          </cell>
          <cell r="H190">
            <v>0</v>
          </cell>
        </row>
        <row r="191">
          <cell r="A191" t="str">
            <v>NI</v>
          </cell>
          <cell r="D191" t="str">
            <v>CGC4</v>
          </cell>
          <cell r="E191" t="str">
            <v>NI Gas CHP</v>
          </cell>
          <cell r="F191" t="str">
            <v>Start Fuel Cost</v>
          </cell>
          <cell r="H191">
            <v>0</v>
          </cell>
        </row>
        <row r="192">
          <cell r="A192" t="str">
            <v>NI</v>
          </cell>
          <cell r="D192" t="str">
            <v>CGC4</v>
          </cell>
          <cell r="E192" t="str">
            <v>NI Gas CHP</v>
          </cell>
          <cell r="F192" t="str">
            <v>Emissions Cost</v>
          </cell>
          <cell r="H192">
            <v>0</v>
          </cell>
        </row>
        <row r="193">
          <cell r="A193" t="str">
            <v>NI</v>
          </cell>
          <cell r="D193" t="str">
            <v>CGC4</v>
          </cell>
          <cell r="E193" t="str">
            <v>NI Gas CHP</v>
          </cell>
          <cell r="F193" t="str">
            <v>Total Generation Cost</v>
          </cell>
          <cell r="H193">
            <v>0</v>
          </cell>
        </row>
        <row r="194">
          <cell r="A194" t="str">
            <v>NI</v>
          </cell>
          <cell r="D194" t="str">
            <v>CGC4</v>
          </cell>
          <cell r="E194" t="str">
            <v>NI Gas CHP</v>
          </cell>
          <cell r="F194" t="str">
            <v>SRMC</v>
          </cell>
          <cell r="H194" t="str">
            <v>€/MWh</v>
          </cell>
        </row>
        <row r="195">
          <cell r="A195" t="str">
            <v>NI</v>
          </cell>
          <cell r="D195" t="str">
            <v>CGC4</v>
          </cell>
          <cell r="E195" t="str">
            <v>NI Gas CHP</v>
          </cell>
          <cell r="F195" t="str">
            <v>Mark-up</v>
          </cell>
          <cell r="H195" t="str">
            <v>€/MWh</v>
          </cell>
        </row>
        <row r="196">
          <cell r="A196" t="str">
            <v>NI</v>
          </cell>
          <cell r="D196" t="str">
            <v>CGC4</v>
          </cell>
          <cell r="E196" t="str">
            <v>NI Gas CHP</v>
          </cell>
          <cell r="F196" t="str">
            <v>Price Received</v>
          </cell>
          <cell r="H196" t="str">
            <v>€/MWh</v>
          </cell>
        </row>
        <row r="197">
          <cell r="A197" t="str">
            <v>NI</v>
          </cell>
          <cell r="D197" t="str">
            <v>CGC4</v>
          </cell>
          <cell r="E197" t="str">
            <v>NI Gas CHP</v>
          </cell>
          <cell r="F197" t="str">
            <v>Pool Revenue</v>
          </cell>
          <cell r="H197">
            <v>0</v>
          </cell>
        </row>
        <row r="198">
          <cell r="A198" t="str">
            <v>NI</v>
          </cell>
          <cell r="D198" t="str">
            <v>CGC4</v>
          </cell>
          <cell r="E198" t="str">
            <v>NI Gas CHP</v>
          </cell>
          <cell r="F198" t="str">
            <v>Net Revenue</v>
          </cell>
          <cell r="H198">
            <v>0</v>
          </cell>
        </row>
        <row r="199">
          <cell r="A199" t="str">
            <v>NI</v>
          </cell>
          <cell r="D199" t="str">
            <v>CGC4</v>
          </cell>
          <cell r="E199" t="str">
            <v>NI Gas CHP</v>
          </cell>
          <cell r="F199" t="str">
            <v>Net Profit</v>
          </cell>
          <cell r="H199">
            <v>0</v>
          </cell>
        </row>
        <row r="200">
          <cell r="A200" t="str">
            <v>NI</v>
          </cell>
          <cell r="D200" t="str">
            <v>CGC4</v>
          </cell>
          <cell r="E200" t="str">
            <v>NI Gas CHP</v>
          </cell>
          <cell r="F200" t="str">
            <v>Installed Capacity</v>
          </cell>
          <cell r="H200" t="str">
            <v>MW</v>
          </cell>
        </row>
        <row r="201">
          <cell r="A201" t="str">
            <v>NI</v>
          </cell>
          <cell r="D201" t="str">
            <v>CGC4</v>
          </cell>
          <cell r="E201" t="str">
            <v>NI Gas CHP</v>
          </cell>
          <cell r="F201" t="str">
            <v>Rated Capacity</v>
          </cell>
          <cell r="H201" t="str">
            <v>MW</v>
          </cell>
        </row>
        <row r="202">
          <cell r="A202" t="str">
            <v>NI</v>
          </cell>
          <cell r="D202" t="str">
            <v>CGC4</v>
          </cell>
          <cell r="E202" t="str">
            <v>NI Gas CHP</v>
          </cell>
          <cell r="F202" t="str">
            <v>Maintenance</v>
          </cell>
          <cell r="H202" t="str">
            <v>GWh</v>
          </cell>
        </row>
        <row r="203">
          <cell r="A203" t="str">
            <v>NI</v>
          </cell>
          <cell r="D203" t="str">
            <v>CGC4</v>
          </cell>
          <cell r="E203" t="str">
            <v>NI Gas CHP</v>
          </cell>
          <cell r="F203" t="str">
            <v>Forced Outage</v>
          </cell>
          <cell r="H203" t="str">
            <v>GWh</v>
          </cell>
        </row>
        <row r="204">
          <cell r="A204" t="str">
            <v>NI</v>
          </cell>
          <cell r="D204" t="str">
            <v>CGC4</v>
          </cell>
          <cell r="E204" t="str">
            <v>NI Gas CHP</v>
          </cell>
          <cell r="F204" t="str">
            <v>Available Energy</v>
          </cell>
          <cell r="H204" t="str">
            <v>GWh</v>
          </cell>
        </row>
        <row r="205">
          <cell r="A205" t="str">
            <v>NI</v>
          </cell>
          <cell r="D205" t="str">
            <v>CGC5</v>
          </cell>
          <cell r="E205" t="str">
            <v>NI Gas CHP</v>
          </cell>
          <cell r="F205" t="str">
            <v>Generation</v>
          </cell>
          <cell r="H205" t="str">
            <v>GWh</v>
          </cell>
        </row>
        <row r="206">
          <cell r="A206" t="str">
            <v>NI</v>
          </cell>
          <cell r="D206" t="str">
            <v>CGC5</v>
          </cell>
          <cell r="E206" t="str">
            <v>NI Gas CHP</v>
          </cell>
          <cell r="F206" t="str">
            <v>Units Started</v>
          </cell>
          <cell r="H206" t="str">
            <v>-</v>
          </cell>
        </row>
        <row r="207">
          <cell r="A207" t="str">
            <v>NI</v>
          </cell>
          <cell r="D207" t="str">
            <v>CGC5</v>
          </cell>
          <cell r="E207" t="str">
            <v>NI Gas CHP</v>
          </cell>
          <cell r="F207" t="str">
            <v>Hours of Operation</v>
          </cell>
          <cell r="H207" t="str">
            <v>hrs</v>
          </cell>
        </row>
        <row r="208">
          <cell r="A208" t="str">
            <v>NI</v>
          </cell>
          <cell r="D208" t="str">
            <v>CGC5</v>
          </cell>
          <cell r="E208" t="str">
            <v>NI Gas CHP</v>
          </cell>
          <cell r="F208" t="str">
            <v>Capacity Factor</v>
          </cell>
          <cell r="H208" t="str">
            <v>%</v>
          </cell>
        </row>
        <row r="209">
          <cell r="A209" t="str">
            <v>NI</v>
          </cell>
          <cell r="D209" t="str">
            <v>CGC5</v>
          </cell>
          <cell r="E209" t="str">
            <v>NI Gas CHP</v>
          </cell>
          <cell r="F209" t="str">
            <v>Energy Curtailed</v>
          </cell>
          <cell r="H209" t="str">
            <v>GWh</v>
          </cell>
        </row>
        <row r="210">
          <cell r="A210" t="str">
            <v>NI</v>
          </cell>
          <cell r="D210" t="str">
            <v>CGC5</v>
          </cell>
          <cell r="E210" t="str">
            <v>NI Gas CHP</v>
          </cell>
          <cell r="F210" t="str">
            <v>Fixed Load Generation</v>
          </cell>
          <cell r="H210" t="str">
            <v>GWh</v>
          </cell>
        </row>
        <row r="211">
          <cell r="A211" t="str">
            <v>NI</v>
          </cell>
          <cell r="D211" t="str">
            <v>CGC5</v>
          </cell>
          <cell r="E211" t="str">
            <v>NI Gas CHP</v>
          </cell>
          <cell r="F211" t="str">
            <v>Pump Load</v>
          </cell>
          <cell r="H211" t="str">
            <v>GWh</v>
          </cell>
        </row>
        <row r="212">
          <cell r="A212" t="str">
            <v>NI</v>
          </cell>
          <cell r="D212" t="str">
            <v>CGC5</v>
          </cell>
          <cell r="E212" t="str">
            <v>NI Gas CHP</v>
          </cell>
          <cell r="F212" t="str">
            <v>VO&amp;M Cost</v>
          </cell>
          <cell r="H212">
            <v>0</v>
          </cell>
        </row>
        <row r="213">
          <cell r="A213" t="str">
            <v>NI</v>
          </cell>
          <cell r="D213" t="str">
            <v>CGC5</v>
          </cell>
          <cell r="E213" t="str">
            <v>NI Gas CHP</v>
          </cell>
          <cell r="F213" t="str">
            <v>Generation Cost</v>
          </cell>
          <cell r="H213">
            <v>0</v>
          </cell>
        </row>
        <row r="214">
          <cell r="A214" t="str">
            <v>NI</v>
          </cell>
          <cell r="D214" t="str">
            <v>CGC5</v>
          </cell>
          <cell r="E214" t="str">
            <v>NI Gas CHP</v>
          </cell>
          <cell r="F214" t="str">
            <v>Start &amp; Shutdown Cost</v>
          </cell>
          <cell r="H214">
            <v>0</v>
          </cell>
        </row>
        <row r="215">
          <cell r="A215" t="str">
            <v>NI</v>
          </cell>
          <cell r="D215" t="str">
            <v>CGC5</v>
          </cell>
          <cell r="E215" t="str">
            <v>NI Gas CHP</v>
          </cell>
          <cell r="F215" t="str">
            <v>Start Fuel Cost</v>
          </cell>
          <cell r="H215">
            <v>0</v>
          </cell>
        </row>
        <row r="216">
          <cell r="A216" t="str">
            <v>NI</v>
          </cell>
          <cell r="D216" t="str">
            <v>CGC5</v>
          </cell>
          <cell r="E216" t="str">
            <v>NI Gas CHP</v>
          </cell>
          <cell r="F216" t="str">
            <v>Emissions Cost</v>
          </cell>
          <cell r="H216">
            <v>0</v>
          </cell>
        </row>
        <row r="217">
          <cell r="A217" t="str">
            <v>NI</v>
          </cell>
          <cell r="D217" t="str">
            <v>CGC5</v>
          </cell>
          <cell r="E217" t="str">
            <v>NI Gas CHP</v>
          </cell>
          <cell r="F217" t="str">
            <v>Total Generation Cost</v>
          </cell>
          <cell r="H217">
            <v>0</v>
          </cell>
        </row>
        <row r="218">
          <cell r="A218" t="str">
            <v>NI</v>
          </cell>
          <cell r="D218" t="str">
            <v>CGC5</v>
          </cell>
          <cell r="E218" t="str">
            <v>NI Gas CHP</v>
          </cell>
          <cell r="F218" t="str">
            <v>SRMC</v>
          </cell>
          <cell r="H218" t="str">
            <v>€/MWh</v>
          </cell>
        </row>
        <row r="219">
          <cell r="A219" t="str">
            <v>NI</v>
          </cell>
          <cell r="D219" t="str">
            <v>CGC5</v>
          </cell>
          <cell r="E219" t="str">
            <v>NI Gas CHP</v>
          </cell>
          <cell r="F219" t="str">
            <v>Mark-up</v>
          </cell>
          <cell r="H219" t="str">
            <v>€/MWh</v>
          </cell>
        </row>
        <row r="220">
          <cell r="A220" t="str">
            <v>NI</v>
          </cell>
          <cell r="D220" t="str">
            <v>CGC5</v>
          </cell>
          <cell r="E220" t="str">
            <v>NI Gas CHP</v>
          </cell>
          <cell r="F220" t="str">
            <v>Price Received</v>
          </cell>
          <cell r="H220" t="str">
            <v>€/MWh</v>
          </cell>
        </row>
        <row r="221">
          <cell r="A221" t="str">
            <v>NI</v>
          </cell>
          <cell r="D221" t="str">
            <v>CGC5</v>
          </cell>
          <cell r="E221" t="str">
            <v>NI Gas CHP</v>
          </cell>
          <cell r="F221" t="str">
            <v>Pool Revenue</v>
          </cell>
          <cell r="H221">
            <v>0</v>
          </cell>
        </row>
        <row r="222">
          <cell r="A222" t="str">
            <v>NI</v>
          </cell>
          <cell r="D222" t="str">
            <v>CGC5</v>
          </cell>
          <cell r="E222" t="str">
            <v>NI Gas CHP</v>
          </cell>
          <cell r="F222" t="str">
            <v>Net Revenue</v>
          </cell>
          <cell r="H222">
            <v>0</v>
          </cell>
        </row>
        <row r="223">
          <cell r="A223" t="str">
            <v>NI</v>
          </cell>
          <cell r="D223" t="str">
            <v>CGC5</v>
          </cell>
          <cell r="E223" t="str">
            <v>NI Gas CHP</v>
          </cell>
          <cell r="F223" t="str">
            <v>Net Profit</v>
          </cell>
          <cell r="H223">
            <v>0</v>
          </cell>
        </row>
        <row r="224">
          <cell r="A224" t="str">
            <v>NI</v>
          </cell>
          <cell r="D224" t="str">
            <v>CGC5</v>
          </cell>
          <cell r="E224" t="str">
            <v>NI Gas CHP</v>
          </cell>
          <cell r="F224" t="str">
            <v>Installed Capacity</v>
          </cell>
          <cell r="H224" t="str">
            <v>MW</v>
          </cell>
        </row>
        <row r="225">
          <cell r="A225" t="str">
            <v>NI</v>
          </cell>
          <cell r="D225" t="str">
            <v>CGC5</v>
          </cell>
          <cell r="E225" t="str">
            <v>NI Gas CHP</v>
          </cell>
          <cell r="F225" t="str">
            <v>Rated Capacity</v>
          </cell>
          <cell r="H225" t="str">
            <v>MW</v>
          </cell>
        </row>
        <row r="226">
          <cell r="A226" t="str">
            <v>NI</v>
          </cell>
          <cell r="D226" t="str">
            <v>CGC5</v>
          </cell>
          <cell r="E226" t="str">
            <v>NI Gas CHP</v>
          </cell>
          <cell r="F226" t="str">
            <v>Maintenance</v>
          </cell>
          <cell r="H226" t="str">
            <v>GWh</v>
          </cell>
        </row>
        <row r="227">
          <cell r="A227" t="str">
            <v>NI</v>
          </cell>
          <cell r="D227" t="str">
            <v>CGC5</v>
          </cell>
          <cell r="E227" t="str">
            <v>NI Gas CHP</v>
          </cell>
          <cell r="F227" t="str">
            <v>Forced Outage</v>
          </cell>
          <cell r="H227" t="str">
            <v>GWh</v>
          </cell>
        </row>
        <row r="228">
          <cell r="A228" t="str">
            <v>NI</v>
          </cell>
          <cell r="D228" t="str">
            <v>CGC5</v>
          </cell>
          <cell r="E228" t="str">
            <v>NI Gas CHP</v>
          </cell>
          <cell r="F228" t="str">
            <v>Available Energy</v>
          </cell>
          <cell r="H228" t="str">
            <v>GWh</v>
          </cell>
        </row>
        <row r="229">
          <cell r="A229" t="str">
            <v>NI</v>
          </cell>
          <cell r="D229" t="str">
            <v>B4</v>
          </cell>
          <cell r="E229" t="str">
            <v>NI OCGT</v>
          </cell>
          <cell r="F229" t="str">
            <v>Generation</v>
          </cell>
          <cell r="H229" t="str">
            <v>GWh</v>
          </cell>
        </row>
        <row r="230">
          <cell r="A230" t="str">
            <v>NI</v>
          </cell>
          <cell r="D230" t="str">
            <v>B4</v>
          </cell>
          <cell r="E230" t="str">
            <v>NI OCGT</v>
          </cell>
          <cell r="F230" t="str">
            <v>Units Started</v>
          </cell>
          <cell r="H230" t="str">
            <v>-</v>
          </cell>
        </row>
        <row r="231">
          <cell r="A231" t="str">
            <v>NI</v>
          </cell>
          <cell r="D231" t="str">
            <v>B4</v>
          </cell>
          <cell r="E231" t="str">
            <v>NI OCGT</v>
          </cell>
          <cell r="F231" t="str">
            <v>Hours of Operation</v>
          </cell>
          <cell r="H231" t="str">
            <v>hrs</v>
          </cell>
        </row>
        <row r="232">
          <cell r="A232" t="str">
            <v>NI</v>
          </cell>
          <cell r="D232" t="str">
            <v>B4</v>
          </cell>
          <cell r="E232" t="str">
            <v>NI OCGT</v>
          </cell>
          <cell r="F232" t="str">
            <v>Capacity Factor</v>
          </cell>
          <cell r="H232" t="str">
            <v>%</v>
          </cell>
        </row>
        <row r="233">
          <cell r="A233" t="str">
            <v>NI</v>
          </cell>
          <cell r="D233" t="str">
            <v>B4</v>
          </cell>
          <cell r="E233" t="str">
            <v>NI OCGT</v>
          </cell>
          <cell r="F233" t="str">
            <v>Energy Curtailed</v>
          </cell>
          <cell r="H233" t="str">
            <v>GWh</v>
          </cell>
        </row>
        <row r="234">
          <cell r="A234" t="str">
            <v>NI</v>
          </cell>
          <cell r="D234" t="str">
            <v>B4</v>
          </cell>
          <cell r="E234" t="str">
            <v>NI OCGT</v>
          </cell>
          <cell r="F234" t="str">
            <v>Fixed Load Generation</v>
          </cell>
          <cell r="H234" t="str">
            <v>GWh</v>
          </cell>
        </row>
        <row r="235">
          <cell r="A235" t="str">
            <v>NI</v>
          </cell>
          <cell r="D235" t="str">
            <v>B4</v>
          </cell>
          <cell r="E235" t="str">
            <v>NI OCGT</v>
          </cell>
          <cell r="F235" t="str">
            <v>Pump Load</v>
          </cell>
          <cell r="H235" t="str">
            <v>GWh</v>
          </cell>
        </row>
        <row r="236">
          <cell r="A236" t="str">
            <v>NI</v>
          </cell>
          <cell r="D236" t="str">
            <v>B4</v>
          </cell>
          <cell r="E236" t="str">
            <v>NI OCGT</v>
          </cell>
          <cell r="F236" t="str">
            <v>VO&amp;M Cost</v>
          </cell>
          <cell r="H236">
            <v>0</v>
          </cell>
        </row>
        <row r="237">
          <cell r="A237" t="str">
            <v>NI</v>
          </cell>
          <cell r="D237" t="str">
            <v>B4</v>
          </cell>
          <cell r="E237" t="str">
            <v>NI OCGT</v>
          </cell>
          <cell r="F237" t="str">
            <v>Generation Cost</v>
          </cell>
          <cell r="H237">
            <v>0</v>
          </cell>
        </row>
        <row r="238">
          <cell r="A238" t="str">
            <v>NI</v>
          </cell>
          <cell r="D238" t="str">
            <v>B4</v>
          </cell>
          <cell r="E238" t="str">
            <v>NI OCGT</v>
          </cell>
          <cell r="F238" t="str">
            <v>Start &amp; Shutdown Cost</v>
          </cell>
          <cell r="H238">
            <v>0</v>
          </cell>
        </row>
        <row r="239">
          <cell r="A239" t="str">
            <v>NI</v>
          </cell>
          <cell r="D239" t="str">
            <v>B4</v>
          </cell>
          <cell r="E239" t="str">
            <v>NI OCGT</v>
          </cell>
          <cell r="F239" t="str">
            <v>Start Fuel Cost</v>
          </cell>
          <cell r="H239">
            <v>0</v>
          </cell>
        </row>
        <row r="240">
          <cell r="A240" t="str">
            <v>NI</v>
          </cell>
          <cell r="D240" t="str">
            <v>B4</v>
          </cell>
          <cell r="E240" t="str">
            <v>NI OCGT</v>
          </cell>
          <cell r="F240" t="str">
            <v>Emissions Cost</v>
          </cell>
          <cell r="H240">
            <v>0</v>
          </cell>
        </row>
        <row r="241">
          <cell r="A241" t="str">
            <v>NI</v>
          </cell>
          <cell r="D241" t="str">
            <v>B4</v>
          </cell>
          <cell r="E241" t="str">
            <v>NI OCGT</v>
          </cell>
          <cell r="F241" t="str">
            <v>Total Generation Cost</v>
          </cell>
          <cell r="H241">
            <v>0</v>
          </cell>
        </row>
        <row r="242">
          <cell r="A242" t="str">
            <v>NI</v>
          </cell>
          <cell r="D242" t="str">
            <v>B4</v>
          </cell>
          <cell r="E242" t="str">
            <v>NI OCGT</v>
          </cell>
          <cell r="F242" t="str">
            <v>SRMC</v>
          </cell>
          <cell r="H242" t="str">
            <v>€/MWh</v>
          </cell>
        </row>
        <row r="243">
          <cell r="A243" t="str">
            <v>NI</v>
          </cell>
          <cell r="D243" t="str">
            <v>B4</v>
          </cell>
          <cell r="E243" t="str">
            <v>NI OCGT</v>
          </cell>
          <cell r="F243" t="str">
            <v>Mark-up</v>
          </cell>
          <cell r="H243" t="str">
            <v>€/MWh</v>
          </cell>
        </row>
        <row r="244">
          <cell r="A244" t="str">
            <v>NI</v>
          </cell>
          <cell r="D244" t="str">
            <v>B4</v>
          </cell>
          <cell r="E244" t="str">
            <v>NI OCGT</v>
          </cell>
          <cell r="F244" t="str">
            <v>Price Received</v>
          </cell>
          <cell r="H244" t="str">
            <v>€/MWh</v>
          </cell>
        </row>
        <row r="245">
          <cell r="A245" t="str">
            <v>NI</v>
          </cell>
          <cell r="D245" t="str">
            <v>B4</v>
          </cell>
          <cell r="E245" t="str">
            <v>NI OCGT</v>
          </cell>
          <cell r="F245" t="str">
            <v>Pool Revenue</v>
          </cell>
          <cell r="H245">
            <v>0</v>
          </cell>
        </row>
        <row r="246">
          <cell r="A246" t="str">
            <v>NI</v>
          </cell>
          <cell r="D246" t="str">
            <v>B4</v>
          </cell>
          <cell r="E246" t="str">
            <v>NI OCGT</v>
          </cell>
          <cell r="F246" t="str">
            <v>Net Revenue</v>
          </cell>
          <cell r="H246">
            <v>0</v>
          </cell>
        </row>
        <row r="247">
          <cell r="A247" t="str">
            <v>NI</v>
          </cell>
          <cell r="D247" t="str">
            <v>B4</v>
          </cell>
          <cell r="E247" t="str">
            <v>NI OCGT</v>
          </cell>
          <cell r="F247" t="str">
            <v>Net Profit</v>
          </cell>
          <cell r="H247">
            <v>0</v>
          </cell>
        </row>
        <row r="248">
          <cell r="A248" t="str">
            <v>NI</v>
          </cell>
          <cell r="D248" t="str">
            <v>B4</v>
          </cell>
          <cell r="E248" t="str">
            <v>NI OCGT</v>
          </cell>
          <cell r="F248" t="str">
            <v>Installed Capacity</v>
          </cell>
          <cell r="H248" t="str">
            <v>MW</v>
          </cell>
        </row>
        <row r="249">
          <cell r="A249" t="str">
            <v>NI</v>
          </cell>
          <cell r="D249" t="str">
            <v>B4</v>
          </cell>
          <cell r="E249" t="str">
            <v>NI OCGT</v>
          </cell>
          <cell r="F249" t="str">
            <v>Rated Capacity</v>
          </cell>
          <cell r="H249" t="str">
            <v>MW</v>
          </cell>
        </row>
        <row r="250">
          <cell r="A250" t="str">
            <v>NI</v>
          </cell>
          <cell r="D250" t="str">
            <v>B4</v>
          </cell>
          <cell r="E250" t="str">
            <v>NI OCGT</v>
          </cell>
          <cell r="F250" t="str">
            <v>Maintenance</v>
          </cell>
          <cell r="H250" t="str">
            <v>GWh</v>
          </cell>
        </row>
        <row r="251">
          <cell r="A251" t="str">
            <v>NI</v>
          </cell>
          <cell r="D251" t="str">
            <v>B4</v>
          </cell>
          <cell r="E251" t="str">
            <v>NI OCGT</v>
          </cell>
          <cell r="F251" t="str">
            <v>Forced Outage</v>
          </cell>
          <cell r="H251" t="str">
            <v>GWh</v>
          </cell>
        </row>
        <row r="252">
          <cell r="A252" t="str">
            <v>NI</v>
          </cell>
          <cell r="D252" t="str">
            <v>B4</v>
          </cell>
          <cell r="E252" t="str">
            <v>NI OCGT</v>
          </cell>
          <cell r="F252" t="str">
            <v>Available Energy</v>
          </cell>
          <cell r="H252" t="str">
            <v>GWh</v>
          </cell>
        </row>
        <row r="253">
          <cell r="A253" t="str">
            <v>NI</v>
          </cell>
          <cell r="D253" t="str">
            <v>B5</v>
          </cell>
          <cell r="E253" t="str">
            <v>NI OCGT</v>
          </cell>
          <cell r="F253" t="str">
            <v>Generation</v>
          </cell>
          <cell r="H253" t="str">
            <v>GWh</v>
          </cell>
        </row>
        <row r="254">
          <cell r="A254" t="str">
            <v>NI</v>
          </cell>
          <cell r="D254" t="str">
            <v>B5</v>
          </cell>
          <cell r="E254" t="str">
            <v>NI OCGT</v>
          </cell>
          <cell r="F254" t="str">
            <v>Units Started</v>
          </cell>
          <cell r="H254" t="str">
            <v>-</v>
          </cell>
        </row>
        <row r="255">
          <cell r="A255" t="str">
            <v>NI</v>
          </cell>
          <cell r="D255" t="str">
            <v>B5</v>
          </cell>
          <cell r="E255" t="str">
            <v>NI OCGT</v>
          </cell>
          <cell r="F255" t="str">
            <v>Hours of Operation</v>
          </cell>
          <cell r="H255" t="str">
            <v>hrs</v>
          </cell>
        </row>
        <row r="256">
          <cell r="A256" t="str">
            <v>NI</v>
          </cell>
          <cell r="D256" t="str">
            <v>B5</v>
          </cell>
          <cell r="E256" t="str">
            <v>NI OCGT</v>
          </cell>
          <cell r="F256" t="str">
            <v>Capacity Factor</v>
          </cell>
          <cell r="H256" t="str">
            <v>%</v>
          </cell>
        </row>
        <row r="257">
          <cell r="A257" t="str">
            <v>NI</v>
          </cell>
          <cell r="D257" t="str">
            <v>B5</v>
          </cell>
          <cell r="E257" t="str">
            <v>NI OCGT</v>
          </cell>
          <cell r="F257" t="str">
            <v>Energy Curtailed</v>
          </cell>
          <cell r="H257" t="str">
            <v>GWh</v>
          </cell>
        </row>
        <row r="258">
          <cell r="A258" t="str">
            <v>NI</v>
          </cell>
          <cell r="D258" t="str">
            <v>B5</v>
          </cell>
          <cell r="E258" t="str">
            <v>NI OCGT</v>
          </cell>
          <cell r="F258" t="str">
            <v>Fixed Load Generation</v>
          </cell>
          <cell r="H258" t="str">
            <v>GWh</v>
          </cell>
        </row>
        <row r="259">
          <cell r="A259" t="str">
            <v>NI</v>
          </cell>
          <cell r="D259" t="str">
            <v>B5</v>
          </cell>
          <cell r="E259" t="str">
            <v>NI OCGT</v>
          </cell>
          <cell r="F259" t="str">
            <v>Pump Load</v>
          </cell>
          <cell r="H259" t="str">
            <v>GWh</v>
          </cell>
        </row>
        <row r="260">
          <cell r="A260" t="str">
            <v>NI</v>
          </cell>
          <cell r="D260" t="str">
            <v>B5</v>
          </cell>
          <cell r="E260" t="str">
            <v>NI OCGT</v>
          </cell>
          <cell r="F260" t="str">
            <v>VO&amp;M Cost</v>
          </cell>
          <cell r="H260">
            <v>0</v>
          </cell>
        </row>
        <row r="261">
          <cell r="A261" t="str">
            <v>NI</v>
          </cell>
          <cell r="D261" t="str">
            <v>B5</v>
          </cell>
          <cell r="E261" t="str">
            <v>NI OCGT</v>
          </cell>
          <cell r="F261" t="str">
            <v>Generation Cost</v>
          </cell>
          <cell r="H261">
            <v>0</v>
          </cell>
        </row>
        <row r="262">
          <cell r="A262" t="str">
            <v>NI</v>
          </cell>
          <cell r="D262" t="str">
            <v>B5</v>
          </cell>
          <cell r="E262" t="str">
            <v>NI OCGT</v>
          </cell>
          <cell r="F262" t="str">
            <v>Start &amp; Shutdown Cost</v>
          </cell>
          <cell r="H262">
            <v>0</v>
          </cell>
        </row>
        <row r="263">
          <cell r="A263" t="str">
            <v>NI</v>
          </cell>
          <cell r="D263" t="str">
            <v>B5</v>
          </cell>
          <cell r="E263" t="str">
            <v>NI OCGT</v>
          </cell>
          <cell r="F263" t="str">
            <v>Start Fuel Cost</v>
          </cell>
          <cell r="H263">
            <v>0</v>
          </cell>
        </row>
        <row r="264">
          <cell r="A264" t="str">
            <v>NI</v>
          </cell>
          <cell r="D264" t="str">
            <v>B5</v>
          </cell>
          <cell r="E264" t="str">
            <v>NI OCGT</v>
          </cell>
          <cell r="F264" t="str">
            <v>Emissions Cost</v>
          </cell>
          <cell r="H264">
            <v>0</v>
          </cell>
        </row>
        <row r="265">
          <cell r="A265" t="str">
            <v>NI</v>
          </cell>
          <cell r="D265" t="str">
            <v>B5</v>
          </cell>
          <cell r="E265" t="str">
            <v>NI OCGT</v>
          </cell>
          <cell r="F265" t="str">
            <v>Total Generation Cost</v>
          </cell>
          <cell r="H265">
            <v>0</v>
          </cell>
        </row>
        <row r="266">
          <cell r="A266" t="str">
            <v>NI</v>
          </cell>
          <cell r="D266" t="str">
            <v>B5</v>
          </cell>
          <cell r="E266" t="str">
            <v>NI OCGT</v>
          </cell>
          <cell r="F266" t="str">
            <v>SRMC</v>
          </cell>
          <cell r="H266" t="str">
            <v>€/MWh</v>
          </cell>
        </row>
        <row r="267">
          <cell r="A267" t="str">
            <v>NI</v>
          </cell>
          <cell r="D267" t="str">
            <v>B5</v>
          </cell>
          <cell r="E267" t="str">
            <v>NI OCGT</v>
          </cell>
          <cell r="F267" t="str">
            <v>Mark-up</v>
          </cell>
          <cell r="H267" t="str">
            <v>€/MWh</v>
          </cell>
        </row>
        <row r="268">
          <cell r="A268" t="str">
            <v>NI</v>
          </cell>
          <cell r="D268" t="str">
            <v>B5</v>
          </cell>
          <cell r="E268" t="str">
            <v>NI OCGT</v>
          </cell>
          <cell r="F268" t="str">
            <v>Price Received</v>
          </cell>
          <cell r="H268" t="str">
            <v>€/MWh</v>
          </cell>
        </row>
        <row r="269">
          <cell r="A269" t="str">
            <v>NI</v>
          </cell>
          <cell r="D269" t="str">
            <v>B5</v>
          </cell>
          <cell r="E269" t="str">
            <v>NI OCGT</v>
          </cell>
          <cell r="F269" t="str">
            <v>Pool Revenue</v>
          </cell>
          <cell r="H269">
            <v>0</v>
          </cell>
        </row>
        <row r="270">
          <cell r="A270" t="str">
            <v>NI</v>
          </cell>
          <cell r="D270" t="str">
            <v>B5</v>
          </cell>
          <cell r="E270" t="str">
            <v>NI OCGT</v>
          </cell>
          <cell r="F270" t="str">
            <v>Net Revenue</v>
          </cell>
          <cell r="H270">
            <v>0</v>
          </cell>
        </row>
        <row r="271">
          <cell r="A271" t="str">
            <v>NI</v>
          </cell>
          <cell r="D271" t="str">
            <v>B5</v>
          </cell>
          <cell r="E271" t="str">
            <v>NI OCGT</v>
          </cell>
          <cell r="F271" t="str">
            <v>Net Profit</v>
          </cell>
          <cell r="H271">
            <v>0</v>
          </cell>
        </row>
        <row r="272">
          <cell r="A272" t="str">
            <v>NI</v>
          </cell>
          <cell r="D272" t="str">
            <v>B5</v>
          </cell>
          <cell r="E272" t="str">
            <v>NI OCGT</v>
          </cell>
          <cell r="F272" t="str">
            <v>Installed Capacity</v>
          </cell>
          <cell r="H272" t="str">
            <v>MW</v>
          </cell>
        </row>
        <row r="273">
          <cell r="A273" t="str">
            <v>NI</v>
          </cell>
          <cell r="D273" t="str">
            <v>B5</v>
          </cell>
          <cell r="E273" t="str">
            <v>NI OCGT</v>
          </cell>
          <cell r="F273" t="str">
            <v>Rated Capacity</v>
          </cell>
          <cell r="H273" t="str">
            <v>MW</v>
          </cell>
        </row>
        <row r="274">
          <cell r="A274" t="str">
            <v>NI</v>
          </cell>
          <cell r="D274" t="str">
            <v>B5</v>
          </cell>
          <cell r="E274" t="str">
            <v>NI OCGT</v>
          </cell>
          <cell r="F274" t="str">
            <v>Maintenance</v>
          </cell>
          <cell r="H274" t="str">
            <v>GWh</v>
          </cell>
        </row>
        <row r="275">
          <cell r="A275" t="str">
            <v>NI</v>
          </cell>
          <cell r="D275" t="str">
            <v>B5</v>
          </cell>
          <cell r="E275" t="str">
            <v>NI OCGT</v>
          </cell>
          <cell r="F275" t="str">
            <v>Forced Outage</v>
          </cell>
          <cell r="H275" t="str">
            <v>GWh</v>
          </cell>
        </row>
        <row r="276">
          <cell r="A276" t="str">
            <v>NI</v>
          </cell>
          <cell r="D276" t="str">
            <v>B5</v>
          </cell>
          <cell r="E276" t="str">
            <v>NI OCGT</v>
          </cell>
          <cell r="F276" t="str">
            <v>Available Energy</v>
          </cell>
          <cell r="H276" t="str">
            <v>GWh</v>
          </cell>
        </row>
        <row r="277">
          <cell r="A277" t="str">
            <v>NI</v>
          </cell>
          <cell r="D277" t="str">
            <v>B6</v>
          </cell>
          <cell r="E277" t="str">
            <v>NI OCGT</v>
          </cell>
          <cell r="F277" t="str">
            <v>Generation</v>
          </cell>
          <cell r="H277" t="str">
            <v>GWh</v>
          </cell>
        </row>
        <row r="278">
          <cell r="A278" t="str">
            <v>NI</v>
          </cell>
          <cell r="D278" t="str">
            <v>B6</v>
          </cell>
          <cell r="E278" t="str">
            <v>NI OCGT</v>
          </cell>
          <cell r="F278" t="str">
            <v>Units Started</v>
          </cell>
          <cell r="H278" t="str">
            <v>-</v>
          </cell>
        </row>
        <row r="279">
          <cell r="A279" t="str">
            <v>NI</v>
          </cell>
          <cell r="D279" t="str">
            <v>B6</v>
          </cell>
          <cell r="E279" t="str">
            <v>NI OCGT</v>
          </cell>
          <cell r="F279" t="str">
            <v>Hours of Operation</v>
          </cell>
          <cell r="H279" t="str">
            <v>hrs</v>
          </cell>
        </row>
        <row r="280">
          <cell r="A280" t="str">
            <v>NI</v>
          </cell>
          <cell r="D280" t="str">
            <v>B6</v>
          </cell>
          <cell r="E280" t="str">
            <v>NI OCGT</v>
          </cell>
          <cell r="F280" t="str">
            <v>Capacity Factor</v>
          </cell>
          <cell r="H280" t="str">
            <v>%</v>
          </cell>
        </row>
        <row r="281">
          <cell r="A281" t="str">
            <v>NI</v>
          </cell>
          <cell r="D281" t="str">
            <v>B6</v>
          </cell>
          <cell r="E281" t="str">
            <v>NI OCGT</v>
          </cell>
          <cell r="F281" t="str">
            <v>Energy Curtailed</v>
          </cell>
          <cell r="H281" t="str">
            <v>GWh</v>
          </cell>
        </row>
        <row r="282">
          <cell r="A282" t="str">
            <v>NI</v>
          </cell>
          <cell r="D282" t="str">
            <v>B6</v>
          </cell>
          <cell r="E282" t="str">
            <v>NI OCGT</v>
          </cell>
          <cell r="F282" t="str">
            <v>Fixed Load Generation</v>
          </cell>
          <cell r="H282" t="str">
            <v>GWh</v>
          </cell>
        </row>
        <row r="283">
          <cell r="A283" t="str">
            <v>NI</v>
          </cell>
          <cell r="D283" t="str">
            <v>B6</v>
          </cell>
          <cell r="E283" t="str">
            <v>NI OCGT</v>
          </cell>
          <cell r="F283" t="str">
            <v>Pump Load</v>
          </cell>
          <cell r="H283" t="str">
            <v>GWh</v>
          </cell>
        </row>
        <row r="284">
          <cell r="A284" t="str">
            <v>NI</v>
          </cell>
          <cell r="D284" t="str">
            <v>B6</v>
          </cell>
          <cell r="E284" t="str">
            <v>NI OCGT</v>
          </cell>
          <cell r="F284" t="str">
            <v>VO&amp;M Cost</v>
          </cell>
          <cell r="H284">
            <v>0</v>
          </cell>
        </row>
        <row r="285">
          <cell r="A285" t="str">
            <v>NI</v>
          </cell>
          <cell r="D285" t="str">
            <v>B6</v>
          </cell>
          <cell r="E285" t="str">
            <v>NI OCGT</v>
          </cell>
          <cell r="F285" t="str">
            <v>Generation Cost</v>
          </cell>
          <cell r="H285">
            <v>0</v>
          </cell>
        </row>
        <row r="286">
          <cell r="A286" t="str">
            <v>NI</v>
          </cell>
          <cell r="D286" t="str">
            <v>B6</v>
          </cell>
          <cell r="E286" t="str">
            <v>NI OCGT</v>
          </cell>
          <cell r="F286" t="str">
            <v>Start &amp; Shutdown Cost</v>
          </cell>
          <cell r="H286">
            <v>0</v>
          </cell>
        </row>
        <row r="287">
          <cell r="A287" t="str">
            <v>NI</v>
          </cell>
          <cell r="D287" t="str">
            <v>B6</v>
          </cell>
          <cell r="E287" t="str">
            <v>NI OCGT</v>
          </cell>
          <cell r="F287" t="str">
            <v>Start Fuel Cost</v>
          </cell>
          <cell r="H287">
            <v>0</v>
          </cell>
        </row>
        <row r="288">
          <cell r="A288" t="str">
            <v>NI</v>
          </cell>
          <cell r="D288" t="str">
            <v>B6</v>
          </cell>
          <cell r="E288" t="str">
            <v>NI OCGT</v>
          </cell>
          <cell r="F288" t="str">
            <v>Emissions Cost</v>
          </cell>
          <cell r="H288">
            <v>0</v>
          </cell>
        </row>
        <row r="289">
          <cell r="A289" t="str">
            <v>NI</v>
          </cell>
          <cell r="D289" t="str">
            <v>B6</v>
          </cell>
          <cell r="E289" t="str">
            <v>NI OCGT</v>
          </cell>
          <cell r="F289" t="str">
            <v>Total Generation Cost</v>
          </cell>
          <cell r="H289">
            <v>0</v>
          </cell>
        </row>
        <row r="290">
          <cell r="A290" t="str">
            <v>NI</v>
          </cell>
          <cell r="D290" t="str">
            <v>B6</v>
          </cell>
          <cell r="E290" t="str">
            <v>NI OCGT</v>
          </cell>
          <cell r="F290" t="str">
            <v>SRMC</v>
          </cell>
          <cell r="H290" t="str">
            <v>€/MWh</v>
          </cell>
        </row>
        <row r="291">
          <cell r="A291" t="str">
            <v>NI</v>
          </cell>
          <cell r="D291" t="str">
            <v>B6</v>
          </cell>
          <cell r="E291" t="str">
            <v>NI OCGT</v>
          </cell>
          <cell r="F291" t="str">
            <v>Mark-up</v>
          </cell>
          <cell r="H291" t="str">
            <v>€/MWh</v>
          </cell>
        </row>
        <row r="292">
          <cell r="A292" t="str">
            <v>NI</v>
          </cell>
          <cell r="D292" t="str">
            <v>B6</v>
          </cell>
          <cell r="E292" t="str">
            <v>NI OCGT</v>
          </cell>
          <cell r="F292" t="str">
            <v>Price Received</v>
          </cell>
          <cell r="H292" t="str">
            <v>€/MWh</v>
          </cell>
        </row>
        <row r="293">
          <cell r="A293" t="str">
            <v>NI</v>
          </cell>
          <cell r="D293" t="str">
            <v>B6</v>
          </cell>
          <cell r="E293" t="str">
            <v>NI OCGT</v>
          </cell>
          <cell r="F293" t="str">
            <v>Pool Revenue</v>
          </cell>
          <cell r="H293">
            <v>0</v>
          </cell>
        </row>
        <row r="294">
          <cell r="A294" t="str">
            <v>NI</v>
          </cell>
          <cell r="D294" t="str">
            <v>B6</v>
          </cell>
          <cell r="E294" t="str">
            <v>NI OCGT</v>
          </cell>
          <cell r="F294" t="str">
            <v>Net Revenue</v>
          </cell>
          <cell r="H294">
            <v>0</v>
          </cell>
        </row>
        <row r="295">
          <cell r="A295" t="str">
            <v>NI</v>
          </cell>
          <cell r="D295" t="str">
            <v>B6</v>
          </cell>
          <cell r="E295" t="str">
            <v>NI OCGT</v>
          </cell>
          <cell r="F295" t="str">
            <v>Net Profit</v>
          </cell>
          <cell r="H295">
            <v>0</v>
          </cell>
        </row>
        <row r="296">
          <cell r="A296" t="str">
            <v>NI</v>
          </cell>
          <cell r="D296" t="str">
            <v>B6</v>
          </cell>
          <cell r="E296" t="str">
            <v>NI OCGT</v>
          </cell>
          <cell r="F296" t="str">
            <v>Installed Capacity</v>
          </cell>
          <cell r="H296" t="str">
            <v>MW</v>
          </cell>
        </row>
        <row r="297">
          <cell r="A297" t="str">
            <v>NI</v>
          </cell>
          <cell r="D297" t="str">
            <v>B6</v>
          </cell>
          <cell r="E297" t="str">
            <v>NI OCGT</v>
          </cell>
          <cell r="F297" t="str">
            <v>Rated Capacity</v>
          </cell>
          <cell r="H297" t="str">
            <v>MW</v>
          </cell>
        </row>
        <row r="298">
          <cell r="A298" t="str">
            <v>NI</v>
          </cell>
          <cell r="D298" t="str">
            <v>B6</v>
          </cell>
          <cell r="E298" t="str">
            <v>NI OCGT</v>
          </cell>
          <cell r="F298" t="str">
            <v>Maintenance</v>
          </cell>
          <cell r="H298" t="str">
            <v>GWh</v>
          </cell>
        </row>
        <row r="299">
          <cell r="A299" t="str">
            <v>NI</v>
          </cell>
          <cell r="D299" t="str">
            <v>B6</v>
          </cell>
          <cell r="E299" t="str">
            <v>NI OCGT</v>
          </cell>
          <cell r="F299" t="str">
            <v>Forced Outage</v>
          </cell>
          <cell r="H299" t="str">
            <v>GWh</v>
          </cell>
        </row>
        <row r="300">
          <cell r="A300" t="str">
            <v>NI</v>
          </cell>
          <cell r="D300" t="str">
            <v>B6</v>
          </cell>
          <cell r="E300" t="str">
            <v>NI OCGT</v>
          </cell>
          <cell r="F300" t="str">
            <v>Available Energy</v>
          </cell>
          <cell r="H300" t="str">
            <v>GWh</v>
          </cell>
        </row>
        <row r="301">
          <cell r="A301" t="str">
            <v>NI</v>
          </cell>
          <cell r="D301" t="str">
            <v>BGT3</v>
          </cell>
          <cell r="E301" t="str">
            <v>NI OCGT</v>
          </cell>
          <cell r="F301" t="str">
            <v>Generation</v>
          </cell>
          <cell r="H301" t="str">
            <v>GWh</v>
          </cell>
        </row>
        <row r="302">
          <cell r="A302" t="str">
            <v>NI</v>
          </cell>
          <cell r="D302" t="str">
            <v>BGT3</v>
          </cell>
          <cell r="E302" t="str">
            <v>NI OCGT</v>
          </cell>
          <cell r="F302" t="str">
            <v>Units Started</v>
          </cell>
          <cell r="H302" t="str">
            <v>-</v>
          </cell>
        </row>
        <row r="303">
          <cell r="A303" t="str">
            <v>NI</v>
          </cell>
          <cell r="D303" t="str">
            <v>BGT3</v>
          </cell>
          <cell r="E303" t="str">
            <v>NI OCGT</v>
          </cell>
          <cell r="F303" t="str">
            <v>Hours of Operation</v>
          </cell>
          <cell r="H303" t="str">
            <v>hrs</v>
          </cell>
        </row>
        <row r="304">
          <cell r="A304" t="str">
            <v>NI</v>
          </cell>
          <cell r="D304" t="str">
            <v>BGT3</v>
          </cell>
          <cell r="E304" t="str">
            <v>NI OCGT</v>
          </cell>
          <cell r="F304" t="str">
            <v>Capacity Factor</v>
          </cell>
          <cell r="H304" t="str">
            <v>%</v>
          </cell>
        </row>
        <row r="305">
          <cell r="A305" t="str">
            <v>NI</v>
          </cell>
          <cell r="D305" t="str">
            <v>BGT3</v>
          </cell>
          <cell r="E305" t="str">
            <v>NI OCGT</v>
          </cell>
          <cell r="F305" t="str">
            <v>Energy Curtailed</v>
          </cell>
          <cell r="H305" t="str">
            <v>GWh</v>
          </cell>
        </row>
        <row r="306">
          <cell r="A306" t="str">
            <v>NI</v>
          </cell>
          <cell r="D306" t="str">
            <v>BGT3</v>
          </cell>
          <cell r="E306" t="str">
            <v>NI OCGT</v>
          </cell>
          <cell r="F306" t="str">
            <v>Fixed Load Generation</v>
          </cell>
          <cell r="H306" t="str">
            <v>GWh</v>
          </cell>
        </row>
        <row r="307">
          <cell r="A307" t="str">
            <v>NI</v>
          </cell>
          <cell r="D307" t="str">
            <v>BGT3</v>
          </cell>
          <cell r="E307" t="str">
            <v>NI OCGT</v>
          </cell>
          <cell r="F307" t="str">
            <v>Pump Load</v>
          </cell>
          <cell r="H307" t="str">
            <v>GWh</v>
          </cell>
        </row>
        <row r="308">
          <cell r="A308" t="str">
            <v>NI</v>
          </cell>
          <cell r="D308" t="str">
            <v>BGT3</v>
          </cell>
          <cell r="E308" t="str">
            <v>NI OCGT</v>
          </cell>
          <cell r="F308" t="str">
            <v>VO&amp;M Cost</v>
          </cell>
          <cell r="H308">
            <v>0</v>
          </cell>
        </row>
        <row r="309">
          <cell r="A309" t="str">
            <v>NI</v>
          </cell>
          <cell r="D309" t="str">
            <v>BGT3</v>
          </cell>
          <cell r="E309" t="str">
            <v>NI OCGT</v>
          </cell>
          <cell r="F309" t="str">
            <v>Generation Cost</v>
          </cell>
          <cell r="H309">
            <v>0</v>
          </cell>
        </row>
        <row r="310">
          <cell r="A310" t="str">
            <v>NI</v>
          </cell>
          <cell r="D310" t="str">
            <v>BGT3</v>
          </cell>
          <cell r="E310" t="str">
            <v>NI OCGT</v>
          </cell>
          <cell r="F310" t="str">
            <v>Start &amp; Shutdown Cost</v>
          </cell>
          <cell r="H310">
            <v>0</v>
          </cell>
        </row>
        <row r="311">
          <cell r="A311" t="str">
            <v>NI</v>
          </cell>
          <cell r="D311" t="str">
            <v>BGT3</v>
          </cell>
          <cell r="E311" t="str">
            <v>NI OCGT</v>
          </cell>
          <cell r="F311" t="str">
            <v>Start Fuel Cost</v>
          </cell>
          <cell r="H311">
            <v>0</v>
          </cell>
        </row>
        <row r="312">
          <cell r="A312" t="str">
            <v>NI</v>
          </cell>
          <cell r="D312" t="str">
            <v>BGT3</v>
          </cell>
          <cell r="E312" t="str">
            <v>NI OCGT</v>
          </cell>
          <cell r="F312" t="str">
            <v>Emissions Cost</v>
          </cell>
          <cell r="H312">
            <v>0</v>
          </cell>
        </row>
        <row r="313">
          <cell r="A313" t="str">
            <v>NI</v>
          </cell>
          <cell r="D313" t="str">
            <v>BGT3</v>
          </cell>
          <cell r="E313" t="str">
            <v>NI OCGT</v>
          </cell>
          <cell r="F313" t="str">
            <v>Total Generation Cost</v>
          </cell>
          <cell r="H313">
            <v>0</v>
          </cell>
        </row>
        <row r="314">
          <cell r="A314" t="str">
            <v>NI</v>
          </cell>
          <cell r="D314" t="str">
            <v>BGT3</v>
          </cell>
          <cell r="E314" t="str">
            <v>NI OCGT</v>
          </cell>
          <cell r="F314" t="str">
            <v>SRMC</v>
          </cell>
          <cell r="H314" t="str">
            <v>€/MWh</v>
          </cell>
        </row>
        <row r="315">
          <cell r="A315" t="str">
            <v>NI</v>
          </cell>
          <cell r="D315" t="str">
            <v>BGT3</v>
          </cell>
          <cell r="E315" t="str">
            <v>NI OCGT</v>
          </cell>
          <cell r="F315" t="str">
            <v>Mark-up</v>
          </cell>
          <cell r="H315" t="str">
            <v>€/MWh</v>
          </cell>
        </row>
        <row r="316">
          <cell r="A316" t="str">
            <v>NI</v>
          </cell>
          <cell r="D316" t="str">
            <v>BGT3</v>
          </cell>
          <cell r="E316" t="str">
            <v>NI OCGT</v>
          </cell>
          <cell r="F316" t="str">
            <v>Price Received</v>
          </cell>
          <cell r="H316" t="str">
            <v>€/MWh</v>
          </cell>
        </row>
        <row r="317">
          <cell r="A317" t="str">
            <v>NI</v>
          </cell>
          <cell r="D317" t="str">
            <v>BGT3</v>
          </cell>
          <cell r="E317" t="str">
            <v>NI OCGT</v>
          </cell>
          <cell r="F317" t="str">
            <v>Pool Revenue</v>
          </cell>
          <cell r="H317">
            <v>0</v>
          </cell>
        </row>
        <row r="318">
          <cell r="A318" t="str">
            <v>NI</v>
          </cell>
          <cell r="D318" t="str">
            <v>BGT3</v>
          </cell>
          <cell r="E318" t="str">
            <v>NI OCGT</v>
          </cell>
          <cell r="F318" t="str">
            <v>Net Revenue</v>
          </cell>
          <cell r="H318">
            <v>0</v>
          </cell>
        </row>
        <row r="319">
          <cell r="A319" t="str">
            <v>NI</v>
          </cell>
          <cell r="D319" t="str">
            <v>BGT3</v>
          </cell>
          <cell r="E319" t="str">
            <v>NI OCGT</v>
          </cell>
          <cell r="F319" t="str">
            <v>Net Profit</v>
          </cell>
          <cell r="H319">
            <v>0</v>
          </cell>
        </row>
        <row r="320">
          <cell r="A320" t="str">
            <v>NI</v>
          </cell>
          <cell r="D320" t="str">
            <v>BGT3</v>
          </cell>
          <cell r="E320" t="str">
            <v>NI OCGT</v>
          </cell>
          <cell r="F320" t="str">
            <v>Installed Capacity</v>
          </cell>
          <cell r="H320" t="str">
            <v>MW</v>
          </cell>
        </row>
        <row r="321">
          <cell r="A321" t="str">
            <v>NI</v>
          </cell>
          <cell r="D321" t="str">
            <v>BGT3</v>
          </cell>
          <cell r="E321" t="str">
            <v>NI OCGT</v>
          </cell>
          <cell r="F321" t="str">
            <v>Rated Capacity</v>
          </cell>
          <cell r="H321" t="str">
            <v>MW</v>
          </cell>
        </row>
        <row r="322">
          <cell r="A322" t="str">
            <v>NI</v>
          </cell>
          <cell r="D322" t="str">
            <v>BGT3</v>
          </cell>
          <cell r="E322" t="str">
            <v>NI OCGT</v>
          </cell>
          <cell r="F322" t="str">
            <v>Maintenance</v>
          </cell>
          <cell r="H322" t="str">
            <v>GWh</v>
          </cell>
        </row>
        <row r="323">
          <cell r="A323" t="str">
            <v>NI</v>
          </cell>
          <cell r="D323" t="str">
            <v>BGT3</v>
          </cell>
          <cell r="E323" t="str">
            <v>NI OCGT</v>
          </cell>
          <cell r="F323" t="str">
            <v>Forced Outage</v>
          </cell>
          <cell r="H323" t="str">
            <v>GWh</v>
          </cell>
        </row>
        <row r="324">
          <cell r="A324" t="str">
            <v>NI</v>
          </cell>
          <cell r="D324" t="str">
            <v>BGT3</v>
          </cell>
          <cell r="E324" t="str">
            <v>NI OCGT</v>
          </cell>
          <cell r="F324" t="str">
            <v>Available Energy</v>
          </cell>
          <cell r="H324" t="str">
            <v>GWh</v>
          </cell>
        </row>
        <row r="325">
          <cell r="A325" t="str">
            <v>NI</v>
          </cell>
          <cell r="D325" t="str">
            <v>BGT4</v>
          </cell>
          <cell r="E325" t="str">
            <v>NI OCGT</v>
          </cell>
          <cell r="F325" t="str">
            <v>Generation</v>
          </cell>
          <cell r="H325" t="str">
            <v>GWh</v>
          </cell>
        </row>
        <row r="326">
          <cell r="A326" t="str">
            <v>NI</v>
          </cell>
          <cell r="D326" t="str">
            <v>BGT4</v>
          </cell>
          <cell r="E326" t="str">
            <v>NI OCGT</v>
          </cell>
          <cell r="F326" t="str">
            <v>Units Started</v>
          </cell>
          <cell r="H326" t="str">
            <v>-</v>
          </cell>
        </row>
        <row r="327">
          <cell r="A327" t="str">
            <v>NI</v>
          </cell>
          <cell r="D327" t="str">
            <v>BGT4</v>
          </cell>
          <cell r="E327" t="str">
            <v>NI OCGT</v>
          </cell>
          <cell r="F327" t="str">
            <v>Hours of Operation</v>
          </cell>
          <cell r="H327" t="str">
            <v>hrs</v>
          </cell>
        </row>
        <row r="328">
          <cell r="A328" t="str">
            <v>NI</v>
          </cell>
          <cell r="D328" t="str">
            <v>BGT4</v>
          </cell>
          <cell r="E328" t="str">
            <v>NI OCGT</v>
          </cell>
          <cell r="F328" t="str">
            <v>Capacity Factor</v>
          </cell>
          <cell r="H328" t="str">
            <v>%</v>
          </cell>
        </row>
        <row r="329">
          <cell r="A329" t="str">
            <v>NI</v>
          </cell>
          <cell r="D329" t="str">
            <v>BGT4</v>
          </cell>
          <cell r="E329" t="str">
            <v>NI OCGT</v>
          </cell>
          <cell r="F329" t="str">
            <v>Energy Curtailed</v>
          </cell>
          <cell r="H329" t="str">
            <v>GWh</v>
          </cell>
        </row>
        <row r="330">
          <cell r="A330" t="str">
            <v>NI</v>
          </cell>
          <cell r="D330" t="str">
            <v>BGT4</v>
          </cell>
          <cell r="E330" t="str">
            <v>NI OCGT</v>
          </cell>
          <cell r="F330" t="str">
            <v>Fixed Load Generation</v>
          </cell>
          <cell r="H330" t="str">
            <v>GWh</v>
          </cell>
        </row>
        <row r="331">
          <cell r="A331" t="str">
            <v>NI</v>
          </cell>
          <cell r="D331" t="str">
            <v>BGT4</v>
          </cell>
          <cell r="E331" t="str">
            <v>NI OCGT</v>
          </cell>
          <cell r="F331" t="str">
            <v>Pump Load</v>
          </cell>
          <cell r="H331" t="str">
            <v>GWh</v>
          </cell>
        </row>
        <row r="332">
          <cell r="A332" t="str">
            <v>NI</v>
          </cell>
          <cell r="D332" t="str">
            <v>BGT4</v>
          </cell>
          <cell r="E332" t="str">
            <v>NI OCGT</v>
          </cell>
          <cell r="F332" t="str">
            <v>VO&amp;M Cost</v>
          </cell>
          <cell r="H332">
            <v>0</v>
          </cell>
        </row>
        <row r="333">
          <cell r="A333" t="str">
            <v>NI</v>
          </cell>
          <cell r="D333" t="str">
            <v>BGT4</v>
          </cell>
          <cell r="E333" t="str">
            <v>NI OCGT</v>
          </cell>
          <cell r="F333" t="str">
            <v>Generation Cost</v>
          </cell>
          <cell r="H333">
            <v>0</v>
          </cell>
        </row>
        <row r="334">
          <cell r="A334" t="str">
            <v>NI</v>
          </cell>
          <cell r="D334" t="str">
            <v>BGT4</v>
          </cell>
          <cell r="E334" t="str">
            <v>NI OCGT</v>
          </cell>
          <cell r="F334" t="str">
            <v>Start &amp; Shutdown Cost</v>
          </cell>
          <cell r="H334">
            <v>0</v>
          </cell>
        </row>
        <row r="335">
          <cell r="A335" t="str">
            <v>NI</v>
          </cell>
          <cell r="D335" t="str">
            <v>BGT4</v>
          </cell>
          <cell r="E335" t="str">
            <v>NI OCGT</v>
          </cell>
          <cell r="F335" t="str">
            <v>Start Fuel Cost</v>
          </cell>
          <cell r="H335">
            <v>0</v>
          </cell>
        </row>
        <row r="336">
          <cell r="A336" t="str">
            <v>NI</v>
          </cell>
          <cell r="D336" t="str">
            <v>BGT4</v>
          </cell>
          <cell r="E336" t="str">
            <v>NI OCGT</v>
          </cell>
          <cell r="F336" t="str">
            <v>Emissions Cost</v>
          </cell>
          <cell r="H336">
            <v>0</v>
          </cell>
        </row>
        <row r="337">
          <cell r="A337" t="str">
            <v>NI</v>
          </cell>
          <cell r="D337" t="str">
            <v>BGT4</v>
          </cell>
          <cell r="E337" t="str">
            <v>NI OCGT</v>
          </cell>
          <cell r="F337" t="str">
            <v>Total Generation Cost</v>
          </cell>
          <cell r="H337">
            <v>0</v>
          </cell>
        </row>
        <row r="338">
          <cell r="A338" t="str">
            <v>NI</v>
          </cell>
          <cell r="D338" t="str">
            <v>BGT4</v>
          </cell>
          <cell r="E338" t="str">
            <v>NI OCGT</v>
          </cell>
          <cell r="F338" t="str">
            <v>SRMC</v>
          </cell>
          <cell r="H338" t="str">
            <v>€/MWh</v>
          </cell>
        </row>
        <row r="339">
          <cell r="A339" t="str">
            <v>NI</v>
          </cell>
          <cell r="D339" t="str">
            <v>BGT4</v>
          </cell>
          <cell r="E339" t="str">
            <v>NI OCGT</v>
          </cell>
          <cell r="F339" t="str">
            <v>Mark-up</v>
          </cell>
          <cell r="H339" t="str">
            <v>€/MWh</v>
          </cell>
        </row>
        <row r="340">
          <cell r="A340" t="str">
            <v>NI</v>
          </cell>
          <cell r="D340" t="str">
            <v>BGT4</v>
          </cell>
          <cell r="E340" t="str">
            <v>NI OCGT</v>
          </cell>
          <cell r="F340" t="str">
            <v>Price Received</v>
          </cell>
          <cell r="H340" t="str">
            <v>€/MWh</v>
          </cell>
        </row>
        <row r="341">
          <cell r="A341" t="str">
            <v>NI</v>
          </cell>
          <cell r="D341" t="str">
            <v>BGT4</v>
          </cell>
          <cell r="E341" t="str">
            <v>NI OCGT</v>
          </cell>
          <cell r="F341" t="str">
            <v>Pool Revenue</v>
          </cell>
          <cell r="H341">
            <v>0</v>
          </cell>
        </row>
        <row r="342">
          <cell r="A342" t="str">
            <v>NI</v>
          </cell>
          <cell r="D342" t="str">
            <v>BGT4</v>
          </cell>
          <cell r="E342" t="str">
            <v>NI OCGT</v>
          </cell>
          <cell r="F342" t="str">
            <v>Net Revenue</v>
          </cell>
          <cell r="H342">
            <v>0</v>
          </cell>
        </row>
        <row r="343">
          <cell r="A343" t="str">
            <v>NI</v>
          </cell>
          <cell r="D343" t="str">
            <v>BGT4</v>
          </cell>
          <cell r="E343" t="str">
            <v>NI OCGT</v>
          </cell>
          <cell r="F343" t="str">
            <v>Net Profit</v>
          </cell>
          <cell r="H343">
            <v>0</v>
          </cell>
        </row>
        <row r="344">
          <cell r="A344" t="str">
            <v>NI</v>
          </cell>
          <cell r="D344" t="str">
            <v>BGT4</v>
          </cell>
          <cell r="E344" t="str">
            <v>NI OCGT</v>
          </cell>
          <cell r="F344" t="str">
            <v>Installed Capacity</v>
          </cell>
          <cell r="H344" t="str">
            <v>MW</v>
          </cell>
        </row>
        <row r="345">
          <cell r="A345" t="str">
            <v>NI</v>
          </cell>
          <cell r="D345" t="str">
            <v>BGT4</v>
          </cell>
          <cell r="E345" t="str">
            <v>NI OCGT</v>
          </cell>
          <cell r="F345" t="str">
            <v>Rated Capacity</v>
          </cell>
          <cell r="H345" t="str">
            <v>MW</v>
          </cell>
        </row>
        <row r="346">
          <cell r="A346" t="str">
            <v>NI</v>
          </cell>
          <cell r="D346" t="str">
            <v>BGT4</v>
          </cell>
          <cell r="E346" t="str">
            <v>NI OCGT</v>
          </cell>
          <cell r="F346" t="str">
            <v>Maintenance</v>
          </cell>
          <cell r="H346" t="str">
            <v>GWh</v>
          </cell>
        </row>
        <row r="347">
          <cell r="A347" t="str">
            <v>NI</v>
          </cell>
          <cell r="D347" t="str">
            <v>BGT4</v>
          </cell>
          <cell r="E347" t="str">
            <v>NI OCGT</v>
          </cell>
          <cell r="F347" t="str">
            <v>Forced Outage</v>
          </cell>
          <cell r="H347" t="str">
            <v>GWh</v>
          </cell>
        </row>
        <row r="348">
          <cell r="A348" t="str">
            <v>NI</v>
          </cell>
          <cell r="D348" t="str">
            <v>BGT4</v>
          </cell>
          <cell r="E348" t="str">
            <v>NI OCGT</v>
          </cell>
          <cell r="F348" t="str">
            <v>Available Energy</v>
          </cell>
          <cell r="H348" t="str">
            <v>GWh</v>
          </cell>
        </row>
        <row r="349">
          <cell r="A349" t="str">
            <v>NI</v>
          </cell>
          <cell r="D349" t="str">
            <v>CGT9</v>
          </cell>
          <cell r="E349" t="str">
            <v>NI OCGT</v>
          </cell>
          <cell r="F349" t="str">
            <v>Generation</v>
          </cell>
          <cell r="H349" t="str">
            <v>GWh</v>
          </cell>
        </row>
        <row r="350">
          <cell r="A350" t="str">
            <v>NI</v>
          </cell>
          <cell r="D350" t="str">
            <v>CGT9</v>
          </cell>
          <cell r="E350" t="str">
            <v>NI OCGT</v>
          </cell>
          <cell r="F350" t="str">
            <v>Units Started</v>
          </cell>
          <cell r="H350" t="str">
            <v>-</v>
          </cell>
        </row>
        <row r="351">
          <cell r="A351" t="str">
            <v>NI</v>
          </cell>
          <cell r="D351" t="str">
            <v>CGT9</v>
          </cell>
          <cell r="E351" t="str">
            <v>NI OCGT</v>
          </cell>
          <cell r="F351" t="str">
            <v>Hours of Operation</v>
          </cell>
          <cell r="H351" t="str">
            <v>hrs</v>
          </cell>
        </row>
        <row r="352">
          <cell r="A352" t="str">
            <v>NI</v>
          </cell>
          <cell r="D352" t="str">
            <v>CGT9</v>
          </cell>
          <cell r="E352" t="str">
            <v>NI OCGT</v>
          </cell>
          <cell r="F352" t="str">
            <v>Capacity Factor</v>
          </cell>
          <cell r="H352" t="str">
            <v>%</v>
          </cell>
        </row>
        <row r="353">
          <cell r="A353" t="str">
            <v>NI</v>
          </cell>
          <cell r="D353" t="str">
            <v>CGT9</v>
          </cell>
          <cell r="E353" t="str">
            <v>NI OCGT</v>
          </cell>
          <cell r="F353" t="str">
            <v>Energy Curtailed</v>
          </cell>
          <cell r="H353" t="str">
            <v>GWh</v>
          </cell>
        </row>
        <row r="354">
          <cell r="A354" t="str">
            <v>NI</v>
          </cell>
          <cell r="D354" t="str">
            <v>CGT9</v>
          </cell>
          <cell r="E354" t="str">
            <v>NI OCGT</v>
          </cell>
          <cell r="F354" t="str">
            <v>Fixed Load Generation</v>
          </cell>
          <cell r="H354" t="str">
            <v>GWh</v>
          </cell>
        </row>
        <row r="355">
          <cell r="A355" t="str">
            <v>NI</v>
          </cell>
          <cell r="D355" t="str">
            <v>CGT9</v>
          </cell>
          <cell r="E355" t="str">
            <v>NI OCGT</v>
          </cell>
          <cell r="F355" t="str">
            <v>Pump Load</v>
          </cell>
          <cell r="H355" t="str">
            <v>GWh</v>
          </cell>
        </row>
        <row r="356">
          <cell r="A356" t="str">
            <v>NI</v>
          </cell>
          <cell r="D356" t="str">
            <v>CGT9</v>
          </cell>
          <cell r="E356" t="str">
            <v>NI OCGT</v>
          </cell>
          <cell r="F356" t="str">
            <v>VO&amp;M Cost</v>
          </cell>
          <cell r="H356">
            <v>0</v>
          </cell>
        </row>
        <row r="357">
          <cell r="A357" t="str">
            <v>NI</v>
          </cell>
          <cell r="D357" t="str">
            <v>CGT9</v>
          </cell>
          <cell r="E357" t="str">
            <v>NI OCGT</v>
          </cell>
          <cell r="F357" t="str">
            <v>Generation Cost</v>
          </cell>
          <cell r="H357">
            <v>0</v>
          </cell>
        </row>
        <row r="358">
          <cell r="A358" t="str">
            <v>NI</v>
          </cell>
          <cell r="D358" t="str">
            <v>CGT9</v>
          </cell>
          <cell r="E358" t="str">
            <v>NI OCGT</v>
          </cell>
          <cell r="F358" t="str">
            <v>Start &amp; Shutdown Cost</v>
          </cell>
          <cell r="H358">
            <v>0</v>
          </cell>
        </row>
        <row r="359">
          <cell r="A359" t="str">
            <v>NI</v>
          </cell>
          <cell r="D359" t="str">
            <v>CGT9</v>
          </cell>
          <cell r="E359" t="str">
            <v>NI OCGT</v>
          </cell>
          <cell r="F359" t="str">
            <v>Start Fuel Cost</v>
          </cell>
          <cell r="H359">
            <v>0</v>
          </cell>
        </row>
        <row r="360">
          <cell r="A360" t="str">
            <v>NI</v>
          </cell>
          <cell r="D360" t="str">
            <v>CGT9</v>
          </cell>
          <cell r="E360" t="str">
            <v>NI OCGT</v>
          </cell>
          <cell r="F360" t="str">
            <v>Emissions Cost</v>
          </cell>
          <cell r="H360">
            <v>0</v>
          </cell>
        </row>
        <row r="361">
          <cell r="A361" t="str">
            <v>NI</v>
          </cell>
          <cell r="D361" t="str">
            <v>CGT9</v>
          </cell>
          <cell r="E361" t="str">
            <v>NI OCGT</v>
          </cell>
          <cell r="F361" t="str">
            <v>Total Generation Cost</v>
          </cell>
          <cell r="H361">
            <v>0</v>
          </cell>
        </row>
        <row r="362">
          <cell r="A362" t="str">
            <v>NI</v>
          </cell>
          <cell r="D362" t="str">
            <v>CGT9</v>
          </cell>
          <cell r="E362" t="str">
            <v>NI OCGT</v>
          </cell>
          <cell r="F362" t="str">
            <v>SRMC</v>
          </cell>
          <cell r="H362" t="str">
            <v>€/MWh</v>
          </cell>
        </row>
        <row r="363">
          <cell r="A363" t="str">
            <v>NI</v>
          </cell>
          <cell r="D363" t="str">
            <v>CGT9</v>
          </cell>
          <cell r="E363" t="str">
            <v>NI OCGT</v>
          </cell>
          <cell r="F363" t="str">
            <v>Mark-up</v>
          </cell>
          <cell r="H363" t="str">
            <v>€/MWh</v>
          </cell>
        </row>
        <row r="364">
          <cell r="A364" t="str">
            <v>NI</v>
          </cell>
          <cell r="D364" t="str">
            <v>CGT9</v>
          </cell>
          <cell r="E364" t="str">
            <v>NI OCGT</v>
          </cell>
          <cell r="F364" t="str">
            <v>Price Received</v>
          </cell>
          <cell r="H364" t="str">
            <v>€/MWh</v>
          </cell>
        </row>
        <row r="365">
          <cell r="A365" t="str">
            <v>NI</v>
          </cell>
          <cell r="D365" t="str">
            <v>CGT9</v>
          </cell>
          <cell r="E365" t="str">
            <v>NI OCGT</v>
          </cell>
          <cell r="F365" t="str">
            <v>Pool Revenue</v>
          </cell>
          <cell r="H365">
            <v>0</v>
          </cell>
        </row>
        <row r="366">
          <cell r="A366" t="str">
            <v>NI</v>
          </cell>
          <cell r="D366" t="str">
            <v>CGT9</v>
          </cell>
          <cell r="E366" t="str">
            <v>NI OCGT</v>
          </cell>
          <cell r="F366" t="str">
            <v>Net Revenue</v>
          </cell>
          <cell r="H366">
            <v>0</v>
          </cell>
        </row>
        <row r="367">
          <cell r="A367" t="str">
            <v>NI</v>
          </cell>
          <cell r="D367" t="str">
            <v>CGT9</v>
          </cell>
          <cell r="E367" t="str">
            <v>NI OCGT</v>
          </cell>
          <cell r="F367" t="str">
            <v>Net Profit</v>
          </cell>
          <cell r="H367">
            <v>0</v>
          </cell>
        </row>
        <row r="368">
          <cell r="A368" t="str">
            <v>NI</v>
          </cell>
          <cell r="D368" t="str">
            <v>CGT9</v>
          </cell>
          <cell r="E368" t="str">
            <v>NI OCGT</v>
          </cell>
          <cell r="F368" t="str">
            <v>Installed Capacity</v>
          </cell>
          <cell r="H368" t="str">
            <v>MW</v>
          </cell>
        </row>
        <row r="369">
          <cell r="A369" t="str">
            <v>NI</v>
          </cell>
          <cell r="D369" t="str">
            <v>CGT9</v>
          </cell>
          <cell r="E369" t="str">
            <v>NI OCGT</v>
          </cell>
          <cell r="F369" t="str">
            <v>Rated Capacity</v>
          </cell>
          <cell r="H369" t="str">
            <v>MW</v>
          </cell>
        </row>
        <row r="370">
          <cell r="A370" t="str">
            <v>NI</v>
          </cell>
          <cell r="D370" t="str">
            <v>CGT9</v>
          </cell>
          <cell r="E370" t="str">
            <v>NI OCGT</v>
          </cell>
          <cell r="F370" t="str">
            <v>Maintenance</v>
          </cell>
          <cell r="H370" t="str">
            <v>GWh</v>
          </cell>
        </row>
        <row r="371">
          <cell r="A371" t="str">
            <v>NI</v>
          </cell>
          <cell r="D371" t="str">
            <v>CGT9</v>
          </cell>
          <cell r="E371" t="str">
            <v>NI OCGT</v>
          </cell>
          <cell r="F371" t="str">
            <v>Forced Outage</v>
          </cell>
          <cell r="H371" t="str">
            <v>GWh</v>
          </cell>
        </row>
        <row r="372">
          <cell r="A372" t="str">
            <v>NI</v>
          </cell>
          <cell r="D372" t="str">
            <v>CGT9</v>
          </cell>
          <cell r="E372" t="str">
            <v>NI OCGT</v>
          </cell>
          <cell r="F372" t="str">
            <v>Available Energy</v>
          </cell>
          <cell r="H372" t="str">
            <v>GWh</v>
          </cell>
        </row>
        <row r="373">
          <cell r="A373" t="str">
            <v>NI</v>
          </cell>
          <cell r="D373" t="str">
            <v>KGT10</v>
          </cell>
          <cell r="E373" t="str">
            <v>NI OCGT</v>
          </cell>
          <cell r="F373" t="str">
            <v>Generation</v>
          </cell>
          <cell r="H373" t="str">
            <v>GWh</v>
          </cell>
        </row>
        <row r="374">
          <cell r="A374" t="str">
            <v>NI</v>
          </cell>
          <cell r="D374" t="str">
            <v>KGT10</v>
          </cell>
          <cell r="E374" t="str">
            <v>NI OCGT</v>
          </cell>
          <cell r="F374" t="str">
            <v>Units Started</v>
          </cell>
          <cell r="H374" t="str">
            <v>-</v>
          </cell>
        </row>
        <row r="375">
          <cell r="A375" t="str">
            <v>NI</v>
          </cell>
          <cell r="D375" t="str">
            <v>KGT10</v>
          </cell>
          <cell r="E375" t="str">
            <v>NI OCGT</v>
          </cell>
          <cell r="F375" t="str">
            <v>Hours of Operation</v>
          </cell>
          <cell r="H375" t="str">
            <v>hrs</v>
          </cell>
        </row>
        <row r="376">
          <cell r="A376" t="str">
            <v>NI</v>
          </cell>
          <cell r="D376" t="str">
            <v>KGT10</v>
          </cell>
          <cell r="E376" t="str">
            <v>NI OCGT</v>
          </cell>
          <cell r="F376" t="str">
            <v>Capacity Factor</v>
          </cell>
          <cell r="H376" t="str">
            <v>%</v>
          </cell>
        </row>
        <row r="377">
          <cell r="A377" t="str">
            <v>NI</v>
          </cell>
          <cell r="D377" t="str">
            <v>KGT10</v>
          </cell>
          <cell r="E377" t="str">
            <v>NI OCGT</v>
          </cell>
          <cell r="F377" t="str">
            <v>Energy Curtailed</v>
          </cell>
          <cell r="H377" t="str">
            <v>GWh</v>
          </cell>
        </row>
        <row r="378">
          <cell r="A378" t="str">
            <v>NI</v>
          </cell>
          <cell r="D378" t="str">
            <v>KGT10</v>
          </cell>
          <cell r="E378" t="str">
            <v>NI OCGT</v>
          </cell>
          <cell r="F378" t="str">
            <v>Fixed Load Generation</v>
          </cell>
          <cell r="H378" t="str">
            <v>GWh</v>
          </cell>
        </row>
        <row r="379">
          <cell r="A379" t="str">
            <v>NI</v>
          </cell>
          <cell r="D379" t="str">
            <v>KGT10</v>
          </cell>
          <cell r="E379" t="str">
            <v>NI OCGT</v>
          </cell>
          <cell r="F379" t="str">
            <v>Pump Load</v>
          </cell>
          <cell r="H379" t="str">
            <v>GWh</v>
          </cell>
        </row>
        <row r="380">
          <cell r="A380" t="str">
            <v>NI</v>
          </cell>
          <cell r="D380" t="str">
            <v>KGT10</v>
          </cell>
          <cell r="E380" t="str">
            <v>NI OCGT</v>
          </cell>
          <cell r="F380" t="str">
            <v>VO&amp;M Cost</v>
          </cell>
          <cell r="H380">
            <v>0</v>
          </cell>
        </row>
        <row r="381">
          <cell r="A381" t="str">
            <v>NI</v>
          </cell>
          <cell r="D381" t="str">
            <v>KGT10</v>
          </cell>
          <cell r="E381" t="str">
            <v>NI OCGT</v>
          </cell>
          <cell r="F381" t="str">
            <v>Generation Cost</v>
          </cell>
          <cell r="H381">
            <v>0</v>
          </cell>
        </row>
        <row r="382">
          <cell r="A382" t="str">
            <v>NI</v>
          </cell>
          <cell r="D382" t="str">
            <v>KGT10</v>
          </cell>
          <cell r="E382" t="str">
            <v>NI OCGT</v>
          </cell>
          <cell r="F382" t="str">
            <v>Start &amp; Shutdown Cost</v>
          </cell>
          <cell r="H382">
            <v>0</v>
          </cell>
        </row>
        <row r="383">
          <cell r="A383" t="str">
            <v>NI</v>
          </cell>
          <cell r="D383" t="str">
            <v>KGT10</v>
          </cell>
          <cell r="E383" t="str">
            <v>NI OCGT</v>
          </cell>
          <cell r="F383" t="str">
            <v>Start Fuel Cost</v>
          </cell>
          <cell r="H383">
            <v>0</v>
          </cell>
        </row>
        <row r="384">
          <cell r="A384" t="str">
            <v>NI</v>
          </cell>
          <cell r="D384" t="str">
            <v>KGT10</v>
          </cell>
          <cell r="E384" t="str">
            <v>NI OCGT</v>
          </cell>
          <cell r="F384" t="str">
            <v>Emissions Cost</v>
          </cell>
          <cell r="H384">
            <v>0</v>
          </cell>
        </row>
        <row r="385">
          <cell r="A385" t="str">
            <v>NI</v>
          </cell>
          <cell r="D385" t="str">
            <v>KGT10</v>
          </cell>
          <cell r="E385" t="str">
            <v>NI OCGT</v>
          </cell>
          <cell r="F385" t="str">
            <v>Total Generation Cost</v>
          </cell>
          <cell r="H385">
            <v>0</v>
          </cell>
        </row>
        <row r="386">
          <cell r="A386" t="str">
            <v>NI</v>
          </cell>
          <cell r="D386" t="str">
            <v>KGT10</v>
          </cell>
          <cell r="E386" t="str">
            <v>NI OCGT</v>
          </cell>
          <cell r="F386" t="str">
            <v>SRMC</v>
          </cell>
          <cell r="H386" t="str">
            <v>€/MWh</v>
          </cell>
        </row>
        <row r="387">
          <cell r="A387" t="str">
            <v>NI</v>
          </cell>
          <cell r="D387" t="str">
            <v>KGT10</v>
          </cell>
          <cell r="E387" t="str">
            <v>NI OCGT</v>
          </cell>
          <cell r="F387" t="str">
            <v>Mark-up</v>
          </cell>
          <cell r="H387" t="str">
            <v>€/MWh</v>
          </cell>
        </row>
        <row r="388">
          <cell r="A388" t="str">
            <v>NI</v>
          </cell>
          <cell r="D388" t="str">
            <v>KGT10</v>
          </cell>
          <cell r="E388" t="str">
            <v>NI OCGT</v>
          </cell>
          <cell r="F388" t="str">
            <v>Price Received</v>
          </cell>
          <cell r="H388" t="str">
            <v>€/MWh</v>
          </cell>
        </row>
        <row r="389">
          <cell r="A389" t="str">
            <v>NI</v>
          </cell>
          <cell r="D389" t="str">
            <v>KGT10</v>
          </cell>
          <cell r="E389" t="str">
            <v>NI OCGT</v>
          </cell>
          <cell r="F389" t="str">
            <v>Pool Revenue</v>
          </cell>
          <cell r="H389">
            <v>0</v>
          </cell>
        </row>
        <row r="390">
          <cell r="A390" t="str">
            <v>NI</v>
          </cell>
          <cell r="D390" t="str">
            <v>KGT10</v>
          </cell>
          <cell r="E390" t="str">
            <v>NI OCGT</v>
          </cell>
          <cell r="F390" t="str">
            <v>Net Revenue</v>
          </cell>
          <cell r="H390">
            <v>0</v>
          </cell>
        </row>
        <row r="391">
          <cell r="A391" t="str">
            <v>NI</v>
          </cell>
          <cell r="D391" t="str">
            <v>KGT10</v>
          </cell>
          <cell r="E391" t="str">
            <v>NI OCGT</v>
          </cell>
          <cell r="F391" t="str">
            <v>Net Profit</v>
          </cell>
          <cell r="H391">
            <v>0</v>
          </cell>
        </row>
        <row r="392">
          <cell r="A392" t="str">
            <v>NI</v>
          </cell>
          <cell r="D392" t="str">
            <v>KGT10</v>
          </cell>
          <cell r="E392" t="str">
            <v>NI OCGT</v>
          </cell>
          <cell r="F392" t="str">
            <v>Installed Capacity</v>
          </cell>
          <cell r="H392" t="str">
            <v>MW</v>
          </cell>
        </row>
        <row r="393">
          <cell r="A393" t="str">
            <v>NI</v>
          </cell>
          <cell r="D393" t="str">
            <v>KGT10</v>
          </cell>
          <cell r="E393" t="str">
            <v>NI OCGT</v>
          </cell>
          <cell r="F393" t="str">
            <v>Rated Capacity</v>
          </cell>
          <cell r="H393" t="str">
            <v>MW</v>
          </cell>
        </row>
        <row r="394">
          <cell r="A394" t="str">
            <v>NI</v>
          </cell>
          <cell r="D394" t="str">
            <v>KGT10</v>
          </cell>
          <cell r="E394" t="str">
            <v>NI OCGT</v>
          </cell>
          <cell r="F394" t="str">
            <v>Maintenance</v>
          </cell>
          <cell r="H394" t="str">
            <v>GWh</v>
          </cell>
        </row>
        <row r="395">
          <cell r="A395" t="str">
            <v>NI</v>
          </cell>
          <cell r="D395" t="str">
            <v>KGT10</v>
          </cell>
          <cell r="E395" t="str">
            <v>NI OCGT</v>
          </cell>
          <cell r="F395" t="str">
            <v>Forced Outage</v>
          </cell>
          <cell r="H395" t="str">
            <v>GWh</v>
          </cell>
        </row>
        <row r="396">
          <cell r="A396" t="str">
            <v>NI</v>
          </cell>
          <cell r="D396" t="str">
            <v>KGT10</v>
          </cell>
          <cell r="E396" t="str">
            <v>NI OCGT</v>
          </cell>
          <cell r="F396" t="str">
            <v>Available Energy</v>
          </cell>
          <cell r="H396" t="str">
            <v>GWh</v>
          </cell>
        </row>
        <row r="397">
          <cell r="A397" t="str">
            <v>NI</v>
          </cell>
          <cell r="D397" t="str">
            <v>KGT5</v>
          </cell>
          <cell r="E397" t="str">
            <v>NI OCGT</v>
          </cell>
          <cell r="F397" t="str">
            <v>Generation</v>
          </cell>
          <cell r="H397" t="str">
            <v>GWh</v>
          </cell>
        </row>
        <row r="398">
          <cell r="A398" t="str">
            <v>NI</v>
          </cell>
          <cell r="D398" t="str">
            <v>KGT5</v>
          </cell>
          <cell r="E398" t="str">
            <v>NI OCGT</v>
          </cell>
          <cell r="F398" t="str">
            <v>Units Started</v>
          </cell>
          <cell r="H398" t="str">
            <v>-</v>
          </cell>
        </row>
        <row r="399">
          <cell r="A399" t="str">
            <v>NI</v>
          </cell>
          <cell r="D399" t="str">
            <v>KGT5</v>
          </cell>
          <cell r="E399" t="str">
            <v>NI OCGT</v>
          </cell>
          <cell r="F399" t="str">
            <v>Hours of Operation</v>
          </cell>
          <cell r="H399" t="str">
            <v>hrs</v>
          </cell>
        </row>
        <row r="400">
          <cell r="A400" t="str">
            <v>NI</v>
          </cell>
          <cell r="D400" t="str">
            <v>KGT5</v>
          </cell>
          <cell r="E400" t="str">
            <v>NI OCGT</v>
          </cell>
          <cell r="F400" t="str">
            <v>Capacity Factor</v>
          </cell>
          <cell r="H400" t="str">
            <v>%</v>
          </cell>
        </row>
        <row r="401">
          <cell r="A401" t="str">
            <v>NI</v>
          </cell>
          <cell r="D401" t="str">
            <v>KGT5</v>
          </cell>
          <cell r="E401" t="str">
            <v>NI OCGT</v>
          </cell>
          <cell r="F401" t="str">
            <v>Energy Curtailed</v>
          </cell>
          <cell r="H401" t="str">
            <v>GWh</v>
          </cell>
        </row>
        <row r="402">
          <cell r="A402" t="str">
            <v>NI</v>
          </cell>
          <cell r="D402" t="str">
            <v>KGT5</v>
          </cell>
          <cell r="E402" t="str">
            <v>NI OCGT</v>
          </cell>
          <cell r="F402" t="str">
            <v>Fixed Load Generation</v>
          </cell>
          <cell r="H402" t="str">
            <v>GWh</v>
          </cell>
        </row>
        <row r="403">
          <cell r="A403" t="str">
            <v>NI</v>
          </cell>
          <cell r="D403" t="str">
            <v>KGT5</v>
          </cell>
          <cell r="E403" t="str">
            <v>NI OCGT</v>
          </cell>
          <cell r="F403" t="str">
            <v>Pump Load</v>
          </cell>
          <cell r="H403" t="str">
            <v>GWh</v>
          </cell>
        </row>
        <row r="404">
          <cell r="A404" t="str">
            <v>NI</v>
          </cell>
          <cell r="D404" t="str">
            <v>KGT5</v>
          </cell>
          <cell r="E404" t="str">
            <v>NI OCGT</v>
          </cell>
          <cell r="F404" t="str">
            <v>VO&amp;M Cost</v>
          </cell>
          <cell r="H404">
            <v>0</v>
          </cell>
        </row>
        <row r="405">
          <cell r="A405" t="str">
            <v>NI</v>
          </cell>
          <cell r="D405" t="str">
            <v>KGT5</v>
          </cell>
          <cell r="E405" t="str">
            <v>NI OCGT</v>
          </cell>
          <cell r="F405" t="str">
            <v>Generation Cost</v>
          </cell>
          <cell r="H405">
            <v>0</v>
          </cell>
        </row>
        <row r="406">
          <cell r="A406" t="str">
            <v>NI</v>
          </cell>
          <cell r="D406" t="str">
            <v>KGT5</v>
          </cell>
          <cell r="E406" t="str">
            <v>NI OCGT</v>
          </cell>
          <cell r="F406" t="str">
            <v>Start &amp; Shutdown Cost</v>
          </cell>
          <cell r="H406">
            <v>0</v>
          </cell>
        </row>
        <row r="407">
          <cell r="A407" t="str">
            <v>NI</v>
          </cell>
          <cell r="D407" t="str">
            <v>KGT5</v>
          </cell>
          <cell r="E407" t="str">
            <v>NI OCGT</v>
          </cell>
          <cell r="F407" t="str">
            <v>Start Fuel Cost</v>
          </cell>
          <cell r="H407">
            <v>0</v>
          </cell>
        </row>
        <row r="408">
          <cell r="A408" t="str">
            <v>NI</v>
          </cell>
          <cell r="D408" t="str">
            <v>KGT5</v>
          </cell>
          <cell r="E408" t="str">
            <v>NI OCGT</v>
          </cell>
          <cell r="F408" t="str">
            <v>Emissions Cost</v>
          </cell>
          <cell r="H408">
            <v>0</v>
          </cell>
        </row>
        <row r="409">
          <cell r="A409" t="str">
            <v>NI</v>
          </cell>
          <cell r="D409" t="str">
            <v>KGT5</v>
          </cell>
          <cell r="E409" t="str">
            <v>NI OCGT</v>
          </cell>
          <cell r="F409" t="str">
            <v>Total Generation Cost</v>
          </cell>
          <cell r="H409">
            <v>0</v>
          </cell>
        </row>
        <row r="410">
          <cell r="A410" t="str">
            <v>NI</v>
          </cell>
          <cell r="D410" t="str">
            <v>KGT5</v>
          </cell>
          <cell r="E410" t="str">
            <v>NI OCGT</v>
          </cell>
          <cell r="F410" t="str">
            <v>SRMC</v>
          </cell>
          <cell r="H410" t="str">
            <v>€/MWh</v>
          </cell>
        </row>
        <row r="411">
          <cell r="A411" t="str">
            <v>NI</v>
          </cell>
          <cell r="D411" t="str">
            <v>KGT5</v>
          </cell>
          <cell r="E411" t="str">
            <v>NI OCGT</v>
          </cell>
          <cell r="F411" t="str">
            <v>Mark-up</v>
          </cell>
          <cell r="H411" t="str">
            <v>€/MWh</v>
          </cell>
        </row>
        <row r="412">
          <cell r="A412" t="str">
            <v>NI</v>
          </cell>
          <cell r="D412" t="str">
            <v>KGT5</v>
          </cell>
          <cell r="E412" t="str">
            <v>NI OCGT</v>
          </cell>
          <cell r="F412" t="str">
            <v>Price Received</v>
          </cell>
          <cell r="H412" t="str">
            <v>€/MWh</v>
          </cell>
        </row>
        <row r="413">
          <cell r="A413" t="str">
            <v>NI</v>
          </cell>
          <cell r="D413" t="str">
            <v>KGT5</v>
          </cell>
          <cell r="E413" t="str">
            <v>NI OCGT</v>
          </cell>
          <cell r="F413" t="str">
            <v>Pool Revenue</v>
          </cell>
          <cell r="H413">
            <v>0</v>
          </cell>
        </row>
        <row r="414">
          <cell r="A414" t="str">
            <v>NI</v>
          </cell>
          <cell r="D414" t="str">
            <v>KGT5</v>
          </cell>
          <cell r="E414" t="str">
            <v>NI OCGT</v>
          </cell>
          <cell r="F414" t="str">
            <v>Net Revenue</v>
          </cell>
          <cell r="H414">
            <v>0</v>
          </cell>
        </row>
        <row r="415">
          <cell r="A415" t="str">
            <v>NI</v>
          </cell>
          <cell r="D415" t="str">
            <v>KGT5</v>
          </cell>
          <cell r="E415" t="str">
            <v>NI OCGT</v>
          </cell>
          <cell r="F415" t="str">
            <v>Net Profit</v>
          </cell>
          <cell r="H415">
            <v>0</v>
          </cell>
        </row>
        <row r="416">
          <cell r="A416" t="str">
            <v>NI</v>
          </cell>
          <cell r="D416" t="str">
            <v>KGT5</v>
          </cell>
          <cell r="E416" t="str">
            <v>NI OCGT</v>
          </cell>
          <cell r="F416" t="str">
            <v>Installed Capacity</v>
          </cell>
          <cell r="H416" t="str">
            <v>MW</v>
          </cell>
        </row>
        <row r="417">
          <cell r="A417" t="str">
            <v>NI</v>
          </cell>
          <cell r="D417" t="str">
            <v>KGT5</v>
          </cell>
          <cell r="E417" t="str">
            <v>NI OCGT</v>
          </cell>
          <cell r="F417" t="str">
            <v>Rated Capacity</v>
          </cell>
          <cell r="H417" t="str">
            <v>MW</v>
          </cell>
        </row>
        <row r="418">
          <cell r="A418" t="str">
            <v>NI</v>
          </cell>
          <cell r="D418" t="str">
            <v>KGT5</v>
          </cell>
          <cell r="E418" t="str">
            <v>NI OCGT</v>
          </cell>
          <cell r="F418" t="str">
            <v>Maintenance</v>
          </cell>
          <cell r="H418" t="str">
            <v>GWh</v>
          </cell>
        </row>
        <row r="419">
          <cell r="A419" t="str">
            <v>NI</v>
          </cell>
          <cell r="D419" t="str">
            <v>KGT5</v>
          </cell>
          <cell r="E419" t="str">
            <v>NI OCGT</v>
          </cell>
          <cell r="F419" t="str">
            <v>Forced Outage</v>
          </cell>
          <cell r="H419" t="str">
            <v>GWh</v>
          </cell>
        </row>
        <row r="420">
          <cell r="A420" t="str">
            <v>NI</v>
          </cell>
          <cell r="D420" t="str">
            <v>KGT5</v>
          </cell>
          <cell r="E420" t="str">
            <v>NI OCGT</v>
          </cell>
          <cell r="F420" t="str">
            <v>Available Energy</v>
          </cell>
          <cell r="H420" t="str">
            <v>GWh</v>
          </cell>
        </row>
        <row r="421">
          <cell r="A421" t="str">
            <v>NI</v>
          </cell>
          <cell r="D421" t="str">
            <v>KGT6</v>
          </cell>
          <cell r="E421" t="str">
            <v>NI OCGT</v>
          </cell>
          <cell r="F421" t="str">
            <v>Generation</v>
          </cell>
          <cell r="H421" t="str">
            <v>GWh</v>
          </cell>
        </row>
        <row r="422">
          <cell r="A422" t="str">
            <v>NI</v>
          </cell>
          <cell r="D422" t="str">
            <v>KGT6</v>
          </cell>
          <cell r="E422" t="str">
            <v>NI OCGT</v>
          </cell>
          <cell r="F422" t="str">
            <v>Units Started</v>
          </cell>
          <cell r="H422" t="str">
            <v>-</v>
          </cell>
        </row>
        <row r="423">
          <cell r="A423" t="str">
            <v>NI</v>
          </cell>
          <cell r="D423" t="str">
            <v>KGT6</v>
          </cell>
          <cell r="E423" t="str">
            <v>NI OCGT</v>
          </cell>
          <cell r="F423" t="str">
            <v>Hours of Operation</v>
          </cell>
          <cell r="H423" t="str">
            <v>hrs</v>
          </cell>
        </row>
        <row r="424">
          <cell r="A424" t="str">
            <v>NI</v>
          </cell>
          <cell r="D424" t="str">
            <v>KGT6</v>
          </cell>
          <cell r="E424" t="str">
            <v>NI OCGT</v>
          </cell>
          <cell r="F424" t="str">
            <v>Capacity Factor</v>
          </cell>
          <cell r="H424" t="str">
            <v>%</v>
          </cell>
        </row>
        <row r="425">
          <cell r="A425" t="str">
            <v>NI</v>
          </cell>
          <cell r="D425" t="str">
            <v>KGT6</v>
          </cell>
          <cell r="E425" t="str">
            <v>NI OCGT</v>
          </cell>
          <cell r="F425" t="str">
            <v>Energy Curtailed</v>
          </cell>
          <cell r="H425" t="str">
            <v>GWh</v>
          </cell>
        </row>
        <row r="426">
          <cell r="A426" t="str">
            <v>NI</v>
          </cell>
          <cell r="D426" t="str">
            <v>KGT6</v>
          </cell>
          <cell r="E426" t="str">
            <v>NI OCGT</v>
          </cell>
          <cell r="F426" t="str">
            <v>Fixed Load Generation</v>
          </cell>
          <cell r="H426" t="str">
            <v>GWh</v>
          </cell>
        </row>
        <row r="427">
          <cell r="A427" t="str">
            <v>NI</v>
          </cell>
          <cell r="D427" t="str">
            <v>KGT6</v>
          </cell>
          <cell r="E427" t="str">
            <v>NI OCGT</v>
          </cell>
          <cell r="F427" t="str">
            <v>Pump Load</v>
          </cell>
          <cell r="H427" t="str">
            <v>GWh</v>
          </cell>
        </row>
        <row r="428">
          <cell r="A428" t="str">
            <v>NI</v>
          </cell>
          <cell r="D428" t="str">
            <v>KGT6</v>
          </cell>
          <cell r="E428" t="str">
            <v>NI OCGT</v>
          </cell>
          <cell r="F428" t="str">
            <v>VO&amp;M Cost</v>
          </cell>
          <cell r="H428">
            <v>0</v>
          </cell>
        </row>
        <row r="429">
          <cell r="A429" t="str">
            <v>NI</v>
          </cell>
          <cell r="D429" t="str">
            <v>KGT6</v>
          </cell>
          <cell r="E429" t="str">
            <v>NI OCGT</v>
          </cell>
          <cell r="F429" t="str">
            <v>Generation Cost</v>
          </cell>
          <cell r="H429">
            <v>0</v>
          </cell>
        </row>
        <row r="430">
          <cell r="A430" t="str">
            <v>NI</v>
          </cell>
          <cell r="D430" t="str">
            <v>KGT6</v>
          </cell>
          <cell r="E430" t="str">
            <v>NI OCGT</v>
          </cell>
          <cell r="F430" t="str">
            <v>Start &amp; Shutdown Cost</v>
          </cell>
          <cell r="H430">
            <v>0</v>
          </cell>
        </row>
        <row r="431">
          <cell r="A431" t="str">
            <v>NI</v>
          </cell>
          <cell r="D431" t="str">
            <v>KGT6</v>
          </cell>
          <cell r="E431" t="str">
            <v>NI OCGT</v>
          </cell>
          <cell r="F431" t="str">
            <v>Start Fuel Cost</v>
          </cell>
          <cell r="H431">
            <v>0</v>
          </cell>
        </row>
        <row r="432">
          <cell r="A432" t="str">
            <v>NI</v>
          </cell>
          <cell r="D432" t="str">
            <v>KGT6</v>
          </cell>
          <cell r="E432" t="str">
            <v>NI OCGT</v>
          </cell>
          <cell r="F432" t="str">
            <v>Emissions Cost</v>
          </cell>
          <cell r="H432">
            <v>0</v>
          </cell>
        </row>
        <row r="433">
          <cell r="A433" t="str">
            <v>NI</v>
          </cell>
          <cell r="D433" t="str">
            <v>KGT6</v>
          </cell>
          <cell r="E433" t="str">
            <v>NI OCGT</v>
          </cell>
          <cell r="F433" t="str">
            <v>Total Generation Cost</v>
          </cell>
          <cell r="H433">
            <v>0</v>
          </cell>
        </row>
        <row r="434">
          <cell r="A434" t="str">
            <v>NI</v>
          </cell>
          <cell r="D434" t="str">
            <v>KGT6</v>
          </cell>
          <cell r="E434" t="str">
            <v>NI OCGT</v>
          </cell>
          <cell r="F434" t="str">
            <v>SRMC</v>
          </cell>
          <cell r="H434" t="str">
            <v>€/MWh</v>
          </cell>
        </row>
        <row r="435">
          <cell r="A435" t="str">
            <v>NI</v>
          </cell>
          <cell r="D435" t="str">
            <v>KGT6</v>
          </cell>
          <cell r="E435" t="str">
            <v>NI OCGT</v>
          </cell>
          <cell r="F435" t="str">
            <v>Mark-up</v>
          </cell>
          <cell r="H435" t="str">
            <v>€/MWh</v>
          </cell>
        </row>
        <row r="436">
          <cell r="A436" t="str">
            <v>NI</v>
          </cell>
          <cell r="D436" t="str">
            <v>KGT6</v>
          </cell>
          <cell r="E436" t="str">
            <v>NI OCGT</v>
          </cell>
          <cell r="F436" t="str">
            <v>Price Received</v>
          </cell>
          <cell r="H436" t="str">
            <v>€/MWh</v>
          </cell>
        </row>
        <row r="437">
          <cell r="A437" t="str">
            <v>NI</v>
          </cell>
          <cell r="D437" t="str">
            <v>KGT6</v>
          </cell>
          <cell r="E437" t="str">
            <v>NI OCGT</v>
          </cell>
          <cell r="F437" t="str">
            <v>Pool Revenue</v>
          </cell>
          <cell r="H437">
            <v>0</v>
          </cell>
        </row>
        <row r="438">
          <cell r="A438" t="str">
            <v>NI</v>
          </cell>
          <cell r="D438" t="str">
            <v>KGT6</v>
          </cell>
          <cell r="E438" t="str">
            <v>NI OCGT</v>
          </cell>
          <cell r="F438" t="str">
            <v>Net Revenue</v>
          </cell>
          <cell r="H438">
            <v>0</v>
          </cell>
        </row>
        <row r="439">
          <cell r="A439" t="str">
            <v>NI</v>
          </cell>
          <cell r="D439" t="str">
            <v>KGT6</v>
          </cell>
          <cell r="E439" t="str">
            <v>NI OCGT</v>
          </cell>
          <cell r="F439" t="str">
            <v>Net Profit</v>
          </cell>
          <cell r="H439">
            <v>0</v>
          </cell>
        </row>
        <row r="440">
          <cell r="A440" t="str">
            <v>NI</v>
          </cell>
          <cell r="D440" t="str">
            <v>KGT6</v>
          </cell>
          <cell r="E440" t="str">
            <v>NI OCGT</v>
          </cell>
          <cell r="F440" t="str">
            <v>Installed Capacity</v>
          </cell>
          <cell r="H440" t="str">
            <v>MW</v>
          </cell>
        </row>
        <row r="441">
          <cell r="A441" t="str">
            <v>NI</v>
          </cell>
          <cell r="D441" t="str">
            <v>KGT6</v>
          </cell>
          <cell r="E441" t="str">
            <v>NI OCGT</v>
          </cell>
          <cell r="F441" t="str">
            <v>Rated Capacity</v>
          </cell>
          <cell r="H441" t="str">
            <v>MW</v>
          </cell>
        </row>
        <row r="442">
          <cell r="A442" t="str">
            <v>NI</v>
          </cell>
          <cell r="D442" t="str">
            <v>KGT6</v>
          </cell>
          <cell r="E442" t="str">
            <v>NI OCGT</v>
          </cell>
          <cell r="F442" t="str">
            <v>Maintenance</v>
          </cell>
          <cell r="H442" t="str">
            <v>GWh</v>
          </cell>
        </row>
        <row r="443">
          <cell r="A443" t="str">
            <v>NI</v>
          </cell>
          <cell r="D443" t="str">
            <v>KGT6</v>
          </cell>
          <cell r="E443" t="str">
            <v>NI OCGT</v>
          </cell>
          <cell r="F443" t="str">
            <v>Forced Outage</v>
          </cell>
          <cell r="H443" t="str">
            <v>GWh</v>
          </cell>
        </row>
        <row r="444">
          <cell r="A444" t="str">
            <v>NI</v>
          </cell>
          <cell r="D444" t="str">
            <v>KGT6</v>
          </cell>
          <cell r="E444" t="str">
            <v>NI OCGT</v>
          </cell>
          <cell r="F444" t="str">
            <v>Available Energy</v>
          </cell>
          <cell r="H444" t="str">
            <v>GWh</v>
          </cell>
        </row>
        <row r="445">
          <cell r="A445" t="str">
            <v>NI</v>
          </cell>
          <cell r="D445" t="str">
            <v>KGT7</v>
          </cell>
          <cell r="E445" t="str">
            <v>NI OCGT</v>
          </cell>
          <cell r="F445" t="str">
            <v>Generation</v>
          </cell>
          <cell r="H445" t="str">
            <v>GWh</v>
          </cell>
        </row>
        <row r="446">
          <cell r="A446" t="str">
            <v>NI</v>
          </cell>
          <cell r="D446" t="str">
            <v>KGT7</v>
          </cell>
          <cell r="E446" t="str">
            <v>NI OCGT</v>
          </cell>
          <cell r="F446" t="str">
            <v>Units Started</v>
          </cell>
          <cell r="H446" t="str">
            <v>-</v>
          </cell>
        </row>
        <row r="447">
          <cell r="A447" t="str">
            <v>NI</v>
          </cell>
          <cell r="D447" t="str">
            <v>KGT7</v>
          </cell>
          <cell r="E447" t="str">
            <v>NI OCGT</v>
          </cell>
          <cell r="F447" t="str">
            <v>Hours of Operation</v>
          </cell>
          <cell r="H447" t="str">
            <v>hrs</v>
          </cell>
        </row>
        <row r="448">
          <cell r="A448" t="str">
            <v>NI</v>
          </cell>
          <cell r="D448" t="str">
            <v>KGT7</v>
          </cell>
          <cell r="E448" t="str">
            <v>NI OCGT</v>
          </cell>
          <cell r="F448" t="str">
            <v>Capacity Factor</v>
          </cell>
          <cell r="H448" t="str">
            <v>%</v>
          </cell>
        </row>
        <row r="449">
          <cell r="A449" t="str">
            <v>NI</v>
          </cell>
          <cell r="D449" t="str">
            <v>KGT7</v>
          </cell>
          <cell r="E449" t="str">
            <v>NI OCGT</v>
          </cell>
          <cell r="F449" t="str">
            <v>Energy Curtailed</v>
          </cell>
          <cell r="H449" t="str">
            <v>GWh</v>
          </cell>
        </row>
        <row r="450">
          <cell r="A450" t="str">
            <v>NI</v>
          </cell>
          <cell r="D450" t="str">
            <v>KGT7</v>
          </cell>
          <cell r="E450" t="str">
            <v>NI OCGT</v>
          </cell>
          <cell r="F450" t="str">
            <v>Fixed Load Generation</v>
          </cell>
          <cell r="H450" t="str">
            <v>GWh</v>
          </cell>
        </row>
        <row r="451">
          <cell r="A451" t="str">
            <v>NI</v>
          </cell>
          <cell r="D451" t="str">
            <v>KGT7</v>
          </cell>
          <cell r="E451" t="str">
            <v>NI OCGT</v>
          </cell>
          <cell r="F451" t="str">
            <v>Pump Load</v>
          </cell>
          <cell r="H451" t="str">
            <v>GWh</v>
          </cell>
        </row>
        <row r="452">
          <cell r="A452" t="str">
            <v>NI</v>
          </cell>
          <cell r="D452" t="str">
            <v>KGT7</v>
          </cell>
          <cell r="E452" t="str">
            <v>NI OCGT</v>
          </cell>
          <cell r="F452" t="str">
            <v>VO&amp;M Cost</v>
          </cell>
          <cell r="H452">
            <v>0</v>
          </cell>
        </row>
        <row r="453">
          <cell r="A453" t="str">
            <v>NI</v>
          </cell>
          <cell r="D453" t="str">
            <v>KGT7</v>
          </cell>
          <cell r="E453" t="str">
            <v>NI OCGT</v>
          </cell>
          <cell r="F453" t="str">
            <v>Generation Cost</v>
          </cell>
          <cell r="H453">
            <v>0</v>
          </cell>
        </row>
        <row r="454">
          <cell r="A454" t="str">
            <v>NI</v>
          </cell>
          <cell r="D454" t="str">
            <v>KGT7</v>
          </cell>
          <cell r="E454" t="str">
            <v>NI OCGT</v>
          </cell>
          <cell r="F454" t="str">
            <v>Start &amp; Shutdown Cost</v>
          </cell>
          <cell r="H454">
            <v>0</v>
          </cell>
        </row>
        <row r="455">
          <cell r="A455" t="str">
            <v>NI</v>
          </cell>
          <cell r="D455" t="str">
            <v>KGT7</v>
          </cell>
          <cell r="E455" t="str">
            <v>NI OCGT</v>
          </cell>
          <cell r="F455" t="str">
            <v>Start Fuel Cost</v>
          </cell>
          <cell r="H455">
            <v>0</v>
          </cell>
        </row>
        <row r="456">
          <cell r="A456" t="str">
            <v>NI</v>
          </cell>
          <cell r="D456" t="str">
            <v>KGT7</v>
          </cell>
          <cell r="E456" t="str">
            <v>NI OCGT</v>
          </cell>
          <cell r="F456" t="str">
            <v>Emissions Cost</v>
          </cell>
          <cell r="H456">
            <v>0</v>
          </cell>
        </row>
        <row r="457">
          <cell r="A457" t="str">
            <v>NI</v>
          </cell>
          <cell r="D457" t="str">
            <v>KGT7</v>
          </cell>
          <cell r="E457" t="str">
            <v>NI OCGT</v>
          </cell>
          <cell r="F457" t="str">
            <v>Total Generation Cost</v>
          </cell>
          <cell r="H457">
            <v>0</v>
          </cell>
        </row>
        <row r="458">
          <cell r="A458" t="str">
            <v>NI</v>
          </cell>
          <cell r="D458" t="str">
            <v>KGT7</v>
          </cell>
          <cell r="E458" t="str">
            <v>NI OCGT</v>
          </cell>
          <cell r="F458" t="str">
            <v>SRMC</v>
          </cell>
          <cell r="H458" t="str">
            <v>€/MWh</v>
          </cell>
        </row>
        <row r="459">
          <cell r="A459" t="str">
            <v>NI</v>
          </cell>
          <cell r="D459" t="str">
            <v>KGT7</v>
          </cell>
          <cell r="E459" t="str">
            <v>NI OCGT</v>
          </cell>
          <cell r="F459" t="str">
            <v>Mark-up</v>
          </cell>
          <cell r="H459" t="str">
            <v>€/MWh</v>
          </cell>
        </row>
        <row r="460">
          <cell r="A460" t="str">
            <v>NI</v>
          </cell>
          <cell r="D460" t="str">
            <v>KGT7</v>
          </cell>
          <cell r="E460" t="str">
            <v>NI OCGT</v>
          </cell>
          <cell r="F460" t="str">
            <v>Price Received</v>
          </cell>
          <cell r="H460" t="str">
            <v>€/MWh</v>
          </cell>
        </row>
        <row r="461">
          <cell r="A461" t="str">
            <v>NI</v>
          </cell>
          <cell r="D461" t="str">
            <v>KGT7</v>
          </cell>
          <cell r="E461" t="str">
            <v>NI OCGT</v>
          </cell>
          <cell r="F461" t="str">
            <v>Pool Revenue</v>
          </cell>
          <cell r="H461">
            <v>0</v>
          </cell>
        </row>
        <row r="462">
          <cell r="A462" t="str">
            <v>NI</v>
          </cell>
          <cell r="D462" t="str">
            <v>KGT7</v>
          </cell>
          <cell r="E462" t="str">
            <v>NI OCGT</v>
          </cell>
          <cell r="F462" t="str">
            <v>Net Revenue</v>
          </cell>
          <cell r="H462">
            <v>0</v>
          </cell>
        </row>
        <row r="463">
          <cell r="A463" t="str">
            <v>NI</v>
          </cell>
          <cell r="D463" t="str">
            <v>KGT7</v>
          </cell>
          <cell r="E463" t="str">
            <v>NI OCGT</v>
          </cell>
          <cell r="F463" t="str">
            <v>Net Profit</v>
          </cell>
          <cell r="H463">
            <v>0</v>
          </cell>
        </row>
        <row r="464">
          <cell r="A464" t="str">
            <v>NI</v>
          </cell>
          <cell r="D464" t="str">
            <v>KGT7</v>
          </cell>
          <cell r="E464" t="str">
            <v>NI OCGT</v>
          </cell>
          <cell r="F464" t="str">
            <v>Installed Capacity</v>
          </cell>
          <cell r="H464" t="str">
            <v>MW</v>
          </cell>
        </row>
        <row r="465">
          <cell r="A465" t="str">
            <v>NI</v>
          </cell>
          <cell r="D465" t="str">
            <v>KGT7</v>
          </cell>
          <cell r="E465" t="str">
            <v>NI OCGT</v>
          </cell>
          <cell r="F465" t="str">
            <v>Rated Capacity</v>
          </cell>
          <cell r="H465" t="str">
            <v>MW</v>
          </cell>
        </row>
        <row r="466">
          <cell r="A466" t="str">
            <v>NI</v>
          </cell>
          <cell r="D466" t="str">
            <v>KGT7</v>
          </cell>
          <cell r="E466" t="str">
            <v>NI OCGT</v>
          </cell>
          <cell r="F466" t="str">
            <v>Maintenance</v>
          </cell>
          <cell r="H466" t="str">
            <v>GWh</v>
          </cell>
        </row>
        <row r="467">
          <cell r="A467" t="str">
            <v>NI</v>
          </cell>
          <cell r="D467" t="str">
            <v>KGT7</v>
          </cell>
          <cell r="E467" t="str">
            <v>NI OCGT</v>
          </cell>
          <cell r="F467" t="str">
            <v>Forced Outage</v>
          </cell>
          <cell r="H467" t="str">
            <v>GWh</v>
          </cell>
        </row>
        <row r="468">
          <cell r="A468" t="str">
            <v>NI</v>
          </cell>
          <cell r="D468" t="str">
            <v>KGT7</v>
          </cell>
          <cell r="E468" t="str">
            <v>NI OCGT</v>
          </cell>
          <cell r="F468" t="str">
            <v>Available Energy</v>
          </cell>
          <cell r="H468" t="str">
            <v>GWh</v>
          </cell>
        </row>
        <row r="469">
          <cell r="A469" t="str">
            <v>NI</v>
          </cell>
          <cell r="D469" t="str">
            <v>KGT8</v>
          </cell>
          <cell r="E469" t="str">
            <v>NI OCGT</v>
          </cell>
          <cell r="F469" t="str">
            <v>Generation</v>
          </cell>
          <cell r="H469" t="str">
            <v>GWh</v>
          </cell>
        </row>
        <row r="470">
          <cell r="A470" t="str">
            <v>NI</v>
          </cell>
          <cell r="D470" t="str">
            <v>KGT8</v>
          </cell>
          <cell r="E470" t="str">
            <v>NI OCGT</v>
          </cell>
          <cell r="F470" t="str">
            <v>Units Started</v>
          </cell>
          <cell r="H470" t="str">
            <v>-</v>
          </cell>
        </row>
        <row r="471">
          <cell r="A471" t="str">
            <v>NI</v>
          </cell>
          <cell r="D471" t="str">
            <v>KGT8</v>
          </cell>
          <cell r="E471" t="str">
            <v>NI OCGT</v>
          </cell>
          <cell r="F471" t="str">
            <v>Hours of Operation</v>
          </cell>
          <cell r="H471" t="str">
            <v>hrs</v>
          </cell>
        </row>
        <row r="472">
          <cell r="A472" t="str">
            <v>NI</v>
          </cell>
          <cell r="D472" t="str">
            <v>KGT8</v>
          </cell>
          <cell r="E472" t="str">
            <v>NI OCGT</v>
          </cell>
          <cell r="F472" t="str">
            <v>Capacity Factor</v>
          </cell>
          <cell r="H472" t="str">
            <v>%</v>
          </cell>
        </row>
        <row r="473">
          <cell r="A473" t="str">
            <v>NI</v>
          </cell>
          <cell r="D473" t="str">
            <v>KGT8</v>
          </cell>
          <cell r="E473" t="str">
            <v>NI OCGT</v>
          </cell>
          <cell r="F473" t="str">
            <v>Energy Curtailed</v>
          </cell>
          <cell r="H473" t="str">
            <v>GWh</v>
          </cell>
        </row>
        <row r="474">
          <cell r="A474" t="str">
            <v>NI</v>
          </cell>
          <cell r="D474" t="str">
            <v>KGT8</v>
          </cell>
          <cell r="E474" t="str">
            <v>NI OCGT</v>
          </cell>
          <cell r="F474" t="str">
            <v>Fixed Load Generation</v>
          </cell>
          <cell r="H474" t="str">
            <v>GWh</v>
          </cell>
        </row>
        <row r="475">
          <cell r="A475" t="str">
            <v>NI</v>
          </cell>
          <cell r="D475" t="str">
            <v>KGT8</v>
          </cell>
          <cell r="E475" t="str">
            <v>NI OCGT</v>
          </cell>
          <cell r="F475" t="str">
            <v>Pump Load</v>
          </cell>
          <cell r="H475" t="str">
            <v>GWh</v>
          </cell>
        </row>
        <row r="476">
          <cell r="A476" t="str">
            <v>NI</v>
          </cell>
          <cell r="D476" t="str">
            <v>KGT8</v>
          </cell>
          <cell r="E476" t="str">
            <v>NI OCGT</v>
          </cell>
          <cell r="F476" t="str">
            <v>VO&amp;M Cost</v>
          </cell>
          <cell r="H476">
            <v>0</v>
          </cell>
        </row>
        <row r="477">
          <cell r="A477" t="str">
            <v>NI</v>
          </cell>
          <cell r="D477" t="str">
            <v>KGT8</v>
          </cell>
          <cell r="E477" t="str">
            <v>NI OCGT</v>
          </cell>
          <cell r="F477" t="str">
            <v>Generation Cost</v>
          </cell>
          <cell r="H477">
            <v>0</v>
          </cell>
        </row>
        <row r="478">
          <cell r="A478" t="str">
            <v>NI</v>
          </cell>
          <cell r="D478" t="str">
            <v>KGT8</v>
          </cell>
          <cell r="E478" t="str">
            <v>NI OCGT</v>
          </cell>
          <cell r="F478" t="str">
            <v>Start &amp; Shutdown Cost</v>
          </cell>
          <cell r="H478">
            <v>0</v>
          </cell>
        </row>
        <row r="479">
          <cell r="A479" t="str">
            <v>NI</v>
          </cell>
          <cell r="D479" t="str">
            <v>KGT8</v>
          </cell>
          <cell r="E479" t="str">
            <v>NI OCGT</v>
          </cell>
          <cell r="F479" t="str">
            <v>Start Fuel Cost</v>
          </cell>
          <cell r="H479">
            <v>0</v>
          </cell>
        </row>
        <row r="480">
          <cell r="A480" t="str">
            <v>NI</v>
          </cell>
          <cell r="D480" t="str">
            <v>KGT8</v>
          </cell>
          <cell r="E480" t="str">
            <v>NI OCGT</v>
          </cell>
          <cell r="F480" t="str">
            <v>Emissions Cost</v>
          </cell>
          <cell r="H480">
            <v>0</v>
          </cell>
        </row>
        <row r="481">
          <cell r="A481" t="str">
            <v>NI</v>
          </cell>
          <cell r="D481" t="str">
            <v>KGT8</v>
          </cell>
          <cell r="E481" t="str">
            <v>NI OCGT</v>
          </cell>
          <cell r="F481" t="str">
            <v>Total Generation Cost</v>
          </cell>
          <cell r="H481">
            <v>0</v>
          </cell>
        </row>
        <row r="482">
          <cell r="A482" t="str">
            <v>NI</v>
          </cell>
          <cell r="D482" t="str">
            <v>KGT8</v>
          </cell>
          <cell r="E482" t="str">
            <v>NI OCGT</v>
          </cell>
          <cell r="F482" t="str">
            <v>SRMC</v>
          </cell>
          <cell r="H482" t="str">
            <v>€/MWh</v>
          </cell>
        </row>
        <row r="483">
          <cell r="A483" t="str">
            <v>NI</v>
          </cell>
          <cell r="D483" t="str">
            <v>KGT8</v>
          </cell>
          <cell r="E483" t="str">
            <v>NI OCGT</v>
          </cell>
          <cell r="F483" t="str">
            <v>Mark-up</v>
          </cell>
          <cell r="H483" t="str">
            <v>€/MWh</v>
          </cell>
        </row>
        <row r="484">
          <cell r="A484" t="str">
            <v>NI</v>
          </cell>
          <cell r="D484" t="str">
            <v>KGT8</v>
          </cell>
          <cell r="E484" t="str">
            <v>NI OCGT</v>
          </cell>
          <cell r="F484" t="str">
            <v>Price Received</v>
          </cell>
          <cell r="H484" t="str">
            <v>€/MWh</v>
          </cell>
        </row>
        <row r="485">
          <cell r="A485" t="str">
            <v>NI</v>
          </cell>
          <cell r="D485" t="str">
            <v>KGT8</v>
          </cell>
          <cell r="E485" t="str">
            <v>NI OCGT</v>
          </cell>
          <cell r="F485" t="str">
            <v>Pool Revenue</v>
          </cell>
          <cell r="H485">
            <v>0</v>
          </cell>
        </row>
        <row r="486">
          <cell r="A486" t="str">
            <v>NI</v>
          </cell>
          <cell r="D486" t="str">
            <v>KGT8</v>
          </cell>
          <cell r="E486" t="str">
            <v>NI OCGT</v>
          </cell>
          <cell r="F486" t="str">
            <v>Net Revenue</v>
          </cell>
          <cell r="H486">
            <v>0</v>
          </cell>
        </row>
        <row r="487">
          <cell r="A487" t="str">
            <v>NI</v>
          </cell>
          <cell r="D487" t="str">
            <v>KGT8</v>
          </cell>
          <cell r="E487" t="str">
            <v>NI OCGT</v>
          </cell>
          <cell r="F487" t="str">
            <v>Net Profit</v>
          </cell>
          <cell r="H487">
            <v>0</v>
          </cell>
        </row>
        <row r="488">
          <cell r="A488" t="str">
            <v>NI</v>
          </cell>
          <cell r="D488" t="str">
            <v>KGT8</v>
          </cell>
          <cell r="E488" t="str">
            <v>NI OCGT</v>
          </cell>
          <cell r="F488" t="str">
            <v>Installed Capacity</v>
          </cell>
          <cell r="H488" t="str">
            <v>MW</v>
          </cell>
        </row>
        <row r="489">
          <cell r="A489" t="str">
            <v>NI</v>
          </cell>
          <cell r="D489" t="str">
            <v>KGT8</v>
          </cell>
          <cell r="E489" t="str">
            <v>NI OCGT</v>
          </cell>
          <cell r="F489" t="str">
            <v>Rated Capacity</v>
          </cell>
          <cell r="H489" t="str">
            <v>MW</v>
          </cell>
        </row>
        <row r="490">
          <cell r="A490" t="str">
            <v>NI</v>
          </cell>
          <cell r="D490" t="str">
            <v>KGT8</v>
          </cell>
          <cell r="E490" t="str">
            <v>NI OCGT</v>
          </cell>
          <cell r="F490" t="str">
            <v>Maintenance</v>
          </cell>
          <cell r="H490" t="str">
            <v>GWh</v>
          </cell>
        </row>
        <row r="491">
          <cell r="A491" t="str">
            <v>NI</v>
          </cell>
          <cell r="D491" t="str">
            <v>KGT8</v>
          </cell>
          <cell r="E491" t="str">
            <v>NI OCGT</v>
          </cell>
          <cell r="F491" t="str">
            <v>Forced Outage</v>
          </cell>
          <cell r="H491" t="str">
            <v>GWh</v>
          </cell>
        </row>
        <row r="492">
          <cell r="A492" t="str">
            <v>NI</v>
          </cell>
          <cell r="D492" t="str">
            <v>KGT8</v>
          </cell>
          <cell r="E492" t="str">
            <v>NI OCGT</v>
          </cell>
          <cell r="F492" t="str">
            <v>Available Energy</v>
          </cell>
          <cell r="H492" t="str">
            <v>GWh</v>
          </cell>
        </row>
        <row r="493">
          <cell r="A493" t="str">
            <v>NI</v>
          </cell>
          <cell r="D493" t="str">
            <v>KGT9</v>
          </cell>
          <cell r="E493" t="str">
            <v>NI OCGT</v>
          </cell>
          <cell r="F493" t="str">
            <v>Generation</v>
          </cell>
          <cell r="H493" t="str">
            <v>GWh</v>
          </cell>
        </row>
        <row r="494">
          <cell r="A494" t="str">
            <v>NI</v>
          </cell>
          <cell r="D494" t="str">
            <v>KGT9</v>
          </cell>
          <cell r="E494" t="str">
            <v>NI OCGT</v>
          </cell>
          <cell r="F494" t="str">
            <v>Units Started</v>
          </cell>
          <cell r="H494" t="str">
            <v>-</v>
          </cell>
        </row>
        <row r="495">
          <cell r="A495" t="str">
            <v>NI</v>
          </cell>
          <cell r="D495" t="str">
            <v>KGT9</v>
          </cell>
          <cell r="E495" t="str">
            <v>NI OCGT</v>
          </cell>
          <cell r="F495" t="str">
            <v>Hours of Operation</v>
          </cell>
          <cell r="H495" t="str">
            <v>hrs</v>
          </cell>
        </row>
        <row r="496">
          <cell r="A496" t="str">
            <v>NI</v>
          </cell>
          <cell r="D496" t="str">
            <v>KGT9</v>
          </cell>
          <cell r="E496" t="str">
            <v>NI OCGT</v>
          </cell>
          <cell r="F496" t="str">
            <v>Capacity Factor</v>
          </cell>
          <cell r="H496" t="str">
            <v>%</v>
          </cell>
        </row>
        <row r="497">
          <cell r="A497" t="str">
            <v>NI</v>
          </cell>
          <cell r="D497" t="str">
            <v>KGT9</v>
          </cell>
          <cell r="E497" t="str">
            <v>NI OCGT</v>
          </cell>
          <cell r="F497" t="str">
            <v>Energy Curtailed</v>
          </cell>
          <cell r="H497" t="str">
            <v>GWh</v>
          </cell>
        </row>
        <row r="498">
          <cell r="A498" t="str">
            <v>NI</v>
          </cell>
          <cell r="D498" t="str">
            <v>KGT9</v>
          </cell>
          <cell r="E498" t="str">
            <v>NI OCGT</v>
          </cell>
          <cell r="F498" t="str">
            <v>Fixed Load Generation</v>
          </cell>
          <cell r="H498" t="str">
            <v>GWh</v>
          </cell>
        </row>
        <row r="499">
          <cell r="A499" t="str">
            <v>NI</v>
          </cell>
          <cell r="D499" t="str">
            <v>KGT9</v>
          </cell>
          <cell r="E499" t="str">
            <v>NI OCGT</v>
          </cell>
          <cell r="F499" t="str">
            <v>Pump Load</v>
          </cell>
          <cell r="H499" t="str">
            <v>GWh</v>
          </cell>
        </row>
        <row r="500">
          <cell r="A500" t="str">
            <v>NI</v>
          </cell>
          <cell r="D500" t="str">
            <v>KGT9</v>
          </cell>
          <cell r="E500" t="str">
            <v>NI OCGT</v>
          </cell>
          <cell r="F500" t="str">
            <v>VO&amp;M Cost</v>
          </cell>
          <cell r="H500">
            <v>0</v>
          </cell>
        </row>
        <row r="501">
          <cell r="A501" t="str">
            <v>NI</v>
          </cell>
          <cell r="D501" t="str">
            <v>KGT9</v>
          </cell>
          <cell r="E501" t="str">
            <v>NI OCGT</v>
          </cell>
          <cell r="F501" t="str">
            <v>Generation Cost</v>
          </cell>
          <cell r="H501">
            <v>0</v>
          </cell>
        </row>
        <row r="502">
          <cell r="A502" t="str">
            <v>NI</v>
          </cell>
          <cell r="D502" t="str">
            <v>KGT9</v>
          </cell>
          <cell r="E502" t="str">
            <v>NI OCGT</v>
          </cell>
          <cell r="F502" t="str">
            <v>Start &amp; Shutdown Cost</v>
          </cell>
          <cell r="H502">
            <v>0</v>
          </cell>
        </row>
        <row r="503">
          <cell r="A503" t="str">
            <v>NI</v>
          </cell>
          <cell r="D503" t="str">
            <v>KGT9</v>
          </cell>
          <cell r="E503" t="str">
            <v>NI OCGT</v>
          </cell>
          <cell r="F503" t="str">
            <v>Start Fuel Cost</v>
          </cell>
          <cell r="H503">
            <v>0</v>
          </cell>
        </row>
        <row r="504">
          <cell r="A504" t="str">
            <v>NI</v>
          </cell>
          <cell r="D504" t="str">
            <v>KGT9</v>
          </cell>
          <cell r="E504" t="str">
            <v>NI OCGT</v>
          </cell>
          <cell r="F504" t="str">
            <v>Emissions Cost</v>
          </cell>
          <cell r="H504">
            <v>0</v>
          </cell>
        </row>
        <row r="505">
          <cell r="A505" t="str">
            <v>NI</v>
          </cell>
          <cell r="D505" t="str">
            <v>KGT9</v>
          </cell>
          <cell r="E505" t="str">
            <v>NI OCGT</v>
          </cell>
          <cell r="F505" t="str">
            <v>Total Generation Cost</v>
          </cell>
          <cell r="H505">
            <v>0</v>
          </cell>
        </row>
        <row r="506">
          <cell r="A506" t="str">
            <v>NI</v>
          </cell>
          <cell r="D506" t="str">
            <v>KGT9</v>
          </cell>
          <cell r="E506" t="str">
            <v>NI OCGT</v>
          </cell>
          <cell r="F506" t="str">
            <v>SRMC</v>
          </cell>
          <cell r="H506" t="str">
            <v>€/MWh</v>
          </cell>
        </row>
        <row r="507">
          <cell r="A507" t="str">
            <v>NI</v>
          </cell>
          <cell r="D507" t="str">
            <v>KGT9</v>
          </cell>
          <cell r="E507" t="str">
            <v>NI OCGT</v>
          </cell>
          <cell r="F507" t="str">
            <v>Mark-up</v>
          </cell>
          <cell r="H507" t="str">
            <v>€/MWh</v>
          </cell>
        </row>
        <row r="508">
          <cell r="A508" t="str">
            <v>NI</v>
          </cell>
          <cell r="D508" t="str">
            <v>KGT9</v>
          </cell>
          <cell r="E508" t="str">
            <v>NI OCGT</v>
          </cell>
          <cell r="F508" t="str">
            <v>Price Received</v>
          </cell>
          <cell r="H508" t="str">
            <v>€/MWh</v>
          </cell>
        </row>
        <row r="509">
          <cell r="A509" t="str">
            <v>NI</v>
          </cell>
          <cell r="D509" t="str">
            <v>KGT9</v>
          </cell>
          <cell r="E509" t="str">
            <v>NI OCGT</v>
          </cell>
          <cell r="F509" t="str">
            <v>Pool Revenue</v>
          </cell>
          <cell r="H509">
            <v>0</v>
          </cell>
        </row>
        <row r="510">
          <cell r="A510" t="str">
            <v>NI</v>
          </cell>
          <cell r="D510" t="str">
            <v>KGT9</v>
          </cell>
          <cell r="E510" t="str">
            <v>NI OCGT</v>
          </cell>
          <cell r="F510" t="str">
            <v>Net Revenue</v>
          </cell>
          <cell r="H510">
            <v>0</v>
          </cell>
        </row>
        <row r="511">
          <cell r="A511" t="str">
            <v>NI</v>
          </cell>
          <cell r="D511" t="str">
            <v>KGT9</v>
          </cell>
          <cell r="E511" t="str">
            <v>NI OCGT</v>
          </cell>
          <cell r="F511" t="str">
            <v>Net Profit</v>
          </cell>
          <cell r="H511">
            <v>0</v>
          </cell>
        </row>
        <row r="512">
          <cell r="A512" t="str">
            <v>NI</v>
          </cell>
          <cell r="D512" t="str">
            <v>KGT9</v>
          </cell>
          <cell r="E512" t="str">
            <v>NI OCGT</v>
          </cell>
          <cell r="F512" t="str">
            <v>Installed Capacity</v>
          </cell>
          <cell r="H512" t="str">
            <v>MW</v>
          </cell>
        </row>
        <row r="513">
          <cell r="A513" t="str">
            <v>NI</v>
          </cell>
          <cell r="D513" t="str">
            <v>KGT9</v>
          </cell>
          <cell r="E513" t="str">
            <v>NI OCGT</v>
          </cell>
          <cell r="F513" t="str">
            <v>Rated Capacity</v>
          </cell>
          <cell r="H513" t="str">
            <v>MW</v>
          </cell>
        </row>
        <row r="514">
          <cell r="A514" t="str">
            <v>NI</v>
          </cell>
          <cell r="D514" t="str">
            <v>KGT9</v>
          </cell>
          <cell r="E514" t="str">
            <v>NI OCGT</v>
          </cell>
          <cell r="F514" t="str">
            <v>Maintenance</v>
          </cell>
          <cell r="H514" t="str">
            <v>GWh</v>
          </cell>
        </row>
        <row r="515">
          <cell r="A515" t="str">
            <v>NI</v>
          </cell>
          <cell r="D515" t="str">
            <v>KGT9</v>
          </cell>
          <cell r="E515" t="str">
            <v>NI OCGT</v>
          </cell>
          <cell r="F515" t="str">
            <v>Forced Outage</v>
          </cell>
          <cell r="H515" t="str">
            <v>GWh</v>
          </cell>
        </row>
        <row r="516">
          <cell r="A516" t="str">
            <v>NI</v>
          </cell>
          <cell r="D516" t="str">
            <v>KGT9</v>
          </cell>
          <cell r="E516" t="str">
            <v>NI OCGT</v>
          </cell>
          <cell r="F516" t="str">
            <v>Available Energy</v>
          </cell>
          <cell r="H516" t="str">
            <v>GWh</v>
          </cell>
        </row>
        <row r="517">
          <cell r="A517" t="str">
            <v>NI</v>
          </cell>
          <cell r="D517" t="str">
            <v>K1</v>
          </cell>
          <cell r="E517" t="str">
            <v>NI Coal</v>
          </cell>
          <cell r="F517" t="str">
            <v>Generation</v>
          </cell>
          <cell r="H517" t="str">
            <v>GWh</v>
          </cell>
        </row>
        <row r="518">
          <cell r="A518" t="str">
            <v>NI</v>
          </cell>
          <cell r="D518" t="str">
            <v>K1</v>
          </cell>
          <cell r="E518" t="str">
            <v>NI Coal</v>
          </cell>
          <cell r="F518" t="str">
            <v>Units Started</v>
          </cell>
          <cell r="H518" t="str">
            <v>-</v>
          </cell>
        </row>
        <row r="519">
          <cell r="A519" t="str">
            <v>NI</v>
          </cell>
          <cell r="D519" t="str">
            <v>K1</v>
          </cell>
          <cell r="E519" t="str">
            <v>NI Coal</v>
          </cell>
          <cell r="F519" t="str">
            <v>Hours of Operation</v>
          </cell>
          <cell r="H519" t="str">
            <v>hrs</v>
          </cell>
        </row>
        <row r="520">
          <cell r="A520" t="str">
            <v>NI</v>
          </cell>
          <cell r="D520" t="str">
            <v>K1</v>
          </cell>
          <cell r="E520" t="str">
            <v>NI Coal</v>
          </cell>
          <cell r="F520" t="str">
            <v>Capacity Factor</v>
          </cell>
          <cell r="H520" t="str">
            <v>%</v>
          </cell>
        </row>
        <row r="521">
          <cell r="A521" t="str">
            <v>NI</v>
          </cell>
          <cell r="D521" t="str">
            <v>K1</v>
          </cell>
          <cell r="E521" t="str">
            <v>NI Coal</v>
          </cell>
          <cell r="F521" t="str">
            <v>Energy Curtailed</v>
          </cell>
          <cell r="H521" t="str">
            <v>GWh</v>
          </cell>
        </row>
        <row r="522">
          <cell r="A522" t="str">
            <v>NI</v>
          </cell>
          <cell r="D522" t="str">
            <v>K1</v>
          </cell>
          <cell r="E522" t="str">
            <v>NI Coal</v>
          </cell>
          <cell r="F522" t="str">
            <v>Fixed Load Generation</v>
          </cell>
          <cell r="H522" t="str">
            <v>GWh</v>
          </cell>
        </row>
        <row r="523">
          <cell r="A523" t="str">
            <v>NI</v>
          </cell>
          <cell r="D523" t="str">
            <v>K1</v>
          </cell>
          <cell r="E523" t="str">
            <v>NI Coal</v>
          </cell>
          <cell r="F523" t="str">
            <v>Pump Load</v>
          </cell>
          <cell r="H523" t="str">
            <v>GWh</v>
          </cell>
        </row>
        <row r="524">
          <cell r="A524" t="str">
            <v>NI</v>
          </cell>
          <cell r="D524" t="str">
            <v>K1</v>
          </cell>
          <cell r="E524" t="str">
            <v>NI Coal</v>
          </cell>
          <cell r="F524" t="str">
            <v>VO&amp;M Cost</v>
          </cell>
          <cell r="H524">
            <v>0</v>
          </cell>
        </row>
        <row r="525">
          <cell r="A525" t="str">
            <v>NI</v>
          </cell>
          <cell r="D525" t="str">
            <v>K1</v>
          </cell>
          <cell r="E525" t="str">
            <v>NI Coal</v>
          </cell>
          <cell r="F525" t="str">
            <v>Generation Cost</v>
          </cell>
          <cell r="H525">
            <v>0</v>
          </cell>
        </row>
        <row r="526">
          <cell r="A526" t="str">
            <v>NI</v>
          </cell>
          <cell r="D526" t="str">
            <v>K1</v>
          </cell>
          <cell r="E526" t="str">
            <v>NI Coal</v>
          </cell>
          <cell r="F526" t="str">
            <v>Start &amp; Shutdown Cost</v>
          </cell>
          <cell r="H526">
            <v>0</v>
          </cell>
        </row>
        <row r="527">
          <cell r="A527" t="str">
            <v>NI</v>
          </cell>
          <cell r="D527" t="str">
            <v>K1</v>
          </cell>
          <cell r="E527" t="str">
            <v>NI Coal</v>
          </cell>
          <cell r="F527" t="str">
            <v>Start Fuel Cost</v>
          </cell>
          <cell r="H527">
            <v>0</v>
          </cell>
        </row>
        <row r="528">
          <cell r="A528" t="str">
            <v>NI</v>
          </cell>
          <cell r="D528" t="str">
            <v>K1</v>
          </cell>
          <cell r="E528" t="str">
            <v>NI Coal</v>
          </cell>
          <cell r="F528" t="str">
            <v>Emissions Cost</v>
          </cell>
          <cell r="H528">
            <v>0</v>
          </cell>
        </row>
        <row r="529">
          <cell r="A529" t="str">
            <v>NI</v>
          </cell>
          <cell r="D529" t="str">
            <v>K1</v>
          </cell>
          <cell r="E529" t="str">
            <v>NI Coal</v>
          </cell>
          <cell r="F529" t="str">
            <v>Total Generation Cost</v>
          </cell>
          <cell r="H529">
            <v>0</v>
          </cell>
        </row>
        <row r="530">
          <cell r="A530" t="str">
            <v>NI</v>
          </cell>
          <cell r="D530" t="str">
            <v>K1</v>
          </cell>
          <cell r="E530" t="str">
            <v>NI Coal</v>
          </cell>
          <cell r="F530" t="str">
            <v>SRMC</v>
          </cell>
          <cell r="H530" t="str">
            <v>€/MWh</v>
          </cell>
        </row>
        <row r="531">
          <cell r="A531" t="str">
            <v>NI</v>
          </cell>
          <cell r="D531" t="str">
            <v>K1</v>
          </cell>
          <cell r="E531" t="str">
            <v>NI Coal</v>
          </cell>
          <cell r="F531" t="str">
            <v>Mark-up</v>
          </cell>
          <cell r="H531" t="str">
            <v>€/MWh</v>
          </cell>
        </row>
        <row r="532">
          <cell r="A532" t="str">
            <v>NI</v>
          </cell>
          <cell r="D532" t="str">
            <v>K1</v>
          </cell>
          <cell r="E532" t="str">
            <v>NI Coal</v>
          </cell>
          <cell r="F532" t="str">
            <v>Mark-up</v>
          </cell>
          <cell r="H532" t="str">
            <v>€/MWh</v>
          </cell>
        </row>
        <row r="533">
          <cell r="A533" t="str">
            <v>NI</v>
          </cell>
          <cell r="D533" t="str">
            <v>K1</v>
          </cell>
          <cell r="E533" t="str">
            <v>NI Coal</v>
          </cell>
          <cell r="F533" t="str">
            <v>Mark-up</v>
          </cell>
          <cell r="H533" t="str">
            <v>€/MWh</v>
          </cell>
        </row>
        <row r="534">
          <cell r="A534" t="str">
            <v>NI</v>
          </cell>
          <cell r="D534" t="str">
            <v>K1</v>
          </cell>
          <cell r="E534" t="str">
            <v>NI Coal</v>
          </cell>
          <cell r="F534" t="str">
            <v>Mark-up</v>
          </cell>
          <cell r="H534" t="str">
            <v>€/MWh</v>
          </cell>
        </row>
        <row r="535">
          <cell r="A535" t="str">
            <v>NI</v>
          </cell>
          <cell r="D535" t="str">
            <v>K1</v>
          </cell>
          <cell r="E535" t="str">
            <v>NI Coal</v>
          </cell>
          <cell r="F535" t="str">
            <v>Price Received</v>
          </cell>
          <cell r="H535" t="str">
            <v>€/MWh</v>
          </cell>
        </row>
        <row r="536">
          <cell r="A536" t="str">
            <v>NI</v>
          </cell>
          <cell r="D536" t="str">
            <v>K1</v>
          </cell>
          <cell r="E536" t="str">
            <v>NI Coal</v>
          </cell>
          <cell r="F536" t="str">
            <v>Pool Revenue</v>
          </cell>
          <cell r="H536">
            <v>0</v>
          </cell>
        </row>
        <row r="537">
          <cell r="A537" t="str">
            <v>NI</v>
          </cell>
          <cell r="D537" t="str">
            <v>K1</v>
          </cell>
          <cell r="E537" t="str">
            <v>NI Coal</v>
          </cell>
          <cell r="F537" t="str">
            <v>Net Revenue</v>
          </cell>
          <cell r="H537">
            <v>0</v>
          </cell>
        </row>
        <row r="538">
          <cell r="A538" t="str">
            <v>NI</v>
          </cell>
          <cell r="D538" t="str">
            <v>K1</v>
          </cell>
          <cell r="E538" t="str">
            <v>NI Coal</v>
          </cell>
          <cell r="F538" t="str">
            <v>Net Profit</v>
          </cell>
          <cell r="H538">
            <v>0</v>
          </cell>
        </row>
        <row r="539">
          <cell r="A539" t="str">
            <v>NI</v>
          </cell>
          <cell r="D539" t="str">
            <v>K1</v>
          </cell>
          <cell r="E539" t="str">
            <v>NI Coal</v>
          </cell>
          <cell r="F539" t="str">
            <v>Installed Capacity</v>
          </cell>
          <cell r="H539" t="str">
            <v>MW</v>
          </cell>
        </row>
        <row r="540">
          <cell r="A540" t="str">
            <v>NI</v>
          </cell>
          <cell r="D540" t="str">
            <v>K1</v>
          </cell>
          <cell r="E540" t="str">
            <v>NI Coal</v>
          </cell>
          <cell r="F540" t="str">
            <v>Rated Capacity</v>
          </cell>
          <cell r="H540" t="str">
            <v>MW</v>
          </cell>
        </row>
        <row r="541">
          <cell r="A541" t="str">
            <v>NI</v>
          </cell>
          <cell r="D541" t="str">
            <v>K1</v>
          </cell>
          <cell r="E541" t="str">
            <v>NI Coal</v>
          </cell>
          <cell r="F541" t="str">
            <v>Maintenance</v>
          </cell>
          <cell r="H541" t="str">
            <v>GWh</v>
          </cell>
        </row>
        <row r="542">
          <cell r="A542" t="str">
            <v>NI</v>
          </cell>
          <cell r="D542" t="str">
            <v>K1</v>
          </cell>
          <cell r="E542" t="str">
            <v>NI Coal</v>
          </cell>
          <cell r="F542" t="str">
            <v>Forced Outage</v>
          </cell>
          <cell r="H542" t="str">
            <v>GWh</v>
          </cell>
        </row>
        <row r="543">
          <cell r="A543" t="str">
            <v>NI</v>
          </cell>
          <cell r="D543" t="str">
            <v>K1</v>
          </cell>
          <cell r="E543" t="str">
            <v>NI Coal</v>
          </cell>
          <cell r="F543" t="str">
            <v>Available Energy</v>
          </cell>
          <cell r="H543" t="str">
            <v>GWh</v>
          </cell>
        </row>
        <row r="544">
          <cell r="A544" t="str">
            <v>NI</v>
          </cell>
          <cell r="D544" t="str">
            <v>K2</v>
          </cell>
          <cell r="E544" t="str">
            <v>NI Coal</v>
          </cell>
          <cell r="F544" t="str">
            <v>Generation</v>
          </cell>
          <cell r="H544" t="str">
            <v>GWh</v>
          </cell>
        </row>
        <row r="545">
          <cell r="A545" t="str">
            <v>NI</v>
          </cell>
          <cell r="D545" t="str">
            <v>K2</v>
          </cell>
          <cell r="E545" t="str">
            <v>NI Coal</v>
          </cell>
          <cell r="F545" t="str">
            <v>Units Started</v>
          </cell>
          <cell r="H545" t="str">
            <v>-</v>
          </cell>
        </row>
        <row r="546">
          <cell r="A546" t="str">
            <v>NI</v>
          </cell>
          <cell r="D546" t="str">
            <v>K2</v>
          </cell>
          <cell r="E546" t="str">
            <v>NI Coal</v>
          </cell>
          <cell r="F546" t="str">
            <v>Hours of Operation</v>
          </cell>
          <cell r="H546" t="str">
            <v>hrs</v>
          </cell>
        </row>
        <row r="547">
          <cell r="A547" t="str">
            <v>NI</v>
          </cell>
          <cell r="D547" t="str">
            <v>K2</v>
          </cell>
          <cell r="E547" t="str">
            <v>NI Coal</v>
          </cell>
          <cell r="F547" t="str">
            <v>Capacity Factor</v>
          </cell>
          <cell r="H547" t="str">
            <v>%</v>
          </cell>
        </row>
        <row r="548">
          <cell r="A548" t="str">
            <v>NI</v>
          </cell>
          <cell r="D548" t="str">
            <v>K2</v>
          </cell>
          <cell r="E548" t="str">
            <v>NI Coal</v>
          </cell>
          <cell r="F548" t="str">
            <v>Energy Curtailed</v>
          </cell>
          <cell r="H548" t="str">
            <v>GWh</v>
          </cell>
        </row>
        <row r="549">
          <cell r="A549" t="str">
            <v>NI</v>
          </cell>
          <cell r="D549" t="str">
            <v>K2</v>
          </cell>
          <cell r="E549" t="str">
            <v>NI Coal</v>
          </cell>
          <cell r="F549" t="str">
            <v>Fixed Load Generation</v>
          </cell>
          <cell r="H549" t="str">
            <v>GWh</v>
          </cell>
        </row>
        <row r="550">
          <cell r="A550" t="str">
            <v>NI</v>
          </cell>
          <cell r="D550" t="str">
            <v>K2</v>
          </cell>
          <cell r="E550" t="str">
            <v>NI Coal</v>
          </cell>
          <cell r="F550" t="str">
            <v>Pump Load</v>
          </cell>
          <cell r="H550" t="str">
            <v>GWh</v>
          </cell>
        </row>
        <row r="551">
          <cell r="A551" t="str">
            <v>NI</v>
          </cell>
          <cell r="D551" t="str">
            <v>K2</v>
          </cell>
          <cell r="E551" t="str">
            <v>NI Coal</v>
          </cell>
          <cell r="F551" t="str">
            <v>VO&amp;M Cost</v>
          </cell>
          <cell r="H551">
            <v>0</v>
          </cell>
        </row>
        <row r="552">
          <cell r="A552" t="str">
            <v>NI</v>
          </cell>
          <cell r="D552" t="str">
            <v>K2</v>
          </cell>
          <cell r="E552" t="str">
            <v>NI Coal</v>
          </cell>
          <cell r="F552" t="str">
            <v>Generation Cost</v>
          </cell>
          <cell r="H552">
            <v>0</v>
          </cell>
        </row>
        <row r="553">
          <cell r="A553" t="str">
            <v>NI</v>
          </cell>
          <cell r="D553" t="str">
            <v>K2</v>
          </cell>
          <cell r="E553" t="str">
            <v>NI Coal</v>
          </cell>
          <cell r="F553" t="str">
            <v>Start &amp; Shutdown Cost</v>
          </cell>
          <cell r="H553">
            <v>0</v>
          </cell>
        </row>
        <row r="554">
          <cell r="A554" t="str">
            <v>NI</v>
          </cell>
          <cell r="D554" t="str">
            <v>K2</v>
          </cell>
          <cell r="E554" t="str">
            <v>NI Coal</v>
          </cell>
          <cell r="F554" t="str">
            <v>Start Fuel Cost</v>
          </cell>
          <cell r="H554">
            <v>0</v>
          </cell>
        </row>
        <row r="555">
          <cell r="A555" t="str">
            <v>NI</v>
          </cell>
          <cell r="D555" t="str">
            <v>K2</v>
          </cell>
          <cell r="E555" t="str">
            <v>NI Coal</v>
          </cell>
          <cell r="F555" t="str">
            <v>Emissions Cost</v>
          </cell>
          <cell r="H555">
            <v>0</v>
          </cell>
        </row>
        <row r="556">
          <cell r="A556" t="str">
            <v>NI</v>
          </cell>
          <cell r="D556" t="str">
            <v>K2</v>
          </cell>
          <cell r="E556" t="str">
            <v>NI Coal</v>
          </cell>
          <cell r="F556" t="str">
            <v>Total Generation Cost</v>
          </cell>
          <cell r="H556">
            <v>0</v>
          </cell>
        </row>
        <row r="557">
          <cell r="A557" t="str">
            <v>NI</v>
          </cell>
          <cell r="D557" t="str">
            <v>K2</v>
          </cell>
          <cell r="E557" t="str">
            <v>NI Coal</v>
          </cell>
          <cell r="F557" t="str">
            <v>SRMC</v>
          </cell>
          <cell r="H557" t="str">
            <v>€/MWh</v>
          </cell>
        </row>
        <row r="558">
          <cell r="A558" t="str">
            <v>NI</v>
          </cell>
          <cell r="D558" t="str">
            <v>K2</v>
          </cell>
          <cell r="E558" t="str">
            <v>NI Coal</v>
          </cell>
          <cell r="F558" t="str">
            <v>Mark-up</v>
          </cell>
          <cell r="H558" t="str">
            <v>€/MWh</v>
          </cell>
        </row>
        <row r="559">
          <cell r="A559" t="str">
            <v>NI</v>
          </cell>
          <cell r="D559" t="str">
            <v>K2</v>
          </cell>
          <cell r="E559" t="str">
            <v>NI Coal</v>
          </cell>
          <cell r="F559" t="str">
            <v>Mark-up</v>
          </cell>
          <cell r="H559" t="str">
            <v>€/MWh</v>
          </cell>
        </row>
        <row r="560">
          <cell r="A560" t="str">
            <v>NI</v>
          </cell>
          <cell r="D560" t="str">
            <v>K2</v>
          </cell>
          <cell r="E560" t="str">
            <v>NI Coal</v>
          </cell>
          <cell r="F560" t="str">
            <v>Mark-up</v>
          </cell>
          <cell r="H560" t="str">
            <v>€/MWh</v>
          </cell>
        </row>
        <row r="561">
          <cell r="A561" t="str">
            <v>NI</v>
          </cell>
          <cell r="D561" t="str">
            <v>K2</v>
          </cell>
          <cell r="E561" t="str">
            <v>NI Coal</v>
          </cell>
          <cell r="F561" t="str">
            <v>Mark-up</v>
          </cell>
          <cell r="H561" t="str">
            <v>€/MWh</v>
          </cell>
        </row>
        <row r="562">
          <cell r="A562" t="str">
            <v>NI</v>
          </cell>
          <cell r="D562" t="str">
            <v>K2</v>
          </cell>
          <cell r="E562" t="str">
            <v>NI Coal</v>
          </cell>
          <cell r="F562" t="str">
            <v>Price Received</v>
          </cell>
          <cell r="H562" t="str">
            <v>€/MWh</v>
          </cell>
        </row>
        <row r="563">
          <cell r="A563" t="str">
            <v>NI</v>
          </cell>
          <cell r="D563" t="str">
            <v>K2</v>
          </cell>
          <cell r="E563" t="str">
            <v>NI Coal</v>
          </cell>
          <cell r="F563" t="str">
            <v>Pool Revenue</v>
          </cell>
          <cell r="H563">
            <v>0</v>
          </cell>
        </row>
        <row r="564">
          <cell r="A564" t="str">
            <v>NI</v>
          </cell>
          <cell r="D564" t="str">
            <v>K2</v>
          </cell>
          <cell r="E564" t="str">
            <v>NI Coal</v>
          </cell>
          <cell r="F564" t="str">
            <v>Net Revenue</v>
          </cell>
          <cell r="H564">
            <v>0</v>
          </cell>
        </row>
        <row r="565">
          <cell r="A565" t="str">
            <v>NI</v>
          </cell>
          <cell r="D565" t="str">
            <v>K2</v>
          </cell>
          <cell r="E565" t="str">
            <v>NI Coal</v>
          </cell>
          <cell r="F565" t="str">
            <v>Net Profit</v>
          </cell>
          <cell r="H565">
            <v>0</v>
          </cell>
        </row>
        <row r="566">
          <cell r="A566" t="str">
            <v>NI</v>
          </cell>
          <cell r="D566" t="str">
            <v>K2</v>
          </cell>
          <cell r="E566" t="str">
            <v>NI Coal</v>
          </cell>
          <cell r="F566" t="str">
            <v>Installed Capacity</v>
          </cell>
          <cell r="H566" t="str">
            <v>MW</v>
          </cell>
        </row>
        <row r="567">
          <cell r="A567" t="str">
            <v>NI</v>
          </cell>
          <cell r="D567" t="str">
            <v>K2</v>
          </cell>
          <cell r="E567" t="str">
            <v>NI Coal</v>
          </cell>
          <cell r="F567" t="str">
            <v>Rated Capacity</v>
          </cell>
          <cell r="H567" t="str">
            <v>MW</v>
          </cell>
        </row>
        <row r="568">
          <cell r="A568" t="str">
            <v>NI</v>
          </cell>
          <cell r="D568" t="str">
            <v>K2</v>
          </cell>
          <cell r="E568" t="str">
            <v>NI Coal</v>
          </cell>
          <cell r="F568" t="str">
            <v>Maintenance</v>
          </cell>
          <cell r="H568" t="str">
            <v>GWh</v>
          </cell>
        </row>
        <row r="569">
          <cell r="A569" t="str">
            <v>NI</v>
          </cell>
          <cell r="D569" t="str">
            <v>K2</v>
          </cell>
          <cell r="E569" t="str">
            <v>NI Coal</v>
          </cell>
          <cell r="F569" t="str">
            <v>Forced Outage</v>
          </cell>
          <cell r="H569" t="str">
            <v>GWh</v>
          </cell>
        </row>
        <row r="570">
          <cell r="A570" t="str">
            <v>NI</v>
          </cell>
          <cell r="D570" t="str">
            <v>K2</v>
          </cell>
          <cell r="E570" t="str">
            <v>NI Coal</v>
          </cell>
          <cell r="F570" t="str">
            <v>Available Energy</v>
          </cell>
          <cell r="H570" t="str">
            <v>GWh</v>
          </cell>
        </row>
        <row r="571">
          <cell r="A571" t="str">
            <v>NI</v>
          </cell>
          <cell r="D571" t="str">
            <v>AGU</v>
          </cell>
          <cell r="E571" t="str">
            <v>NI Distillate</v>
          </cell>
          <cell r="F571" t="str">
            <v>Generation</v>
          </cell>
          <cell r="H571" t="str">
            <v>GWh</v>
          </cell>
        </row>
        <row r="572">
          <cell r="A572" t="str">
            <v>NI</v>
          </cell>
          <cell r="D572" t="str">
            <v>AGU</v>
          </cell>
          <cell r="E572" t="str">
            <v>NI Distillate</v>
          </cell>
          <cell r="F572" t="str">
            <v>Units Started</v>
          </cell>
          <cell r="H572" t="str">
            <v>-</v>
          </cell>
        </row>
        <row r="573">
          <cell r="A573" t="str">
            <v>NI</v>
          </cell>
          <cell r="D573" t="str">
            <v>AGU</v>
          </cell>
          <cell r="E573" t="str">
            <v>NI Distillate</v>
          </cell>
          <cell r="F573" t="str">
            <v>Hours of Operation</v>
          </cell>
          <cell r="H573" t="str">
            <v>hrs</v>
          </cell>
        </row>
        <row r="574">
          <cell r="A574" t="str">
            <v>NI</v>
          </cell>
          <cell r="D574" t="str">
            <v>AGU</v>
          </cell>
          <cell r="E574" t="str">
            <v>NI Distillate</v>
          </cell>
          <cell r="F574" t="str">
            <v>Capacity Factor</v>
          </cell>
          <cell r="H574" t="str">
            <v>%</v>
          </cell>
        </row>
        <row r="575">
          <cell r="A575" t="str">
            <v>NI</v>
          </cell>
          <cell r="D575" t="str">
            <v>AGU</v>
          </cell>
          <cell r="E575" t="str">
            <v>NI Distillate</v>
          </cell>
          <cell r="F575" t="str">
            <v>Energy Curtailed</v>
          </cell>
          <cell r="H575" t="str">
            <v>GWh</v>
          </cell>
        </row>
        <row r="576">
          <cell r="A576" t="str">
            <v>NI</v>
          </cell>
          <cell r="D576" t="str">
            <v>AGU</v>
          </cell>
          <cell r="E576" t="str">
            <v>NI Distillate</v>
          </cell>
          <cell r="F576" t="str">
            <v>Fixed Load Generation</v>
          </cell>
          <cell r="H576" t="str">
            <v>GWh</v>
          </cell>
        </row>
        <row r="577">
          <cell r="A577" t="str">
            <v>NI</v>
          </cell>
          <cell r="D577" t="str">
            <v>AGU</v>
          </cell>
          <cell r="E577" t="str">
            <v>NI Distillate</v>
          </cell>
          <cell r="F577" t="str">
            <v>Pump Load</v>
          </cell>
          <cell r="H577" t="str">
            <v>GWh</v>
          </cell>
        </row>
        <row r="578">
          <cell r="A578" t="str">
            <v>NI</v>
          </cell>
          <cell r="D578" t="str">
            <v>AGU</v>
          </cell>
          <cell r="E578" t="str">
            <v>NI Distillate</v>
          </cell>
          <cell r="F578" t="str">
            <v>VO&amp;M Cost</v>
          </cell>
          <cell r="H578">
            <v>0</v>
          </cell>
        </row>
        <row r="579">
          <cell r="A579" t="str">
            <v>NI</v>
          </cell>
          <cell r="D579" t="str">
            <v>AGU</v>
          </cell>
          <cell r="E579" t="str">
            <v>NI Distillate</v>
          </cell>
          <cell r="F579" t="str">
            <v>Generation Cost</v>
          </cell>
          <cell r="H579">
            <v>0</v>
          </cell>
        </row>
        <row r="580">
          <cell r="A580" t="str">
            <v>NI</v>
          </cell>
          <cell r="D580" t="str">
            <v>AGU</v>
          </cell>
          <cell r="E580" t="str">
            <v>NI Distillate</v>
          </cell>
          <cell r="F580" t="str">
            <v>Start &amp; Shutdown Cost</v>
          </cell>
          <cell r="H580">
            <v>0</v>
          </cell>
        </row>
        <row r="581">
          <cell r="A581" t="str">
            <v>NI</v>
          </cell>
          <cell r="D581" t="str">
            <v>AGU</v>
          </cell>
          <cell r="E581" t="str">
            <v>NI Distillate</v>
          </cell>
          <cell r="F581" t="str">
            <v>Start Fuel Cost</v>
          </cell>
          <cell r="H581">
            <v>0</v>
          </cell>
        </row>
        <row r="582">
          <cell r="A582" t="str">
            <v>NI</v>
          </cell>
          <cell r="D582" t="str">
            <v>AGU</v>
          </cell>
          <cell r="E582" t="str">
            <v>NI Distillate</v>
          </cell>
          <cell r="F582" t="str">
            <v>Emissions Cost</v>
          </cell>
          <cell r="H582">
            <v>0</v>
          </cell>
        </row>
        <row r="583">
          <cell r="A583" t="str">
            <v>NI</v>
          </cell>
          <cell r="D583" t="str">
            <v>AGU</v>
          </cell>
          <cell r="E583" t="str">
            <v>NI Distillate</v>
          </cell>
          <cell r="F583" t="str">
            <v>Total Generation Cost</v>
          </cell>
          <cell r="H583">
            <v>0</v>
          </cell>
        </row>
        <row r="584">
          <cell r="A584" t="str">
            <v>NI</v>
          </cell>
          <cell r="D584" t="str">
            <v>AGU</v>
          </cell>
          <cell r="E584" t="str">
            <v>NI Distillate</v>
          </cell>
          <cell r="F584" t="str">
            <v>SRMC</v>
          </cell>
          <cell r="H584" t="str">
            <v>€/MWh</v>
          </cell>
        </row>
        <row r="585">
          <cell r="A585" t="str">
            <v>NI</v>
          </cell>
          <cell r="D585" t="str">
            <v>AGU</v>
          </cell>
          <cell r="E585" t="str">
            <v>NI Distillate</v>
          </cell>
          <cell r="F585" t="str">
            <v>Mark-up</v>
          </cell>
          <cell r="H585" t="str">
            <v>€/MWh</v>
          </cell>
        </row>
        <row r="586">
          <cell r="A586" t="str">
            <v>NI</v>
          </cell>
          <cell r="D586" t="str">
            <v>AGU</v>
          </cell>
          <cell r="E586" t="str">
            <v>NI Distillate</v>
          </cell>
          <cell r="F586" t="str">
            <v>Price Received</v>
          </cell>
          <cell r="H586" t="str">
            <v>€/MWh</v>
          </cell>
        </row>
        <row r="587">
          <cell r="A587" t="str">
            <v>NI</v>
          </cell>
          <cell r="D587" t="str">
            <v>AGU</v>
          </cell>
          <cell r="E587" t="str">
            <v>NI Distillate</v>
          </cell>
          <cell r="F587" t="str">
            <v>Pool Revenue</v>
          </cell>
          <cell r="H587">
            <v>0</v>
          </cell>
        </row>
        <row r="588">
          <cell r="A588" t="str">
            <v>NI</v>
          </cell>
          <cell r="D588" t="str">
            <v>AGU</v>
          </cell>
          <cell r="E588" t="str">
            <v>NI Distillate</v>
          </cell>
          <cell r="F588" t="str">
            <v>Net Revenue</v>
          </cell>
          <cell r="H588">
            <v>0</v>
          </cell>
        </row>
        <row r="589">
          <cell r="A589" t="str">
            <v>NI</v>
          </cell>
          <cell r="D589" t="str">
            <v>AGU</v>
          </cell>
          <cell r="E589" t="str">
            <v>NI Distillate</v>
          </cell>
          <cell r="F589" t="str">
            <v>Net Profit</v>
          </cell>
          <cell r="H589">
            <v>0</v>
          </cell>
        </row>
        <row r="590">
          <cell r="A590" t="str">
            <v>NI</v>
          </cell>
          <cell r="D590" t="str">
            <v>AGU</v>
          </cell>
          <cell r="E590" t="str">
            <v>NI Distillate</v>
          </cell>
          <cell r="F590" t="str">
            <v>Installed Capacity</v>
          </cell>
          <cell r="H590" t="str">
            <v>MW</v>
          </cell>
        </row>
        <row r="591">
          <cell r="A591" t="str">
            <v>NI</v>
          </cell>
          <cell r="D591" t="str">
            <v>AGU</v>
          </cell>
          <cell r="E591" t="str">
            <v>NI Distillate</v>
          </cell>
          <cell r="F591" t="str">
            <v>Rated Capacity</v>
          </cell>
          <cell r="H591" t="str">
            <v>MW</v>
          </cell>
        </row>
        <row r="592">
          <cell r="A592" t="str">
            <v>NI</v>
          </cell>
          <cell r="D592" t="str">
            <v>AGU</v>
          </cell>
          <cell r="E592" t="str">
            <v>NI Distillate</v>
          </cell>
          <cell r="F592" t="str">
            <v>Maintenance</v>
          </cell>
          <cell r="H592" t="str">
            <v>GWh</v>
          </cell>
        </row>
        <row r="593">
          <cell r="A593" t="str">
            <v>NI</v>
          </cell>
          <cell r="D593" t="str">
            <v>AGU</v>
          </cell>
          <cell r="E593" t="str">
            <v>NI Distillate</v>
          </cell>
          <cell r="F593" t="str">
            <v>Forced Outage</v>
          </cell>
          <cell r="H593" t="str">
            <v>GWh</v>
          </cell>
        </row>
        <row r="594">
          <cell r="A594" t="str">
            <v>NI</v>
          </cell>
          <cell r="D594" t="str">
            <v>AGU</v>
          </cell>
          <cell r="E594" t="str">
            <v>NI Distillate</v>
          </cell>
          <cell r="F594" t="str">
            <v>Available Energy</v>
          </cell>
          <cell r="H594" t="str">
            <v>GWh</v>
          </cell>
        </row>
        <row r="595">
          <cell r="A595" t="str">
            <v>NI</v>
          </cell>
          <cell r="D595" t="str">
            <v>BGT1</v>
          </cell>
          <cell r="E595" t="str">
            <v>NI Distillate</v>
          </cell>
          <cell r="F595" t="str">
            <v>Generation</v>
          </cell>
          <cell r="H595" t="str">
            <v>GWh</v>
          </cell>
        </row>
        <row r="596">
          <cell r="A596" t="str">
            <v>NI</v>
          </cell>
          <cell r="D596" t="str">
            <v>BGT1</v>
          </cell>
          <cell r="E596" t="str">
            <v>NI Distillate</v>
          </cell>
          <cell r="F596" t="str">
            <v>Units Started</v>
          </cell>
          <cell r="H596" t="str">
            <v>-</v>
          </cell>
        </row>
        <row r="597">
          <cell r="A597" t="str">
            <v>NI</v>
          </cell>
          <cell r="D597" t="str">
            <v>BGT1</v>
          </cell>
          <cell r="E597" t="str">
            <v>NI Distillate</v>
          </cell>
          <cell r="F597" t="str">
            <v>Hours of Operation</v>
          </cell>
          <cell r="H597" t="str">
            <v>hrs</v>
          </cell>
        </row>
        <row r="598">
          <cell r="A598" t="str">
            <v>NI</v>
          </cell>
          <cell r="D598" t="str">
            <v>BGT1</v>
          </cell>
          <cell r="E598" t="str">
            <v>NI Distillate</v>
          </cell>
          <cell r="F598" t="str">
            <v>Capacity Factor</v>
          </cell>
          <cell r="H598" t="str">
            <v>%</v>
          </cell>
        </row>
        <row r="599">
          <cell r="A599" t="str">
            <v>NI</v>
          </cell>
          <cell r="D599" t="str">
            <v>BGT1</v>
          </cell>
          <cell r="E599" t="str">
            <v>NI Distillate</v>
          </cell>
          <cell r="F599" t="str">
            <v>Energy Curtailed</v>
          </cell>
          <cell r="H599" t="str">
            <v>GWh</v>
          </cell>
        </row>
        <row r="600">
          <cell r="A600" t="str">
            <v>NI</v>
          </cell>
          <cell r="D600" t="str">
            <v>BGT1</v>
          </cell>
          <cell r="E600" t="str">
            <v>NI Distillate</v>
          </cell>
          <cell r="F600" t="str">
            <v>Fixed Load Generation</v>
          </cell>
          <cell r="H600" t="str">
            <v>GWh</v>
          </cell>
        </row>
        <row r="601">
          <cell r="A601" t="str">
            <v>NI</v>
          </cell>
          <cell r="D601" t="str">
            <v>BGT1</v>
          </cell>
          <cell r="E601" t="str">
            <v>NI Distillate</v>
          </cell>
          <cell r="F601" t="str">
            <v>Pump Load</v>
          </cell>
          <cell r="H601" t="str">
            <v>GWh</v>
          </cell>
        </row>
        <row r="602">
          <cell r="A602" t="str">
            <v>NI</v>
          </cell>
          <cell r="D602" t="str">
            <v>BGT1</v>
          </cell>
          <cell r="E602" t="str">
            <v>NI Distillate</v>
          </cell>
          <cell r="F602" t="str">
            <v>VO&amp;M Cost</v>
          </cell>
          <cell r="H602">
            <v>0</v>
          </cell>
        </row>
        <row r="603">
          <cell r="A603" t="str">
            <v>NI</v>
          </cell>
          <cell r="D603" t="str">
            <v>BGT1</v>
          </cell>
          <cell r="E603" t="str">
            <v>NI Distillate</v>
          </cell>
          <cell r="F603" t="str">
            <v>Generation Cost</v>
          </cell>
          <cell r="H603">
            <v>0</v>
          </cell>
        </row>
        <row r="604">
          <cell r="A604" t="str">
            <v>NI</v>
          </cell>
          <cell r="D604" t="str">
            <v>BGT1</v>
          </cell>
          <cell r="E604" t="str">
            <v>NI Distillate</v>
          </cell>
          <cell r="F604" t="str">
            <v>Start &amp; Shutdown Cost</v>
          </cell>
          <cell r="H604">
            <v>0</v>
          </cell>
        </row>
        <row r="605">
          <cell r="A605" t="str">
            <v>NI</v>
          </cell>
          <cell r="D605" t="str">
            <v>BGT1</v>
          </cell>
          <cell r="E605" t="str">
            <v>NI Distillate</v>
          </cell>
          <cell r="F605" t="str">
            <v>Start Fuel Cost</v>
          </cell>
          <cell r="H605">
            <v>0</v>
          </cell>
        </row>
        <row r="606">
          <cell r="A606" t="str">
            <v>NI</v>
          </cell>
          <cell r="D606" t="str">
            <v>BGT1</v>
          </cell>
          <cell r="E606" t="str">
            <v>NI Distillate</v>
          </cell>
          <cell r="F606" t="str">
            <v>Emissions Cost</v>
          </cell>
          <cell r="H606">
            <v>0</v>
          </cell>
        </row>
        <row r="607">
          <cell r="A607" t="str">
            <v>NI</v>
          </cell>
          <cell r="D607" t="str">
            <v>BGT1</v>
          </cell>
          <cell r="E607" t="str">
            <v>NI Distillate</v>
          </cell>
          <cell r="F607" t="str">
            <v>Total Generation Cost</v>
          </cell>
          <cell r="H607">
            <v>0</v>
          </cell>
        </row>
        <row r="608">
          <cell r="A608" t="str">
            <v>NI</v>
          </cell>
          <cell r="D608" t="str">
            <v>BGT1</v>
          </cell>
          <cell r="E608" t="str">
            <v>NI Distillate</v>
          </cell>
          <cell r="F608" t="str">
            <v>SRMC</v>
          </cell>
          <cell r="H608" t="str">
            <v>€/MWh</v>
          </cell>
        </row>
        <row r="609">
          <cell r="A609" t="str">
            <v>NI</v>
          </cell>
          <cell r="D609" t="str">
            <v>BGT1</v>
          </cell>
          <cell r="E609" t="str">
            <v>NI Distillate</v>
          </cell>
          <cell r="F609" t="str">
            <v>Mark-up</v>
          </cell>
          <cell r="H609" t="str">
            <v>€/MWh</v>
          </cell>
        </row>
        <row r="610">
          <cell r="A610" t="str">
            <v>NI</v>
          </cell>
          <cell r="D610" t="str">
            <v>BGT1</v>
          </cell>
          <cell r="E610" t="str">
            <v>NI Distillate</v>
          </cell>
          <cell r="F610" t="str">
            <v>Mark-up</v>
          </cell>
          <cell r="H610" t="str">
            <v>€/MWh</v>
          </cell>
        </row>
        <row r="611">
          <cell r="A611" t="str">
            <v>NI</v>
          </cell>
          <cell r="D611" t="str">
            <v>BGT1</v>
          </cell>
          <cell r="E611" t="str">
            <v>NI Distillate</v>
          </cell>
          <cell r="F611" t="str">
            <v>Mark-up</v>
          </cell>
          <cell r="H611" t="str">
            <v>€/MWh</v>
          </cell>
        </row>
        <row r="612">
          <cell r="A612" t="str">
            <v>NI</v>
          </cell>
          <cell r="D612" t="str">
            <v>BGT1</v>
          </cell>
          <cell r="E612" t="str">
            <v>NI Distillate</v>
          </cell>
          <cell r="F612" t="str">
            <v>Price Received</v>
          </cell>
          <cell r="H612" t="str">
            <v>€/MWh</v>
          </cell>
        </row>
        <row r="613">
          <cell r="A613" t="str">
            <v>NI</v>
          </cell>
          <cell r="D613" t="str">
            <v>BGT1</v>
          </cell>
          <cell r="E613" t="str">
            <v>NI Distillate</v>
          </cell>
          <cell r="F613" t="str">
            <v>Pool Revenue</v>
          </cell>
          <cell r="H613">
            <v>0</v>
          </cell>
        </row>
        <row r="614">
          <cell r="A614" t="str">
            <v>NI</v>
          </cell>
          <cell r="D614" t="str">
            <v>BGT1</v>
          </cell>
          <cell r="E614" t="str">
            <v>NI Distillate</v>
          </cell>
          <cell r="F614" t="str">
            <v>Net Revenue</v>
          </cell>
          <cell r="H614">
            <v>0</v>
          </cell>
        </row>
        <row r="615">
          <cell r="A615" t="str">
            <v>NI</v>
          </cell>
          <cell r="D615" t="str">
            <v>BGT1</v>
          </cell>
          <cell r="E615" t="str">
            <v>NI Distillate</v>
          </cell>
          <cell r="F615" t="str">
            <v>Net Profit</v>
          </cell>
          <cell r="H615">
            <v>0</v>
          </cell>
        </row>
        <row r="616">
          <cell r="A616" t="str">
            <v>NI</v>
          </cell>
          <cell r="D616" t="str">
            <v>BGT1</v>
          </cell>
          <cell r="E616" t="str">
            <v>NI Distillate</v>
          </cell>
          <cell r="F616" t="str">
            <v>Installed Capacity</v>
          </cell>
          <cell r="H616" t="str">
            <v>MW</v>
          </cell>
        </row>
        <row r="617">
          <cell r="A617" t="str">
            <v>NI</v>
          </cell>
          <cell r="D617" t="str">
            <v>BGT1</v>
          </cell>
          <cell r="E617" t="str">
            <v>NI Distillate</v>
          </cell>
          <cell r="F617" t="str">
            <v>Rated Capacity</v>
          </cell>
          <cell r="H617" t="str">
            <v>MW</v>
          </cell>
        </row>
        <row r="618">
          <cell r="A618" t="str">
            <v>NI</v>
          </cell>
          <cell r="D618" t="str">
            <v>BGT1</v>
          </cell>
          <cell r="E618" t="str">
            <v>NI Distillate</v>
          </cell>
          <cell r="F618" t="str">
            <v>Maintenance</v>
          </cell>
          <cell r="H618" t="str">
            <v>GWh</v>
          </cell>
        </row>
        <row r="619">
          <cell r="A619" t="str">
            <v>NI</v>
          </cell>
          <cell r="D619" t="str">
            <v>BGT1</v>
          </cell>
          <cell r="E619" t="str">
            <v>NI Distillate</v>
          </cell>
          <cell r="F619" t="str">
            <v>Forced Outage</v>
          </cell>
          <cell r="H619" t="str">
            <v>GWh</v>
          </cell>
        </row>
        <row r="620">
          <cell r="A620" t="str">
            <v>NI</v>
          </cell>
          <cell r="D620" t="str">
            <v>BGT1</v>
          </cell>
          <cell r="E620" t="str">
            <v>NI Distillate</v>
          </cell>
          <cell r="F620" t="str">
            <v>Available Energy</v>
          </cell>
          <cell r="H620" t="str">
            <v>GWh</v>
          </cell>
        </row>
        <row r="621">
          <cell r="A621" t="str">
            <v>NI</v>
          </cell>
          <cell r="D621" t="str">
            <v>BGT2</v>
          </cell>
          <cell r="E621" t="str">
            <v>NI Distillate</v>
          </cell>
          <cell r="F621" t="str">
            <v>Generation</v>
          </cell>
          <cell r="H621" t="str">
            <v>GWh</v>
          </cell>
        </row>
        <row r="622">
          <cell r="A622" t="str">
            <v>NI</v>
          </cell>
          <cell r="D622" t="str">
            <v>BGT2</v>
          </cell>
          <cell r="E622" t="str">
            <v>NI Distillate</v>
          </cell>
          <cell r="F622" t="str">
            <v>Units Started</v>
          </cell>
          <cell r="H622" t="str">
            <v>-</v>
          </cell>
        </row>
        <row r="623">
          <cell r="A623" t="str">
            <v>NI</v>
          </cell>
          <cell r="D623" t="str">
            <v>BGT2</v>
          </cell>
          <cell r="E623" t="str">
            <v>NI Distillate</v>
          </cell>
          <cell r="F623" t="str">
            <v>Hours of Operation</v>
          </cell>
          <cell r="H623" t="str">
            <v>hrs</v>
          </cell>
        </row>
        <row r="624">
          <cell r="A624" t="str">
            <v>NI</v>
          </cell>
          <cell r="D624" t="str">
            <v>BGT2</v>
          </cell>
          <cell r="E624" t="str">
            <v>NI Distillate</v>
          </cell>
          <cell r="F624" t="str">
            <v>Capacity Factor</v>
          </cell>
          <cell r="H624" t="str">
            <v>%</v>
          </cell>
        </row>
        <row r="625">
          <cell r="A625" t="str">
            <v>NI</v>
          </cell>
          <cell r="D625" t="str">
            <v>BGT2</v>
          </cell>
          <cell r="E625" t="str">
            <v>NI Distillate</v>
          </cell>
          <cell r="F625" t="str">
            <v>Energy Curtailed</v>
          </cell>
          <cell r="H625" t="str">
            <v>GWh</v>
          </cell>
        </row>
        <row r="626">
          <cell r="A626" t="str">
            <v>NI</v>
          </cell>
          <cell r="D626" t="str">
            <v>BGT2</v>
          </cell>
          <cell r="E626" t="str">
            <v>NI Distillate</v>
          </cell>
          <cell r="F626" t="str">
            <v>Fixed Load Generation</v>
          </cell>
          <cell r="H626" t="str">
            <v>GWh</v>
          </cell>
        </row>
        <row r="627">
          <cell r="A627" t="str">
            <v>NI</v>
          </cell>
          <cell r="D627" t="str">
            <v>BGT2</v>
          </cell>
          <cell r="E627" t="str">
            <v>NI Distillate</v>
          </cell>
          <cell r="F627" t="str">
            <v>Pump Load</v>
          </cell>
          <cell r="H627" t="str">
            <v>GWh</v>
          </cell>
        </row>
        <row r="628">
          <cell r="A628" t="str">
            <v>NI</v>
          </cell>
          <cell r="D628" t="str">
            <v>BGT2</v>
          </cell>
          <cell r="E628" t="str">
            <v>NI Distillate</v>
          </cell>
          <cell r="F628" t="str">
            <v>VO&amp;M Cost</v>
          </cell>
          <cell r="H628">
            <v>0</v>
          </cell>
        </row>
        <row r="629">
          <cell r="A629" t="str">
            <v>NI</v>
          </cell>
          <cell r="D629" t="str">
            <v>BGT2</v>
          </cell>
          <cell r="E629" t="str">
            <v>NI Distillate</v>
          </cell>
          <cell r="F629" t="str">
            <v>Generation Cost</v>
          </cell>
          <cell r="H629">
            <v>0</v>
          </cell>
        </row>
        <row r="630">
          <cell r="A630" t="str">
            <v>NI</v>
          </cell>
          <cell r="D630" t="str">
            <v>BGT2</v>
          </cell>
          <cell r="E630" t="str">
            <v>NI Distillate</v>
          </cell>
          <cell r="F630" t="str">
            <v>Start &amp; Shutdown Cost</v>
          </cell>
          <cell r="H630">
            <v>0</v>
          </cell>
        </row>
        <row r="631">
          <cell r="A631" t="str">
            <v>NI</v>
          </cell>
          <cell r="D631" t="str">
            <v>BGT2</v>
          </cell>
          <cell r="E631" t="str">
            <v>NI Distillate</v>
          </cell>
          <cell r="F631" t="str">
            <v>Start Fuel Cost</v>
          </cell>
          <cell r="H631">
            <v>0</v>
          </cell>
        </row>
        <row r="632">
          <cell r="A632" t="str">
            <v>NI</v>
          </cell>
          <cell r="D632" t="str">
            <v>BGT2</v>
          </cell>
          <cell r="E632" t="str">
            <v>NI Distillate</v>
          </cell>
          <cell r="F632" t="str">
            <v>Emissions Cost</v>
          </cell>
          <cell r="H632">
            <v>0</v>
          </cell>
        </row>
        <row r="633">
          <cell r="A633" t="str">
            <v>NI</v>
          </cell>
          <cell r="D633" t="str">
            <v>BGT2</v>
          </cell>
          <cell r="E633" t="str">
            <v>NI Distillate</v>
          </cell>
          <cell r="F633" t="str">
            <v>Total Generation Cost</v>
          </cell>
          <cell r="H633">
            <v>0</v>
          </cell>
        </row>
        <row r="634">
          <cell r="A634" t="str">
            <v>NI</v>
          </cell>
          <cell r="D634" t="str">
            <v>BGT2</v>
          </cell>
          <cell r="E634" t="str">
            <v>NI Distillate</v>
          </cell>
          <cell r="F634" t="str">
            <v>SRMC</v>
          </cell>
          <cell r="H634" t="str">
            <v>€/MWh</v>
          </cell>
        </row>
        <row r="635">
          <cell r="A635" t="str">
            <v>NI</v>
          </cell>
          <cell r="D635" t="str">
            <v>BGT2</v>
          </cell>
          <cell r="E635" t="str">
            <v>NI Distillate</v>
          </cell>
          <cell r="F635" t="str">
            <v>Mark-up</v>
          </cell>
          <cell r="H635" t="str">
            <v>€/MWh</v>
          </cell>
        </row>
        <row r="636">
          <cell r="A636" t="str">
            <v>NI</v>
          </cell>
          <cell r="D636" t="str">
            <v>BGT2</v>
          </cell>
          <cell r="E636" t="str">
            <v>NI Distillate</v>
          </cell>
          <cell r="F636" t="str">
            <v>Mark-up</v>
          </cell>
          <cell r="H636" t="str">
            <v>€/MWh</v>
          </cell>
        </row>
        <row r="637">
          <cell r="A637" t="str">
            <v>NI</v>
          </cell>
          <cell r="D637" t="str">
            <v>BGT2</v>
          </cell>
          <cell r="E637" t="str">
            <v>NI Distillate</v>
          </cell>
          <cell r="F637" t="str">
            <v>Mark-up</v>
          </cell>
          <cell r="H637" t="str">
            <v>€/MWh</v>
          </cell>
        </row>
        <row r="638">
          <cell r="A638" t="str">
            <v>NI</v>
          </cell>
          <cell r="D638" t="str">
            <v>BGT2</v>
          </cell>
          <cell r="E638" t="str">
            <v>NI Distillate</v>
          </cell>
          <cell r="F638" t="str">
            <v>Price Received</v>
          </cell>
          <cell r="H638" t="str">
            <v>€/MWh</v>
          </cell>
        </row>
        <row r="639">
          <cell r="A639" t="str">
            <v>NI</v>
          </cell>
          <cell r="D639" t="str">
            <v>BGT2</v>
          </cell>
          <cell r="E639" t="str">
            <v>NI Distillate</v>
          </cell>
          <cell r="F639" t="str">
            <v>Pool Revenue</v>
          </cell>
          <cell r="H639">
            <v>0</v>
          </cell>
        </row>
        <row r="640">
          <cell r="A640" t="str">
            <v>NI</v>
          </cell>
          <cell r="D640" t="str">
            <v>BGT2</v>
          </cell>
          <cell r="E640" t="str">
            <v>NI Distillate</v>
          </cell>
          <cell r="F640" t="str">
            <v>Net Revenue</v>
          </cell>
          <cell r="H640">
            <v>0</v>
          </cell>
        </row>
        <row r="641">
          <cell r="A641" t="str">
            <v>NI</v>
          </cell>
          <cell r="D641" t="str">
            <v>BGT2</v>
          </cell>
          <cell r="E641" t="str">
            <v>NI Distillate</v>
          </cell>
          <cell r="F641" t="str">
            <v>Net Profit</v>
          </cell>
          <cell r="H641">
            <v>0</v>
          </cell>
        </row>
        <row r="642">
          <cell r="A642" t="str">
            <v>NI</v>
          </cell>
          <cell r="D642" t="str">
            <v>BGT2</v>
          </cell>
          <cell r="E642" t="str">
            <v>NI Distillate</v>
          </cell>
          <cell r="F642" t="str">
            <v>Installed Capacity</v>
          </cell>
          <cell r="H642" t="str">
            <v>MW</v>
          </cell>
        </row>
        <row r="643">
          <cell r="A643" t="str">
            <v>NI</v>
          </cell>
          <cell r="D643" t="str">
            <v>BGT2</v>
          </cell>
          <cell r="E643" t="str">
            <v>NI Distillate</v>
          </cell>
          <cell r="F643" t="str">
            <v>Rated Capacity</v>
          </cell>
          <cell r="H643" t="str">
            <v>MW</v>
          </cell>
        </row>
        <row r="644">
          <cell r="A644" t="str">
            <v>NI</v>
          </cell>
          <cell r="D644" t="str">
            <v>BGT2</v>
          </cell>
          <cell r="E644" t="str">
            <v>NI Distillate</v>
          </cell>
          <cell r="F644" t="str">
            <v>Maintenance</v>
          </cell>
          <cell r="H644" t="str">
            <v>GWh</v>
          </cell>
        </row>
        <row r="645">
          <cell r="A645" t="str">
            <v>NI</v>
          </cell>
          <cell r="D645" t="str">
            <v>BGT2</v>
          </cell>
          <cell r="E645" t="str">
            <v>NI Distillate</v>
          </cell>
          <cell r="F645" t="str">
            <v>Forced Outage</v>
          </cell>
          <cell r="H645" t="str">
            <v>GWh</v>
          </cell>
        </row>
        <row r="646">
          <cell r="A646" t="str">
            <v>NI</v>
          </cell>
          <cell r="D646" t="str">
            <v>BGT2</v>
          </cell>
          <cell r="E646" t="str">
            <v>NI Distillate</v>
          </cell>
          <cell r="F646" t="str">
            <v>Available Energy</v>
          </cell>
          <cell r="H646" t="str">
            <v>GWh</v>
          </cell>
        </row>
        <row r="647">
          <cell r="A647" t="str">
            <v>NI</v>
          </cell>
          <cell r="D647" t="str">
            <v>CGT8</v>
          </cell>
          <cell r="E647" t="str">
            <v>NI Distillate</v>
          </cell>
          <cell r="F647" t="str">
            <v>Generation</v>
          </cell>
          <cell r="H647" t="str">
            <v>GWh</v>
          </cell>
        </row>
        <row r="648">
          <cell r="A648" t="str">
            <v>NI</v>
          </cell>
          <cell r="D648" t="str">
            <v>CGT8</v>
          </cell>
          <cell r="E648" t="str">
            <v>NI Distillate</v>
          </cell>
          <cell r="F648" t="str">
            <v>Units Started</v>
          </cell>
          <cell r="H648" t="str">
            <v>-</v>
          </cell>
        </row>
        <row r="649">
          <cell r="A649" t="str">
            <v>NI</v>
          </cell>
          <cell r="D649" t="str">
            <v>CGT8</v>
          </cell>
          <cell r="E649" t="str">
            <v>NI Distillate</v>
          </cell>
          <cell r="F649" t="str">
            <v>Hours of Operation</v>
          </cell>
          <cell r="H649" t="str">
            <v>hrs</v>
          </cell>
        </row>
        <row r="650">
          <cell r="A650" t="str">
            <v>NI</v>
          </cell>
          <cell r="D650" t="str">
            <v>CGT8</v>
          </cell>
          <cell r="E650" t="str">
            <v>NI Distillate</v>
          </cell>
          <cell r="F650" t="str">
            <v>Capacity Factor</v>
          </cell>
          <cell r="H650" t="str">
            <v>%</v>
          </cell>
        </row>
        <row r="651">
          <cell r="A651" t="str">
            <v>NI</v>
          </cell>
          <cell r="D651" t="str">
            <v>CGT8</v>
          </cell>
          <cell r="E651" t="str">
            <v>NI Distillate</v>
          </cell>
          <cell r="F651" t="str">
            <v>Energy Curtailed</v>
          </cell>
          <cell r="H651" t="str">
            <v>GWh</v>
          </cell>
        </row>
        <row r="652">
          <cell r="A652" t="str">
            <v>NI</v>
          </cell>
          <cell r="D652" t="str">
            <v>CGT8</v>
          </cell>
          <cell r="E652" t="str">
            <v>NI Distillate</v>
          </cell>
          <cell r="F652" t="str">
            <v>Fixed Load Generation</v>
          </cell>
          <cell r="H652" t="str">
            <v>GWh</v>
          </cell>
        </row>
        <row r="653">
          <cell r="A653" t="str">
            <v>NI</v>
          </cell>
          <cell r="D653" t="str">
            <v>CGT8</v>
          </cell>
          <cell r="E653" t="str">
            <v>NI Distillate</v>
          </cell>
          <cell r="F653" t="str">
            <v>Pump Load</v>
          </cell>
          <cell r="H653" t="str">
            <v>GWh</v>
          </cell>
        </row>
        <row r="654">
          <cell r="A654" t="str">
            <v>NI</v>
          </cell>
          <cell r="D654" t="str">
            <v>CGT8</v>
          </cell>
          <cell r="E654" t="str">
            <v>NI Distillate</v>
          </cell>
          <cell r="F654" t="str">
            <v>VO&amp;M Cost</v>
          </cell>
          <cell r="H654">
            <v>0</v>
          </cell>
        </row>
        <row r="655">
          <cell r="A655" t="str">
            <v>NI</v>
          </cell>
          <cell r="D655" t="str">
            <v>CGT8</v>
          </cell>
          <cell r="E655" t="str">
            <v>NI Distillate</v>
          </cell>
          <cell r="F655" t="str">
            <v>Generation Cost</v>
          </cell>
          <cell r="H655">
            <v>0</v>
          </cell>
        </row>
        <row r="656">
          <cell r="A656" t="str">
            <v>NI</v>
          </cell>
          <cell r="D656" t="str">
            <v>CGT8</v>
          </cell>
          <cell r="E656" t="str">
            <v>NI Distillate</v>
          </cell>
          <cell r="F656" t="str">
            <v>Start &amp; Shutdown Cost</v>
          </cell>
          <cell r="H656">
            <v>0</v>
          </cell>
        </row>
        <row r="657">
          <cell r="A657" t="str">
            <v>NI</v>
          </cell>
          <cell r="D657" t="str">
            <v>CGT8</v>
          </cell>
          <cell r="E657" t="str">
            <v>NI Distillate</v>
          </cell>
          <cell r="F657" t="str">
            <v>Start Fuel Cost</v>
          </cell>
          <cell r="H657">
            <v>0</v>
          </cell>
        </row>
        <row r="658">
          <cell r="A658" t="str">
            <v>NI</v>
          </cell>
          <cell r="D658" t="str">
            <v>CGT8</v>
          </cell>
          <cell r="E658" t="str">
            <v>NI Distillate</v>
          </cell>
          <cell r="F658" t="str">
            <v>Emissions Cost</v>
          </cell>
          <cell r="H658">
            <v>0</v>
          </cell>
        </row>
        <row r="659">
          <cell r="A659" t="str">
            <v>NI</v>
          </cell>
          <cell r="D659" t="str">
            <v>CGT8</v>
          </cell>
          <cell r="E659" t="str">
            <v>NI Distillate</v>
          </cell>
          <cell r="F659" t="str">
            <v>Total Generation Cost</v>
          </cell>
          <cell r="H659">
            <v>0</v>
          </cell>
        </row>
        <row r="660">
          <cell r="A660" t="str">
            <v>NI</v>
          </cell>
          <cell r="D660" t="str">
            <v>CGT8</v>
          </cell>
          <cell r="E660" t="str">
            <v>NI Distillate</v>
          </cell>
          <cell r="F660" t="str">
            <v>SRMC</v>
          </cell>
          <cell r="H660" t="str">
            <v>€/MWh</v>
          </cell>
        </row>
        <row r="661">
          <cell r="A661" t="str">
            <v>NI</v>
          </cell>
          <cell r="D661" t="str">
            <v>CGT8</v>
          </cell>
          <cell r="E661" t="str">
            <v>NI Distillate</v>
          </cell>
          <cell r="F661" t="str">
            <v>Mark-up</v>
          </cell>
          <cell r="H661" t="str">
            <v>€/MWh</v>
          </cell>
        </row>
        <row r="662">
          <cell r="A662" t="str">
            <v>NI</v>
          </cell>
          <cell r="D662" t="str">
            <v>CGT8</v>
          </cell>
          <cell r="E662" t="str">
            <v>NI Distillate</v>
          </cell>
          <cell r="F662" t="str">
            <v>Price Received</v>
          </cell>
          <cell r="H662" t="str">
            <v>€/MWh</v>
          </cell>
        </row>
        <row r="663">
          <cell r="A663" t="str">
            <v>NI</v>
          </cell>
          <cell r="D663" t="str">
            <v>CGT8</v>
          </cell>
          <cell r="E663" t="str">
            <v>NI Distillate</v>
          </cell>
          <cell r="F663" t="str">
            <v>Pool Revenue</v>
          </cell>
          <cell r="H663">
            <v>0</v>
          </cell>
        </row>
        <row r="664">
          <cell r="A664" t="str">
            <v>NI</v>
          </cell>
          <cell r="D664" t="str">
            <v>CGT8</v>
          </cell>
          <cell r="E664" t="str">
            <v>NI Distillate</v>
          </cell>
          <cell r="F664" t="str">
            <v>Net Revenue</v>
          </cell>
          <cell r="H664">
            <v>0</v>
          </cell>
        </row>
        <row r="665">
          <cell r="A665" t="str">
            <v>NI</v>
          </cell>
          <cell r="D665" t="str">
            <v>CGT8</v>
          </cell>
          <cell r="E665" t="str">
            <v>NI Distillate</v>
          </cell>
          <cell r="F665" t="str">
            <v>Net Profit</v>
          </cell>
          <cell r="H665">
            <v>0</v>
          </cell>
        </row>
        <row r="666">
          <cell r="A666" t="str">
            <v>NI</v>
          </cell>
          <cell r="D666" t="str">
            <v>CGT8</v>
          </cell>
          <cell r="E666" t="str">
            <v>NI Distillate</v>
          </cell>
          <cell r="F666" t="str">
            <v>Installed Capacity</v>
          </cell>
          <cell r="H666" t="str">
            <v>MW</v>
          </cell>
        </row>
        <row r="667">
          <cell r="A667" t="str">
            <v>NI</v>
          </cell>
          <cell r="D667" t="str">
            <v>CGT8</v>
          </cell>
          <cell r="E667" t="str">
            <v>NI Distillate</v>
          </cell>
          <cell r="F667" t="str">
            <v>Rated Capacity</v>
          </cell>
          <cell r="H667" t="str">
            <v>MW</v>
          </cell>
        </row>
        <row r="668">
          <cell r="A668" t="str">
            <v>NI</v>
          </cell>
          <cell r="D668" t="str">
            <v>CGT8</v>
          </cell>
          <cell r="E668" t="str">
            <v>NI Distillate</v>
          </cell>
          <cell r="F668" t="str">
            <v>Maintenance</v>
          </cell>
          <cell r="H668" t="str">
            <v>GWh</v>
          </cell>
        </row>
        <row r="669">
          <cell r="A669" t="str">
            <v>NI</v>
          </cell>
          <cell r="D669" t="str">
            <v>CGT8</v>
          </cell>
          <cell r="E669" t="str">
            <v>NI Distillate</v>
          </cell>
          <cell r="F669" t="str">
            <v>Forced Outage</v>
          </cell>
          <cell r="H669" t="str">
            <v>GWh</v>
          </cell>
        </row>
        <row r="670">
          <cell r="A670" t="str">
            <v>NI</v>
          </cell>
          <cell r="D670" t="str">
            <v>CGT8</v>
          </cell>
          <cell r="E670" t="str">
            <v>NI Distillate</v>
          </cell>
          <cell r="F670" t="str">
            <v>Available Energy</v>
          </cell>
          <cell r="H670" t="str">
            <v>GWh</v>
          </cell>
        </row>
        <row r="671">
          <cell r="A671" t="str">
            <v>NI</v>
          </cell>
          <cell r="D671" t="str">
            <v>KGT1</v>
          </cell>
          <cell r="E671" t="str">
            <v>NI Distillate</v>
          </cell>
          <cell r="F671" t="str">
            <v>Generation</v>
          </cell>
          <cell r="H671" t="str">
            <v>GWh</v>
          </cell>
        </row>
        <row r="672">
          <cell r="A672" t="str">
            <v>NI</v>
          </cell>
          <cell r="D672" t="str">
            <v>KGT1</v>
          </cell>
          <cell r="E672" t="str">
            <v>NI Distillate</v>
          </cell>
          <cell r="F672" t="str">
            <v>Units Started</v>
          </cell>
          <cell r="H672" t="str">
            <v>-</v>
          </cell>
        </row>
        <row r="673">
          <cell r="A673" t="str">
            <v>NI</v>
          </cell>
          <cell r="D673" t="str">
            <v>KGT1</v>
          </cell>
          <cell r="E673" t="str">
            <v>NI Distillate</v>
          </cell>
          <cell r="F673" t="str">
            <v>Hours of Operation</v>
          </cell>
          <cell r="H673" t="str">
            <v>hrs</v>
          </cell>
        </row>
        <row r="674">
          <cell r="A674" t="str">
            <v>NI</v>
          </cell>
          <cell r="D674" t="str">
            <v>KGT1</v>
          </cell>
          <cell r="E674" t="str">
            <v>NI Distillate</v>
          </cell>
          <cell r="F674" t="str">
            <v>Capacity Factor</v>
          </cell>
          <cell r="H674" t="str">
            <v>%</v>
          </cell>
        </row>
        <row r="675">
          <cell r="A675" t="str">
            <v>NI</v>
          </cell>
          <cell r="D675" t="str">
            <v>KGT1</v>
          </cell>
          <cell r="E675" t="str">
            <v>NI Distillate</v>
          </cell>
          <cell r="F675" t="str">
            <v>Energy Curtailed</v>
          </cell>
          <cell r="H675" t="str">
            <v>GWh</v>
          </cell>
        </row>
        <row r="676">
          <cell r="A676" t="str">
            <v>NI</v>
          </cell>
          <cell r="D676" t="str">
            <v>KGT1</v>
          </cell>
          <cell r="E676" t="str">
            <v>NI Distillate</v>
          </cell>
          <cell r="F676" t="str">
            <v>Fixed Load Generation</v>
          </cell>
          <cell r="H676" t="str">
            <v>GWh</v>
          </cell>
        </row>
        <row r="677">
          <cell r="A677" t="str">
            <v>NI</v>
          </cell>
          <cell r="D677" t="str">
            <v>KGT1</v>
          </cell>
          <cell r="E677" t="str">
            <v>NI Distillate</v>
          </cell>
          <cell r="F677" t="str">
            <v>Pump Load</v>
          </cell>
          <cell r="H677" t="str">
            <v>GWh</v>
          </cell>
        </row>
        <row r="678">
          <cell r="A678" t="str">
            <v>NI</v>
          </cell>
          <cell r="D678" t="str">
            <v>KGT1</v>
          </cell>
          <cell r="E678" t="str">
            <v>NI Distillate</v>
          </cell>
          <cell r="F678" t="str">
            <v>VO&amp;M Cost</v>
          </cell>
          <cell r="H678">
            <v>0</v>
          </cell>
        </row>
        <row r="679">
          <cell r="A679" t="str">
            <v>NI</v>
          </cell>
          <cell r="D679" t="str">
            <v>KGT1</v>
          </cell>
          <cell r="E679" t="str">
            <v>NI Distillate</v>
          </cell>
          <cell r="F679" t="str">
            <v>Generation Cost</v>
          </cell>
          <cell r="H679">
            <v>0</v>
          </cell>
        </row>
        <row r="680">
          <cell r="A680" t="str">
            <v>NI</v>
          </cell>
          <cell r="D680" t="str">
            <v>KGT1</v>
          </cell>
          <cell r="E680" t="str">
            <v>NI Distillate</v>
          </cell>
          <cell r="F680" t="str">
            <v>Start &amp; Shutdown Cost</v>
          </cell>
          <cell r="H680">
            <v>0</v>
          </cell>
        </row>
        <row r="681">
          <cell r="A681" t="str">
            <v>NI</v>
          </cell>
          <cell r="D681" t="str">
            <v>KGT1</v>
          </cell>
          <cell r="E681" t="str">
            <v>NI Distillate</v>
          </cell>
          <cell r="F681" t="str">
            <v>Start Fuel Cost</v>
          </cell>
          <cell r="H681">
            <v>0</v>
          </cell>
        </row>
        <row r="682">
          <cell r="A682" t="str">
            <v>NI</v>
          </cell>
          <cell r="D682" t="str">
            <v>KGT1</v>
          </cell>
          <cell r="E682" t="str">
            <v>NI Distillate</v>
          </cell>
          <cell r="F682" t="str">
            <v>Emissions Cost</v>
          </cell>
          <cell r="H682">
            <v>0</v>
          </cell>
        </row>
        <row r="683">
          <cell r="A683" t="str">
            <v>NI</v>
          </cell>
          <cell r="D683" t="str">
            <v>KGT1</v>
          </cell>
          <cell r="E683" t="str">
            <v>NI Distillate</v>
          </cell>
          <cell r="F683" t="str">
            <v>Total Generation Cost</v>
          </cell>
          <cell r="H683">
            <v>0</v>
          </cell>
        </row>
        <row r="684">
          <cell r="A684" t="str">
            <v>NI</v>
          </cell>
          <cell r="D684" t="str">
            <v>KGT1</v>
          </cell>
          <cell r="E684" t="str">
            <v>NI Distillate</v>
          </cell>
          <cell r="F684" t="str">
            <v>SRMC</v>
          </cell>
          <cell r="H684" t="str">
            <v>€/MWh</v>
          </cell>
        </row>
        <row r="685">
          <cell r="A685" t="str">
            <v>NI</v>
          </cell>
          <cell r="D685" t="str">
            <v>KGT1</v>
          </cell>
          <cell r="E685" t="str">
            <v>NI Distillate</v>
          </cell>
          <cell r="F685" t="str">
            <v>Mark-up</v>
          </cell>
          <cell r="H685" t="str">
            <v>€/MWh</v>
          </cell>
        </row>
        <row r="686">
          <cell r="A686" t="str">
            <v>NI</v>
          </cell>
          <cell r="D686" t="str">
            <v>KGT1</v>
          </cell>
          <cell r="E686" t="str">
            <v>NI Distillate</v>
          </cell>
          <cell r="F686" t="str">
            <v>Mark-up</v>
          </cell>
          <cell r="H686" t="str">
            <v>€/MWh</v>
          </cell>
        </row>
        <row r="687">
          <cell r="A687" t="str">
            <v>NI</v>
          </cell>
          <cell r="D687" t="str">
            <v>KGT1</v>
          </cell>
          <cell r="E687" t="str">
            <v>NI Distillate</v>
          </cell>
          <cell r="F687" t="str">
            <v>Mark-up</v>
          </cell>
          <cell r="H687" t="str">
            <v>€/MWh</v>
          </cell>
        </row>
        <row r="688">
          <cell r="A688" t="str">
            <v>NI</v>
          </cell>
          <cell r="D688" t="str">
            <v>KGT1</v>
          </cell>
          <cell r="E688" t="str">
            <v>NI Distillate</v>
          </cell>
          <cell r="F688" t="str">
            <v>Price Received</v>
          </cell>
          <cell r="H688" t="str">
            <v>€/MWh</v>
          </cell>
        </row>
        <row r="689">
          <cell r="A689" t="str">
            <v>NI</v>
          </cell>
          <cell r="D689" t="str">
            <v>KGT1</v>
          </cell>
          <cell r="E689" t="str">
            <v>NI Distillate</v>
          </cell>
          <cell r="F689" t="str">
            <v>Pool Revenue</v>
          </cell>
          <cell r="H689">
            <v>0</v>
          </cell>
        </row>
        <row r="690">
          <cell r="A690" t="str">
            <v>NI</v>
          </cell>
          <cell r="D690" t="str">
            <v>KGT1</v>
          </cell>
          <cell r="E690" t="str">
            <v>NI Distillate</v>
          </cell>
          <cell r="F690" t="str">
            <v>Net Revenue</v>
          </cell>
          <cell r="H690">
            <v>0</v>
          </cell>
        </row>
        <row r="691">
          <cell r="A691" t="str">
            <v>NI</v>
          </cell>
          <cell r="D691" t="str">
            <v>KGT1</v>
          </cell>
          <cell r="E691" t="str">
            <v>NI Distillate</v>
          </cell>
          <cell r="F691" t="str">
            <v>Net Profit</v>
          </cell>
          <cell r="H691">
            <v>0</v>
          </cell>
        </row>
        <row r="692">
          <cell r="A692" t="str">
            <v>NI</v>
          </cell>
          <cell r="D692" t="str">
            <v>KGT1</v>
          </cell>
          <cell r="E692" t="str">
            <v>NI Distillate</v>
          </cell>
          <cell r="F692" t="str">
            <v>Installed Capacity</v>
          </cell>
          <cell r="H692" t="str">
            <v>MW</v>
          </cell>
        </row>
        <row r="693">
          <cell r="A693" t="str">
            <v>NI</v>
          </cell>
          <cell r="D693" t="str">
            <v>KGT1</v>
          </cell>
          <cell r="E693" t="str">
            <v>NI Distillate</v>
          </cell>
          <cell r="F693" t="str">
            <v>Rated Capacity</v>
          </cell>
          <cell r="H693" t="str">
            <v>MW</v>
          </cell>
        </row>
        <row r="694">
          <cell r="A694" t="str">
            <v>NI</v>
          </cell>
          <cell r="D694" t="str">
            <v>KGT1</v>
          </cell>
          <cell r="E694" t="str">
            <v>NI Distillate</v>
          </cell>
          <cell r="F694" t="str">
            <v>Maintenance</v>
          </cell>
          <cell r="H694" t="str">
            <v>GWh</v>
          </cell>
        </row>
        <row r="695">
          <cell r="A695" t="str">
            <v>NI</v>
          </cell>
          <cell r="D695" t="str">
            <v>KGT1</v>
          </cell>
          <cell r="E695" t="str">
            <v>NI Distillate</v>
          </cell>
          <cell r="F695" t="str">
            <v>Forced Outage</v>
          </cell>
          <cell r="H695" t="str">
            <v>GWh</v>
          </cell>
        </row>
        <row r="696">
          <cell r="A696" t="str">
            <v>NI</v>
          </cell>
          <cell r="D696" t="str">
            <v>KGT1</v>
          </cell>
          <cell r="E696" t="str">
            <v>NI Distillate</v>
          </cell>
          <cell r="F696" t="str">
            <v>Available Energy</v>
          </cell>
          <cell r="H696" t="str">
            <v>GWh</v>
          </cell>
        </row>
        <row r="697">
          <cell r="A697" t="str">
            <v>NI</v>
          </cell>
          <cell r="D697" t="str">
            <v>KGT2</v>
          </cell>
          <cell r="E697" t="str">
            <v>NI Distillate</v>
          </cell>
          <cell r="F697" t="str">
            <v>Generation</v>
          </cell>
          <cell r="H697" t="str">
            <v>GWh</v>
          </cell>
        </row>
        <row r="698">
          <cell r="A698" t="str">
            <v>NI</v>
          </cell>
          <cell r="D698" t="str">
            <v>KGT2</v>
          </cell>
          <cell r="E698" t="str">
            <v>NI Distillate</v>
          </cell>
          <cell r="F698" t="str">
            <v>Units Started</v>
          </cell>
          <cell r="H698" t="str">
            <v>-</v>
          </cell>
        </row>
        <row r="699">
          <cell r="A699" t="str">
            <v>NI</v>
          </cell>
          <cell r="D699" t="str">
            <v>KGT2</v>
          </cell>
          <cell r="E699" t="str">
            <v>NI Distillate</v>
          </cell>
          <cell r="F699" t="str">
            <v>Hours of Operation</v>
          </cell>
          <cell r="H699" t="str">
            <v>hrs</v>
          </cell>
        </row>
        <row r="700">
          <cell r="A700" t="str">
            <v>NI</v>
          </cell>
          <cell r="D700" t="str">
            <v>KGT2</v>
          </cell>
          <cell r="E700" t="str">
            <v>NI Distillate</v>
          </cell>
          <cell r="F700" t="str">
            <v>Capacity Factor</v>
          </cell>
          <cell r="H700" t="str">
            <v>%</v>
          </cell>
        </row>
        <row r="701">
          <cell r="A701" t="str">
            <v>NI</v>
          </cell>
          <cell r="D701" t="str">
            <v>KGT2</v>
          </cell>
          <cell r="E701" t="str">
            <v>NI Distillate</v>
          </cell>
          <cell r="F701" t="str">
            <v>Energy Curtailed</v>
          </cell>
          <cell r="H701" t="str">
            <v>GWh</v>
          </cell>
        </row>
        <row r="702">
          <cell r="A702" t="str">
            <v>NI</v>
          </cell>
          <cell r="D702" t="str">
            <v>KGT2</v>
          </cell>
          <cell r="E702" t="str">
            <v>NI Distillate</v>
          </cell>
          <cell r="F702" t="str">
            <v>Fixed Load Generation</v>
          </cell>
          <cell r="H702" t="str">
            <v>GWh</v>
          </cell>
        </row>
        <row r="703">
          <cell r="A703" t="str">
            <v>NI</v>
          </cell>
          <cell r="D703" t="str">
            <v>KGT2</v>
          </cell>
          <cell r="E703" t="str">
            <v>NI Distillate</v>
          </cell>
          <cell r="F703" t="str">
            <v>Pump Load</v>
          </cell>
          <cell r="H703" t="str">
            <v>GWh</v>
          </cell>
        </row>
        <row r="704">
          <cell r="A704" t="str">
            <v>NI</v>
          </cell>
          <cell r="D704" t="str">
            <v>KGT2</v>
          </cell>
          <cell r="E704" t="str">
            <v>NI Distillate</v>
          </cell>
          <cell r="F704" t="str">
            <v>VO&amp;M Cost</v>
          </cell>
          <cell r="H704">
            <v>0</v>
          </cell>
        </row>
        <row r="705">
          <cell r="A705" t="str">
            <v>NI</v>
          </cell>
          <cell r="D705" t="str">
            <v>KGT2</v>
          </cell>
          <cell r="E705" t="str">
            <v>NI Distillate</v>
          </cell>
          <cell r="F705" t="str">
            <v>Generation Cost</v>
          </cell>
          <cell r="H705">
            <v>0</v>
          </cell>
        </row>
        <row r="706">
          <cell r="A706" t="str">
            <v>NI</v>
          </cell>
          <cell r="D706" t="str">
            <v>KGT2</v>
          </cell>
          <cell r="E706" t="str">
            <v>NI Distillate</v>
          </cell>
          <cell r="F706" t="str">
            <v>Start &amp; Shutdown Cost</v>
          </cell>
          <cell r="H706">
            <v>0</v>
          </cell>
        </row>
        <row r="707">
          <cell r="A707" t="str">
            <v>NI</v>
          </cell>
          <cell r="D707" t="str">
            <v>KGT2</v>
          </cell>
          <cell r="E707" t="str">
            <v>NI Distillate</v>
          </cell>
          <cell r="F707" t="str">
            <v>Start Fuel Cost</v>
          </cell>
          <cell r="H707">
            <v>0</v>
          </cell>
        </row>
        <row r="708">
          <cell r="A708" t="str">
            <v>NI</v>
          </cell>
          <cell r="D708" t="str">
            <v>KGT2</v>
          </cell>
          <cell r="E708" t="str">
            <v>NI Distillate</v>
          </cell>
          <cell r="F708" t="str">
            <v>Emissions Cost</v>
          </cell>
          <cell r="H708">
            <v>0</v>
          </cell>
        </row>
        <row r="709">
          <cell r="A709" t="str">
            <v>NI</v>
          </cell>
          <cell r="D709" t="str">
            <v>KGT2</v>
          </cell>
          <cell r="E709" t="str">
            <v>NI Distillate</v>
          </cell>
          <cell r="F709" t="str">
            <v>Total Generation Cost</v>
          </cell>
          <cell r="H709">
            <v>0</v>
          </cell>
        </row>
        <row r="710">
          <cell r="A710" t="str">
            <v>NI</v>
          </cell>
          <cell r="D710" t="str">
            <v>KGT2</v>
          </cell>
          <cell r="E710" t="str">
            <v>NI Distillate</v>
          </cell>
          <cell r="F710" t="str">
            <v>SRMC</v>
          </cell>
          <cell r="H710" t="str">
            <v>€/MWh</v>
          </cell>
        </row>
        <row r="711">
          <cell r="A711" t="str">
            <v>NI</v>
          </cell>
          <cell r="D711" t="str">
            <v>KGT2</v>
          </cell>
          <cell r="E711" t="str">
            <v>NI Distillate</v>
          </cell>
          <cell r="F711" t="str">
            <v>Mark-up</v>
          </cell>
          <cell r="H711" t="str">
            <v>€/MWh</v>
          </cell>
        </row>
        <row r="712">
          <cell r="A712" t="str">
            <v>NI</v>
          </cell>
          <cell r="D712" t="str">
            <v>KGT2</v>
          </cell>
          <cell r="E712" t="str">
            <v>NI Distillate</v>
          </cell>
          <cell r="F712" t="str">
            <v>Mark-up</v>
          </cell>
          <cell r="H712" t="str">
            <v>€/MWh</v>
          </cell>
        </row>
        <row r="713">
          <cell r="A713" t="str">
            <v>NI</v>
          </cell>
          <cell r="D713" t="str">
            <v>KGT2</v>
          </cell>
          <cell r="E713" t="str">
            <v>NI Distillate</v>
          </cell>
          <cell r="F713" t="str">
            <v>Mark-up</v>
          </cell>
          <cell r="H713" t="str">
            <v>€/MWh</v>
          </cell>
        </row>
        <row r="714">
          <cell r="A714" t="str">
            <v>NI</v>
          </cell>
          <cell r="D714" t="str">
            <v>KGT2</v>
          </cell>
          <cell r="E714" t="str">
            <v>NI Distillate</v>
          </cell>
          <cell r="F714" t="str">
            <v>Price Received</v>
          </cell>
          <cell r="H714" t="str">
            <v>€/MWh</v>
          </cell>
        </row>
        <row r="715">
          <cell r="A715" t="str">
            <v>NI</v>
          </cell>
          <cell r="D715" t="str">
            <v>KGT2</v>
          </cell>
          <cell r="E715" t="str">
            <v>NI Distillate</v>
          </cell>
          <cell r="F715" t="str">
            <v>Pool Revenue</v>
          </cell>
          <cell r="H715">
            <v>0</v>
          </cell>
        </row>
        <row r="716">
          <cell r="A716" t="str">
            <v>NI</v>
          </cell>
          <cell r="D716" t="str">
            <v>KGT2</v>
          </cell>
          <cell r="E716" t="str">
            <v>NI Distillate</v>
          </cell>
          <cell r="F716" t="str">
            <v>Net Revenue</v>
          </cell>
          <cell r="H716">
            <v>0</v>
          </cell>
        </row>
        <row r="717">
          <cell r="A717" t="str">
            <v>NI</v>
          </cell>
          <cell r="D717" t="str">
            <v>KGT2</v>
          </cell>
          <cell r="E717" t="str">
            <v>NI Distillate</v>
          </cell>
          <cell r="F717" t="str">
            <v>Net Profit</v>
          </cell>
          <cell r="H717">
            <v>0</v>
          </cell>
        </row>
        <row r="718">
          <cell r="A718" t="str">
            <v>NI</v>
          </cell>
          <cell r="D718" t="str">
            <v>KGT2</v>
          </cell>
          <cell r="E718" t="str">
            <v>NI Distillate</v>
          </cell>
          <cell r="F718" t="str">
            <v>Installed Capacity</v>
          </cell>
          <cell r="H718" t="str">
            <v>MW</v>
          </cell>
        </row>
        <row r="719">
          <cell r="A719" t="str">
            <v>NI</v>
          </cell>
          <cell r="D719" t="str">
            <v>KGT2</v>
          </cell>
          <cell r="E719" t="str">
            <v>NI Distillate</v>
          </cell>
          <cell r="F719" t="str">
            <v>Rated Capacity</v>
          </cell>
          <cell r="H719" t="str">
            <v>MW</v>
          </cell>
        </row>
        <row r="720">
          <cell r="A720" t="str">
            <v>NI</v>
          </cell>
          <cell r="D720" t="str">
            <v>KGT2</v>
          </cell>
          <cell r="E720" t="str">
            <v>NI Distillate</v>
          </cell>
          <cell r="F720" t="str">
            <v>Maintenance</v>
          </cell>
          <cell r="H720" t="str">
            <v>GWh</v>
          </cell>
        </row>
        <row r="721">
          <cell r="A721" t="str">
            <v>NI</v>
          </cell>
          <cell r="D721" t="str">
            <v>KGT2</v>
          </cell>
          <cell r="E721" t="str">
            <v>NI Distillate</v>
          </cell>
          <cell r="F721" t="str">
            <v>Forced Outage</v>
          </cell>
          <cell r="H721" t="str">
            <v>GWh</v>
          </cell>
        </row>
        <row r="722">
          <cell r="A722" t="str">
            <v>NI</v>
          </cell>
          <cell r="D722" t="str">
            <v>KGT2</v>
          </cell>
          <cell r="E722" t="str">
            <v>NI Distillate</v>
          </cell>
          <cell r="F722" t="str">
            <v>Available Energy</v>
          </cell>
          <cell r="H722" t="str">
            <v>GWh</v>
          </cell>
        </row>
        <row r="723">
          <cell r="A723" t="str">
            <v>NI</v>
          </cell>
          <cell r="D723" t="str">
            <v>KGT3</v>
          </cell>
          <cell r="E723" t="str">
            <v>NI Distillate</v>
          </cell>
          <cell r="F723" t="str">
            <v>Generation</v>
          </cell>
          <cell r="H723" t="str">
            <v>GWh</v>
          </cell>
        </row>
        <row r="724">
          <cell r="A724" t="str">
            <v>NI</v>
          </cell>
          <cell r="D724" t="str">
            <v>KGT3</v>
          </cell>
          <cell r="E724" t="str">
            <v>NI Distillate</v>
          </cell>
          <cell r="F724" t="str">
            <v>Units Started</v>
          </cell>
          <cell r="H724" t="str">
            <v>-</v>
          </cell>
        </row>
        <row r="725">
          <cell r="A725" t="str">
            <v>NI</v>
          </cell>
          <cell r="D725" t="str">
            <v>KGT3</v>
          </cell>
          <cell r="E725" t="str">
            <v>NI Distillate</v>
          </cell>
          <cell r="F725" t="str">
            <v>Hours of Operation</v>
          </cell>
          <cell r="H725" t="str">
            <v>hrs</v>
          </cell>
        </row>
        <row r="726">
          <cell r="A726" t="str">
            <v>NI</v>
          </cell>
          <cell r="D726" t="str">
            <v>KGT3</v>
          </cell>
          <cell r="E726" t="str">
            <v>NI Distillate</v>
          </cell>
          <cell r="F726" t="str">
            <v>Capacity Factor</v>
          </cell>
          <cell r="H726" t="str">
            <v>%</v>
          </cell>
        </row>
        <row r="727">
          <cell r="A727" t="str">
            <v>NI</v>
          </cell>
          <cell r="D727" t="str">
            <v>KGT3</v>
          </cell>
          <cell r="E727" t="str">
            <v>NI Distillate</v>
          </cell>
          <cell r="F727" t="str">
            <v>Energy Curtailed</v>
          </cell>
          <cell r="H727" t="str">
            <v>GWh</v>
          </cell>
        </row>
        <row r="728">
          <cell r="A728" t="str">
            <v>NI</v>
          </cell>
          <cell r="D728" t="str">
            <v>KGT3</v>
          </cell>
          <cell r="E728" t="str">
            <v>NI Distillate</v>
          </cell>
          <cell r="F728" t="str">
            <v>Fixed Load Generation</v>
          </cell>
          <cell r="H728" t="str">
            <v>GWh</v>
          </cell>
        </row>
        <row r="729">
          <cell r="A729" t="str">
            <v>NI</v>
          </cell>
          <cell r="D729" t="str">
            <v>KGT3</v>
          </cell>
          <cell r="E729" t="str">
            <v>NI Distillate</v>
          </cell>
          <cell r="F729" t="str">
            <v>Pump Load</v>
          </cell>
          <cell r="H729" t="str">
            <v>GWh</v>
          </cell>
        </row>
        <row r="730">
          <cell r="A730" t="str">
            <v>NI</v>
          </cell>
          <cell r="D730" t="str">
            <v>KGT3</v>
          </cell>
          <cell r="E730" t="str">
            <v>NI Distillate</v>
          </cell>
          <cell r="F730" t="str">
            <v>VO&amp;M Cost</v>
          </cell>
          <cell r="H730">
            <v>0</v>
          </cell>
        </row>
        <row r="731">
          <cell r="A731" t="str">
            <v>NI</v>
          </cell>
          <cell r="D731" t="str">
            <v>KGT3</v>
          </cell>
          <cell r="E731" t="str">
            <v>NI Distillate</v>
          </cell>
          <cell r="F731" t="str">
            <v>Generation Cost</v>
          </cell>
          <cell r="H731">
            <v>0</v>
          </cell>
        </row>
        <row r="732">
          <cell r="A732" t="str">
            <v>NI</v>
          </cell>
          <cell r="D732" t="str">
            <v>KGT3</v>
          </cell>
          <cell r="E732" t="str">
            <v>NI Distillate</v>
          </cell>
          <cell r="F732" t="str">
            <v>Start &amp; Shutdown Cost</v>
          </cell>
          <cell r="H732">
            <v>0</v>
          </cell>
        </row>
        <row r="733">
          <cell r="A733" t="str">
            <v>NI</v>
          </cell>
          <cell r="D733" t="str">
            <v>KGT3</v>
          </cell>
          <cell r="E733" t="str">
            <v>NI Distillate</v>
          </cell>
          <cell r="F733" t="str">
            <v>Start Fuel Cost</v>
          </cell>
          <cell r="H733">
            <v>0</v>
          </cell>
        </row>
        <row r="734">
          <cell r="A734" t="str">
            <v>NI</v>
          </cell>
          <cell r="D734" t="str">
            <v>KGT3</v>
          </cell>
          <cell r="E734" t="str">
            <v>NI Distillate</v>
          </cell>
          <cell r="F734" t="str">
            <v>Emissions Cost</v>
          </cell>
          <cell r="H734">
            <v>0</v>
          </cell>
        </row>
        <row r="735">
          <cell r="A735" t="str">
            <v>NI</v>
          </cell>
          <cell r="D735" t="str">
            <v>KGT3</v>
          </cell>
          <cell r="E735" t="str">
            <v>NI Distillate</v>
          </cell>
          <cell r="F735" t="str">
            <v>Total Generation Cost</v>
          </cell>
          <cell r="H735">
            <v>0</v>
          </cell>
        </row>
        <row r="736">
          <cell r="A736" t="str">
            <v>NI</v>
          </cell>
          <cell r="D736" t="str">
            <v>KGT3</v>
          </cell>
          <cell r="E736" t="str">
            <v>NI Distillate</v>
          </cell>
          <cell r="F736" t="str">
            <v>SRMC</v>
          </cell>
          <cell r="H736" t="str">
            <v>€/MWh</v>
          </cell>
        </row>
        <row r="737">
          <cell r="A737" t="str">
            <v>NI</v>
          </cell>
          <cell r="D737" t="str">
            <v>KGT3</v>
          </cell>
          <cell r="E737" t="str">
            <v>NI Distillate</v>
          </cell>
          <cell r="F737" t="str">
            <v>Mark-up</v>
          </cell>
          <cell r="H737" t="str">
            <v>€/MWh</v>
          </cell>
        </row>
        <row r="738">
          <cell r="A738" t="str">
            <v>NI</v>
          </cell>
          <cell r="D738" t="str">
            <v>KGT3</v>
          </cell>
          <cell r="E738" t="str">
            <v>NI Distillate</v>
          </cell>
          <cell r="F738" t="str">
            <v>Price Received</v>
          </cell>
          <cell r="H738" t="str">
            <v>€/MWh</v>
          </cell>
        </row>
        <row r="739">
          <cell r="A739" t="str">
            <v>NI</v>
          </cell>
          <cell r="D739" t="str">
            <v>KGT3</v>
          </cell>
          <cell r="E739" t="str">
            <v>NI Distillate</v>
          </cell>
          <cell r="F739" t="str">
            <v>Pool Revenue</v>
          </cell>
          <cell r="H739">
            <v>0</v>
          </cell>
        </row>
        <row r="740">
          <cell r="A740" t="str">
            <v>NI</v>
          </cell>
          <cell r="D740" t="str">
            <v>KGT3</v>
          </cell>
          <cell r="E740" t="str">
            <v>NI Distillate</v>
          </cell>
          <cell r="F740" t="str">
            <v>Net Revenue</v>
          </cell>
          <cell r="H740">
            <v>0</v>
          </cell>
        </row>
        <row r="741">
          <cell r="A741" t="str">
            <v>NI</v>
          </cell>
          <cell r="D741" t="str">
            <v>KGT3</v>
          </cell>
          <cell r="E741" t="str">
            <v>NI Distillate</v>
          </cell>
          <cell r="F741" t="str">
            <v>Net Profit</v>
          </cell>
          <cell r="H741">
            <v>0</v>
          </cell>
        </row>
        <row r="742">
          <cell r="A742" t="str">
            <v>NI</v>
          </cell>
          <cell r="D742" t="str">
            <v>KGT3</v>
          </cell>
          <cell r="E742" t="str">
            <v>NI Distillate</v>
          </cell>
          <cell r="F742" t="str">
            <v>Installed Capacity</v>
          </cell>
          <cell r="H742" t="str">
            <v>MW</v>
          </cell>
        </row>
        <row r="743">
          <cell r="A743" t="str">
            <v>NI</v>
          </cell>
          <cell r="D743" t="str">
            <v>KGT3</v>
          </cell>
          <cell r="E743" t="str">
            <v>NI Distillate</v>
          </cell>
          <cell r="F743" t="str">
            <v>Rated Capacity</v>
          </cell>
          <cell r="H743" t="str">
            <v>MW</v>
          </cell>
        </row>
        <row r="744">
          <cell r="A744" t="str">
            <v>NI</v>
          </cell>
          <cell r="D744" t="str">
            <v>KGT3</v>
          </cell>
          <cell r="E744" t="str">
            <v>NI Distillate</v>
          </cell>
          <cell r="F744" t="str">
            <v>Maintenance</v>
          </cell>
          <cell r="H744" t="str">
            <v>GWh</v>
          </cell>
        </row>
        <row r="745">
          <cell r="A745" t="str">
            <v>NI</v>
          </cell>
          <cell r="D745" t="str">
            <v>KGT3</v>
          </cell>
          <cell r="E745" t="str">
            <v>NI Distillate</v>
          </cell>
          <cell r="F745" t="str">
            <v>Forced Outage</v>
          </cell>
          <cell r="H745" t="str">
            <v>GWh</v>
          </cell>
        </row>
        <row r="746">
          <cell r="A746" t="str">
            <v>NI</v>
          </cell>
          <cell r="D746" t="str">
            <v>KGT3</v>
          </cell>
          <cell r="E746" t="str">
            <v>NI Distillate</v>
          </cell>
          <cell r="F746" t="str">
            <v>Available Energy</v>
          </cell>
          <cell r="H746" t="str">
            <v>GWh</v>
          </cell>
        </row>
        <row r="747">
          <cell r="A747" t="str">
            <v>NI</v>
          </cell>
          <cell r="D747" t="str">
            <v>KGT4</v>
          </cell>
          <cell r="E747" t="str">
            <v>NI Distillate</v>
          </cell>
          <cell r="F747" t="str">
            <v>Generation</v>
          </cell>
          <cell r="H747" t="str">
            <v>GWh</v>
          </cell>
        </row>
        <row r="748">
          <cell r="A748" t="str">
            <v>NI</v>
          </cell>
          <cell r="D748" t="str">
            <v>KGT4</v>
          </cell>
          <cell r="E748" t="str">
            <v>NI Distillate</v>
          </cell>
          <cell r="F748" t="str">
            <v>Units Started</v>
          </cell>
          <cell r="H748" t="str">
            <v>-</v>
          </cell>
        </row>
        <row r="749">
          <cell r="A749" t="str">
            <v>NI</v>
          </cell>
          <cell r="D749" t="str">
            <v>KGT4</v>
          </cell>
          <cell r="E749" t="str">
            <v>NI Distillate</v>
          </cell>
          <cell r="F749" t="str">
            <v>Hours of Operation</v>
          </cell>
          <cell r="H749" t="str">
            <v>hrs</v>
          </cell>
        </row>
        <row r="750">
          <cell r="A750" t="str">
            <v>NI</v>
          </cell>
          <cell r="D750" t="str">
            <v>KGT4</v>
          </cell>
          <cell r="E750" t="str">
            <v>NI Distillate</v>
          </cell>
          <cell r="F750" t="str">
            <v>Capacity Factor</v>
          </cell>
          <cell r="H750" t="str">
            <v>%</v>
          </cell>
        </row>
        <row r="751">
          <cell r="A751" t="str">
            <v>NI</v>
          </cell>
          <cell r="D751" t="str">
            <v>KGT4</v>
          </cell>
          <cell r="E751" t="str">
            <v>NI Distillate</v>
          </cell>
          <cell r="F751" t="str">
            <v>Energy Curtailed</v>
          </cell>
          <cell r="H751" t="str">
            <v>GWh</v>
          </cell>
        </row>
        <row r="752">
          <cell r="A752" t="str">
            <v>NI</v>
          </cell>
          <cell r="D752" t="str">
            <v>KGT4</v>
          </cell>
          <cell r="E752" t="str">
            <v>NI Distillate</v>
          </cell>
          <cell r="F752" t="str">
            <v>Fixed Load Generation</v>
          </cell>
          <cell r="H752" t="str">
            <v>GWh</v>
          </cell>
        </row>
        <row r="753">
          <cell r="A753" t="str">
            <v>NI</v>
          </cell>
          <cell r="D753" t="str">
            <v>KGT4</v>
          </cell>
          <cell r="E753" t="str">
            <v>NI Distillate</v>
          </cell>
          <cell r="F753" t="str">
            <v>Pump Load</v>
          </cell>
          <cell r="H753" t="str">
            <v>GWh</v>
          </cell>
        </row>
        <row r="754">
          <cell r="A754" t="str">
            <v>NI</v>
          </cell>
          <cell r="D754" t="str">
            <v>KGT4</v>
          </cell>
          <cell r="E754" t="str">
            <v>NI Distillate</v>
          </cell>
          <cell r="F754" t="str">
            <v>VO&amp;M Cost</v>
          </cell>
          <cell r="H754">
            <v>0</v>
          </cell>
        </row>
        <row r="755">
          <cell r="A755" t="str">
            <v>NI</v>
          </cell>
          <cell r="D755" t="str">
            <v>KGT4</v>
          </cell>
          <cell r="E755" t="str">
            <v>NI Distillate</v>
          </cell>
          <cell r="F755" t="str">
            <v>Generation Cost</v>
          </cell>
          <cell r="H755">
            <v>0</v>
          </cell>
        </row>
        <row r="756">
          <cell r="A756" t="str">
            <v>NI</v>
          </cell>
          <cell r="D756" t="str">
            <v>KGT4</v>
          </cell>
          <cell r="E756" t="str">
            <v>NI Distillate</v>
          </cell>
          <cell r="F756" t="str">
            <v>Start &amp; Shutdown Cost</v>
          </cell>
          <cell r="H756">
            <v>0</v>
          </cell>
        </row>
        <row r="757">
          <cell r="A757" t="str">
            <v>NI</v>
          </cell>
          <cell r="D757" t="str">
            <v>KGT4</v>
          </cell>
          <cell r="E757" t="str">
            <v>NI Distillate</v>
          </cell>
          <cell r="F757" t="str">
            <v>Start Fuel Cost</v>
          </cell>
          <cell r="H757">
            <v>0</v>
          </cell>
        </row>
        <row r="758">
          <cell r="A758" t="str">
            <v>NI</v>
          </cell>
          <cell r="D758" t="str">
            <v>KGT4</v>
          </cell>
          <cell r="E758" t="str">
            <v>NI Distillate</v>
          </cell>
          <cell r="F758" t="str">
            <v>Emissions Cost</v>
          </cell>
          <cell r="H758">
            <v>0</v>
          </cell>
        </row>
        <row r="759">
          <cell r="A759" t="str">
            <v>NI</v>
          </cell>
          <cell r="D759" t="str">
            <v>KGT4</v>
          </cell>
          <cell r="E759" t="str">
            <v>NI Distillate</v>
          </cell>
          <cell r="F759" t="str">
            <v>Total Generation Cost</v>
          </cell>
          <cell r="H759">
            <v>0</v>
          </cell>
        </row>
        <row r="760">
          <cell r="A760" t="str">
            <v>NI</v>
          </cell>
          <cell r="D760" t="str">
            <v>KGT4</v>
          </cell>
          <cell r="E760" t="str">
            <v>NI Distillate</v>
          </cell>
          <cell r="F760" t="str">
            <v>SRMC</v>
          </cell>
          <cell r="H760" t="str">
            <v>€/MWh</v>
          </cell>
        </row>
        <row r="761">
          <cell r="A761" t="str">
            <v>NI</v>
          </cell>
          <cell r="D761" t="str">
            <v>KGT4</v>
          </cell>
          <cell r="E761" t="str">
            <v>NI Distillate</v>
          </cell>
          <cell r="F761" t="str">
            <v>Mark-up</v>
          </cell>
          <cell r="H761" t="str">
            <v>€/MWh</v>
          </cell>
        </row>
        <row r="762">
          <cell r="A762" t="str">
            <v>NI</v>
          </cell>
          <cell r="D762" t="str">
            <v>KGT4</v>
          </cell>
          <cell r="E762" t="str">
            <v>NI Distillate</v>
          </cell>
          <cell r="F762" t="str">
            <v>Price Received</v>
          </cell>
          <cell r="H762" t="str">
            <v>€/MWh</v>
          </cell>
        </row>
        <row r="763">
          <cell r="A763" t="str">
            <v>NI</v>
          </cell>
          <cell r="D763" t="str">
            <v>KGT4</v>
          </cell>
          <cell r="E763" t="str">
            <v>NI Distillate</v>
          </cell>
          <cell r="F763" t="str">
            <v>Pool Revenue</v>
          </cell>
          <cell r="H763">
            <v>0</v>
          </cell>
        </row>
        <row r="764">
          <cell r="A764" t="str">
            <v>NI</v>
          </cell>
          <cell r="D764" t="str">
            <v>KGT4</v>
          </cell>
          <cell r="E764" t="str">
            <v>NI Distillate</v>
          </cell>
          <cell r="F764" t="str">
            <v>Net Revenue</v>
          </cell>
          <cell r="H764">
            <v>0</v>
          </cell>
        </row>
        <row r="765">
          <cell r="A765" t="str">
            <v>NI</v>
          </cell>
          <cell r="D765" t="str">
            <v>KGT4</v>
          </cell>
          <cell r="E765" t="str">
            <v>NI Distillate</v>
          </cell>
          <cell r="F765" t="str">
            <v>Net Profit</v>
          </cell>
          <cell r="H765">
            <v>0</v>
          </cell>
        </row>
        <row r="766">
          <cell r="A766" t="str">
            <v>NI</v>
          </cell>
          <cell r="D766" t="str">
            <v>KGT4</v>
          </cell>
          <cell r="E766" t="str">
            <v>NI Distillate</v>
          </cell>
          <cell r="F766" t="str">
            <v>Installed Capacity</v>
          </cell>
          <cell r="H766" t="str">
            <v>MW</v>
          </cell>
        </row>
        <row r="767">
          <cell r="A767" t="str">
            <v>NI</v>
          </cell>
          <cell r="D767" t="str">
            <v>KGT4</v>
          </cell>
          <cell r="E767" t="str">
            <v>NI Distillate</v>
          </cell>
          <cell r="F767" t="str">
            <v>Rated Capacity</v>
          </cell>
          <cell r="H767" t="str">
            <v>MW</v>
          </cell>
        </row>
        <row r="768">
          <cell r="A768" t="str">
            <v>NI</v>
          </cell>
          <cell r="D768" t="str">
            <v>KGT4</v>
          </cell>
          <cell r="E768" t="str">
            <v>NI Distillate</v>
          </cell>
          <cell r="F768" t="str">
            <v>Maintenance</v>
          </cell>
          <cell r="H768" t="str">
            <v>GWh</v>
          </cell>
        </row>
        <row r="769">
          <cell r="A769" t="str">
            <v>NI</v>
          </cell>
          <cell r="D769" t="str">
            <v>KGT4</v>
          </cell>
          <cell r="E769" t="str">
            <v>NI Distillate</v>
          </cell>
          <cell r="F769" t="str">
            <v>Forced Outage</v>
          </cell>
          <cell r="H769" t="str">
            <v>GWh</v>
          </cell>
        </row>
        <row r="770">
          <cell r="A770" t="str">
            <v>NI</v>
          </cell>
          <cell r="D770" t="str">
            <v>KGT4</v>
          </cell>
          <cell r="E770" t="str">
            <v>NI Distillate</v>
          </cell>
          <cell r="F770" t="str">
            <v>Available Energy</v>
          </cell>
          <cell r="H770" t="str">
            <v>GWh</v>
          </cell>
        </row>
        <row r="771">
          <cell r="A771" t="str">
            <v>NI</v>
          </cell>
          <cell r="D771" t="str">
            <v>NI Biomass - 1st CfD band</v>
          </cell>
          <cell r="E771" t="str">
            <v>NI Biomass</v>
          </cell>
          <cell r="F771" t="str">
            <v>Generation</v>
          </cell>
          <cell r="H771" t="str">
            <v>GWh</v>
          </cell>
        </row>
        <row r="772">
          <cell r="A772" t="str">
            <v>NI</v>
          </cell>
          <cell r="D772" t="str">
            <v>NI Biomass - 1st CfD band</v>
          </cell>
          <cell r="E772" t="str">
            <v>NI Biomass</v>
          </cell>
          <cell r="F772" t="str">
            <v>Units Started</v>
          </cell>
          <cell r="H772" t="str">
            <v>-</v>
          </cell>
        </row>
        <row r="773">
          <cell r="A773" t="str">
            <v>NI</v>
          </cell>
          <cell r="D773" t="str">
            <v>NI Biomass - 1st CfD band</v>
          </cell>
          <cell r="E773" t="str">
            <v>NI Biomass</v>
          </cell>
          <cell r="F773" t="str">
            <v>Hours of Operation</v>
          </cell>
          <cell r="H773" t="str">
            <v>hrs</v>
          </cell>
        </row>
        <row r="774">
          <cell r="A774" t="str">
            <v>NI</v>
          </cell>
          <cell r="D774" t="str">
            <v>NI Biomass - 1st CfD band</v>
          </cell>
          <cell r="E774" t="str">
            <v>NI Biomass</v>
          </cell>
          <cell r="F774" t="str">
            <v>Capacity Factor</v>
          </cell>
          <cell r="H774" t="str">
            <v>%</v>
          </cell>
        </row>
        <row r="775">
          <cell r="A775" t="str">
            <v>NI</v>
          </cell>
          <cell r="D775" t="str">
            <v>NI Biomass - 1st CfD band</v>
          </cell>
          <cell r="E775" t="str">
            <v>NI Biomass</v>
          </cell>
          <cell r="F775" t="str">
            <v>Energy Curtailed</v>
          </cell>
          <cell r="H775" t="str">
            <v>GWh</v>
          </cell>
        </row>
        <row r="776">
          <cell r="A776" t="str">
            <v>NI</v>
          </cell>
          <cell r="D776" t="str">
            <v>NI Biomass - 1st CfD band</v>
          </cell>
          <cell r="E776" t="str">
            <v>NI Biomass</v>
          </cell>
          <cell r="F776" t="str">
            <v>Fixed Load Generation</v>
          </cell>
          <cell r="H776" t="str">
            <v>GWh</v>
          </cell>
        </row>
        <row r="777">
          <cell r="A777" t="str">
            <v>NI</v>
          </cell>
          <cell r="D777" t="str">
            <v>NI Biomass - 1st CfD band</v>
          </cell>
          <cell r="E777" t="str">
            <v>NI Biomass</v>
          </cell>
          <cell r="F777" t="str">
            <v>Pump Load</v>
          </cell>
          <cell r="H777" t="str">
            <v>GWh</v>
          </cell>
        </row>
        <row r="778">
          <cell r="A778" t="str">
            <v>NI</v>
          </cell>
          <cell r="D778" t="str">
            <v>NI Biomass - 1st CfD band</v>
          </cell>
          <cell r="E778" t="str">
            <v>NI Biomass</v>
          </cell>
          <cell r="F778" t="str">
            <v>VO&amp;M Cost</v>
          </cell>
          <cell r="H778">
            <v>0</v>
          </cell>
        </row>
        <row r="779">
          <cell r="A779" t="str">
            <v>NI</v>
          </cell>
          <cell r="D779" t="str">
            <v>NI Biomass - 1st CfD band</v>
          </cell>
          <cell r="E779" t="str">
            <v>NI Biomass</v>
          </cell>
          <cell r="F779" t="str">
            <v>Generation Cost</v>
          </cell>
          <cell r="H779">
            <v>0</v>
          </cell>
        </row>
        <row r="780">
          <cell r="A780" t="str">
            <v>NI</v>
          </cell>
          <cell r="D780" t="str">
            <v>NI Biomass - 1st CfD band</v>
          </cell>
          <cell r="E780" t="str">
            <v>NI Biomass</v>
          </cell>
          <cell r="F780" t="str">
            <v>Start &amp; Shutdown Cost</v>
          </cell>
          <cell r="H780">
            <v>0</v>
          </cell>
        </row>
        <row r="781">
          <cell r="A781" t="str">
            <v>NI</v>
          </cell>
          <cell r="D781" t="str">
            <v>NI Biomass - 1st CfD band</v>
          </cell>
          <cell r="E781" t="str">
            <v>NI Biomass</v>
          </cell>
          <cell r="F781" t="str">
            <v>Start Fuel Cost</v>
          </cell>
          <cell r="H781">
            <v>0</v>
          </cell>
        </row>
        <row r="782">
          <cell r="A782" t="str">
            <v>NI</v>
          </cell>
          <cell r="D782" t="str">
            <v>NI Biomass - 1st CfD band</v>
          </cell>
          <cell r="E782" t="str">
            <v>NI Biomass</v>
          </cell>
          <cell r="F782" t="str">
            <v>Emissions Cost</v>
          </cell>
          <cell r="H782">
            <v>0</v>
          </cell>
        </row>
        <row r="783">
          <cell r="A783" t="str">
            <v>NI</v>
          </cell>
          <cell r="D783" t="str">
            <v>NI Biomass - 1st CfD band</v>
          </cell>
          <cell r="E783" t="str">
            <v>NI Biomass</v>
          </cell>
          <cell r="F783" t="str">
            <v>Total Generation Cost</v>
          </cell>
          <cell r="H783">
            <v>0</v>
          </cell>
        </row>
        <row r="784">
          <cell r="A784" t="str">
            <v>NI</v>
          </cell>
          <cell r="D784" t="str">
            <v>NI Biomass - 1st CfD band</v>
          </cell>
          <cell r="E784" t="str">
            <v>NI Biomass</v>
          </cell>
          <cell r="F784" t="str">
            <v>SRMC</v>
          </cell>
          <cell r="H784" t="str">
            <v>€/MWh</v>
          </cell>
        </row>
        <row r="785">
          <cell r="A785" t="str">
            <v>NI</v>
          </cell>
          <cell r="D785" t="str">
            <v>NI Biomass - 1st CfD band</v>
          </cell>
          <cell r="E785" t="str">
            <v>NI Biomass</v>
          </cell>
          <cell r="F785" t="str">
            <v>Mark-up</v>
          </cell>
          <cell r="H785" t="str">
            <v>€/MWh</v>
          </cell>
        </row>
        <row r="786">
          <cell r="A786" t="str">
            <v>NI</v>
          </cell>
          <cell r="D786" t="str">
            <v>NI Biomass - 1st CfD band</v>
          </cell>
          <cell r="E786" t="str">
            <v>NI Biomass</v>
          </cell>
          <cell r="F786" t="str">
            <v>Price Received</v>
          </cell>
          <cell r="H786" t="str">
            <v>€/MWh</v>
          </cell>
        </row>
        <row r="787">
          <cell r="A787" t="str">
            <v>NI</v>
          </cell>
          <cell r="D787" t="str">
            <v>NI Biomass - 1st CfD band</v>
          </cell>
          <cell r="E787" t="str">
            <v>NI Biomass</v>
          </cell>
          <cell r="F787" t="str">
            <v>Pool Revenue</v>
          </cell>
          <cell r="H787">
            <v>0</v>
          </cell>
        </row>
        <row r="788">
          <cell r="A788" t="str">
            <v>NI</v>
          </cell>
          <cell r="D788" t="str">
            <v>NI Biomass - 1st CfD band</v>
          </cell>
          <cell r="E788" t="str">
            <v>NI Biomass</v>
          </cell>
          <cell r="F788" t="str">
            <v>Net Revenue</v>
          </cell>
          <cell r="H788">
            <v>0</v>
          </cell>
        </row>
        <row r="789">
          <cell r="A789" t="str">
            <v>NI</v>
          </cell>
          <cell r="D789" t="str">
            <v>NI Biomass - 1st CfD band</v>
          </cell>
          <cell r="E789" t="str">
            <v>NI Biomass</v>
          </cell>
          <cell r="F789" t="str">
            <v>Net Profit</v>
          </cell>
          <cell r="H789">
            <v>0</v>
          </cell>
        </row>
        <row r="790">
          <cell r="A790" t="str">
            <v>NI</v>
          </cell>
          <cell r="D790" t="str">
            <v>NI Biomass - 1st CfD band</v>
          </cell>
          <cell r="E790" t="str">
            <v>NI Biomass</v>
          </cell>
          <cell r="F790" t="str">
            <v>Installed Capacity</v>
          </cell>
          <cell r="H790" t="str">
            <v>MW</v>
          </cell>
        </row>
        <row r="791">
          <cell r="A791" t="str">
            <v>NI</v>
          </cell>
          <cell r="D791" t="str">
            <v>NI Biomass - 1st CfD band</v>
          </cell>
          <cell r="E791" t="str">
            <v>NI Biomass</v>
          </cell>
          <cell r="F791" t="str">
            <v>Rated Capacity</v>
          </cell>
          <cell r="H791" t="str">
            <v>MW</v>
          </cell>
        </row>
        <row r="792">
          <cell r="A792" t="str">
            <v>NI</v>
          </cell>
          <cell r="D792" t="str">
            <v>NI Biomass - 1st CfD band</v>
          </cell>
          <cell r="E792" t="str">
            <v>NI Biomass</v>
          </cell>
          <cell r="F792" t="str">
            <v>Maintenance</v>
          </cell>
          <cell r="H792" t="str">
            <v>GWh</v>
          </cell>
        </row>
        <row r="793">
          <cell r="A793" t="str">
            <v>NI</v>
          </cell>
          <cell r="D793" t="str">
            <v>NI Biomass - 1st CfD band</v>
          </cell>
          <cell r="E793" t="str">
            <v>NI Biomass</v>
          </cell>
          <cell r="F793" t="str">
            <v>Forced Outage</v>
          </cell>
          <cell r="H793" t="str">
            <v>GWh</v>
          </cell>
        </row>
        <row r="794">
          <cell r="A794" t="str">
            <v>NI</v>
          </cell>
          <cell r="D794" t="str">
            <v>NI Biomass - 1st CfD band</v>
          </cell>
          <cell r="E794" t="str">
            <v>NI Biomass</v>
          </cell>
          <cell r="F794" t="str">
            <v>Available Energy</v>
          </cell>
          <cell r="H794" t="str">
            <v>GWh</v>
          </cell>
        </row>
        <row r="795">
          <cell r="A795" t="str">
            <v>NI</v>
          </cell>
          <cell r="D795" t="str">
            <v>NI Biomass - 2nd CfD band</v>
          </cell>
          <cell r="E795" t="str">
            <v>NI Biomass</v>
          </cell>
          <cell r="F795" t="str">
            <v>Generation</v>
          </cell>
          <cell r="H795" t="str">
            <v>GWh</v>
          </cell>
        </row>
        <row r="796">
          <cell r="A796" t="str">
            <v>NI</v>
          </cell>
          <cell r="D796" t="str">
            <v>NI Biomass - 2nd CfD band</v>
          </cell>
          <cell r="E796" t="str">
            <v>NI Biomass</v>
          </cell>
          <cell r="F796" t="str">
            <v>Units Started</v>
          </cell>
          <cell r="H796" t="str">
            <v>-</v>
          </cell>
        </row>
        <row r="797">
          <cell r="A797" t="str">
            <v>NI</v>
          </cell>
          <cell r="D797" t="str">
            <v>NI Biomass - 2nd CfD band</v>
          </cell>
          <cell r="E797" t="str">
            <v>NI Biomass</v>
          </cell>
          <cell r="F797" t="str">
            <v>Hours of Operation</v>
          </cell>
          <cell r="H797" t="str">
            <v>hrs</v>
          </cell>
        </row>
        <row r="798">
          <cell r="A798" t="str">
            <v>NI</v>
          </cell>
          <cell r="D798" t="str">
            <v>NI Biomass - 2nd CfD band</v>
          </cell>
          <cell r="E798" t="str">
            <v>NI Biomass</v>
          </cell>
          <cell r="F798" t="str">
            <v>Capacity Factor</v>
          </cell>
          <cell r="H798" t="str">
            <v>%</v>
          </cell>
        </row>
        <row r="799">
          <cell r="A799" t="str">
            <v>NI</v>
          </cell>
          <cell r="D799" t="str">
            <v>NI Biomass - 2nd CfD band</v>
          </cell>
          <cell r="E799" t="str">
            <v>NI Biomass</v>
          </cell>
          <cell r="F799" t="str">
            <v>Energy Curtailed</v>
          </cell>
          <cell r="H799" t="str">
            <v>GWh</v>
          </cell>
        </row>
        <row r="800">
          <cell r="A800" t="str">
            <v>NI</v>
          </cell>
          <cell r="D800" t="str">
            <v>NI Biomass - 2nd CfD band</v>
          </cell>
          <cell r="E800" t="str">
            <v>NI Biomass</v>
          </cell>
          <cell r="F800" t="str">
            <v>Fixed Load Generation</v>
          </cell>
          <cell r="H800" t="str">
            <v>GWh</v>
          </cell>
        </row>
        <row r="801">
          <cell r="A801" t="str">
            <v>NI</v>
          </cell>
          <cell r="D801" t="str">
            <v>NI Biomass - 2nd CfD band</v>
          </cell>
          <cell r="E801" t="str">
            <v>NI Biomass</v>
          </cell>
          <cell r="F801" t="str">
            <v>Pump Load</v>
          </cell>
          <cell r="H801" t="str">
            <v>GWh</v>
          </cell>
        </row>
        <row r="802">
          <cell r="A802" t="str">
            <v>NI</v>
          </cell>
          <cell r="D802" t="str">
            <v>NI Biomass - 2nd CfD band</v>
          </cell>
          <cell r="E802" t="str">
            <v>NI Biomass</v>
          </cell>
          <cell r="F802" t="str">
            <v>VO&amp;M Cost</v>
          </cell>
          <cell r="H802">
            <v>0</v>
          </cell>
        </row>
        <row r="803">
          <cell r="A803" t="str">
            <v>NI</v>
          </cell>
          <cell r="D803" t="str">
            <v>NI Biomass - 2nd CfD band</v>
          </cell>
          <cell r="E803" t="str">
            <v>NI Biomass</v>
          </cell>
          <cell r="F803" t="str">
            <v>Generation Cost</v>
          </cell>
          <cell r="H803">
            <v>0</v>
          </cell>
        </row>
        <row r="804">
          <cell r="A804" t="str">
            <v>NI</v>
          </cell>
          <cell r="D804" t="str">
            <v>NI Biomass - 2nd CfD band</v>
          </cell>
          <cell r="E804" t="str">
            <v>NI Biomass</v>
          </cell>
          <cell r="F804" t="str">
            <v>Start &amp; Shutdown Cost</v>
          </cell>
          <cell r="H804">
            <v>0</v>
          </cell>
        </row>
        <row r="805">
          <cell r="A805" t="str">
            <v>NI</v>
          </cell>
          <cell r="D805" t="str">
            <v>NI Biomass - 2nd CfD band</v>
          </cell>
          <cell r="E805" t="str">
            <v>NI Biomass</v>
          </cell>
          <cell r="F805" t="str">
            <v>Start Fuel Cost</v>
          </cell>
          <cell r="H805">
            <v>0</v>
          </cell>
        </row>
        <row r="806">
          <cell r="A806" t="str">
            <v>NI</v>
          </cell>
          <cell r="D806" t="str">
            <v>NI Biomass - 2nd CfD band</v>
          </cell>
          <cell r="E806" t="str">
            <v>NI Biomass</v>
          </cell>
          <cell r="F806" t="str">
            <v>Emissions Cost</v>
          </cell>
          <cell r="H806">
            <v>0</v>
          </cell>
        </row>
        <row r="807">
          <cell r="A807" t="str">
            <v>NI</v>
          </cell>
          <cell r="D807" t="str">
            <v>NI Biomass - 2nd CfD band</v>
          </cell>
          <cell r="E807" t="str">
            <v>NI Biomass</v>
          </cell>
          <cell r="F807" t="str">
            <v>Total Generation Cost</v>
          </cell>
          <cell r="H807">
            <v>0</v>
          </cell>
        </row>
        <row r="808">
          <cell r="A808" t="str">
            <v>NI</v>
          </cell>
          <cell r="D808" t="str">
            <v>NI Biomass - 2nd CfD band</v>
          </cell>
          <cell r="E808" t="str">
            <v>NI Biomass</v>
          </cell>
          <cell r="F808" t="str">
            <v>SRMC</v>
          </cell>
          <cell r="H808" t="str">
            <v>€/MWh</v>
          </cell>
        </row>
        <row r="809">
          <cell r="A809" t="str">
            <v>NI</v>
          </cell>
          <cell r="D809" t="str">
            <v>NI Biomass - 2nd CfD band</v>
          </cell>
          <cell r="E809" t="str">
            <v>NI Biomass</v>
          </cell>
          <cell r="F809" t="str">
            <v>Mark-up</v>
          </cell>
          <cell r="H809" t="str">
            <v>€/MWh</v>
          </cell>
        </row>
        <row r="810">
          <cell r="A810" t="str">
            <v>NI</v>
          </cell>
          <cell r="D810" t="str">
            <v>NI Biomass - 2nd CfD band</v>
          </cell>
          <cell r="E810" t="str">
            <v>NI Biomass</v>
          </cell>
          <cell r="F810" t="str">
            <v>Price Received</v>
          </cell>
          <cell r="H810" t="str">
            <v>€/MWh</v>
          </cell>
        </row>
        <row r="811">
          <cell r="A811" t="str">
            <v>NI</v>
          </cell>
          <cell r="D811" t="str">
            <v>NI Biomass - 2nd CfD band</v>
          </cell>
          <cell r="E811" t="str">
            <v>NI Biomass</v>
          </cell>
          <cell r="F811" t="str">
            <v>Pool Revenue</v>
          </cell>
          <cell r="H811">
            <v>0</v>
          </cell>
        </row>
        <row r="812">
          <cell r="A812" t="str">
            <v>NI</v>
          </cell>
          <cell r="D812" t="str">
            <v>NI Biomass - 2nd CfD band</v>
          </cell>
          <cell r="E812" t="str">
            <v>NI Biomass</v>
          </cell>
          <cell r="F812" t="str">
            <v>Net Revenue</v>
          </cell>
          <cell r="H812">
            <v>0</v>
          </cell>
        </row>
        <row r="813">
          <cell r="A813" t="str">
            <v>NI</v>
          </cell>
          <cell r="D813" t="str">
            <v>NI Biomass - 2nd CfD band</v>
          </cell>
          <cell r="E813" t="str">
            <v>NI Biomass</v>
          </cell>
          <cell r="F813" t="str">
            <v>Net Profit</v>
          </cell>
          <cell r="H813">
            <v>0</v>
          </cell>
        </row>
        <row r="814">
          <cell r="A814" t="str">
            <v>NI</v>
          </cell>
          <cell r="D814" t="str">
            <v>NI Biomass - 2nd CfD band</v>
          </cell>
          <cell r="E814" t="str">
            <v>NI Biomass</v>
          </cell>
          <cell r="F814" t="str">
            <v>Installed Capacity</v>
          </cell>
          <cell r="H814" t="str">
            <v>MW</v>
          </cell>
        </row>
        <row r="815">
          <cell r="A815" t="str">
            <v>NI</v>
          </cell>
          <cell r="D815" t="str">
            <v>NI Biomass - 2nd CfD band</v>
          </cell>
          <cell r="E815" t="str">
            <v>NI Biomass</v>
          </cell>
          <cell r="F815" t="str">
            <v>Rated Capacity</v>
          </cell>
          <cell r="H815" t="str">
            <v>MW</v>
          </cell>
        </row>
        <row r="816">
          <cell r="A816" t="str">
            <v>NI</v>
          </cell>
          <cell r="D816" t="str">
            <v>NI Biomass - 2nd CfD band</v>
          </cell>
          <cell r="E816" t="str">
            <v>NI Biomass</v>
          </cell>
          <cell r="F816" t="str">
            <v>Maintenance</v>
          </cell>
          <cell r="H816" t="str">
            <v>GWh</v>
          </cell>
        </row>
        <row r="817">
          <cell r="A817" t="str">
            <v>NI</v>
          </cell>
          <cell r="D817" t="str">
            <v>NI Biomass - 2nd CfD band</v>
          </cell>
          <cell r="E817" t="str">
            <v>NI Biomass</v>
          </cell>
          <cell r="F817" t="str">
            <v>Forced Outage</v>
          </cell>
          <cell r="H817" t="str">
            <v>GWh</v>
          </cell>
        </row>
        <row r="818">
          <cell r="A818" t="str">
            <v>NI</v>
          </cell>
          <cell r="D818" t="str">
            <v>NI Biomass - 2nd CfD band</v>
          </cell>
          <cell r="E818" t="str">
            <v>NI Biomass</v>
          </cell>
          <cell r="F818" t="str">
            <v>Available Energy</v>
          </cell>
          <cell r="H818" t="str">
            <v>GWh</v>
          </cell>
        </row>
        <row r="819">
          <cell r="A819" t="str">
            <v>NI</v>
          </cell>
          <cell r="D819" t="str">
            <v>NI Biomass - No support</v>
          </cell>
          <cell r="E819" t="str">
            <v>NI Biomass</v>
          </cell>
          <cell r="F819" t="str">
            <v>Generation</v>
          </cell>
          <cell r="H819" t="str">
            <v>GWh</v>
          </cell>
        </row>
        <row r="820">
          <cell r="A820" t="str">
            <v>NI</v>
          </cell>
          <cell r="D820" t="str">
            <v>NI Biomass - No support</v>
          </cell>
          <cell r="E820" t="str">
            <v>NI Biomass</v>
          </cell>
          <cell r="F820" t="str">
            <v>Units Started</v>
          </cell>
          <cell r="H820" t="str">
            <v>-</v>
          </cell>
        </row>
        <row r="821">
          <cell r="A821" t="str">
            <v>NI</v>
          </cell>
          <cell r="D821" t="str">
            <v>NI Biomass - No support</v>
          </cell>
          <cell r="E821" t="str">
            <v>NI Biomass</v>
          </cell>
          <cell r="F821" t="str">
            <v>Hours of Operation</v>
          </cell>
          <cell r="H821" t="str">
            <v>hrs</v>
          </cell>
        </row>
        <row r="822">
          <cell r="A822" t="str">
            <v>NI</v>
          </cell>
          <cell r="D822" t="str">
            <v>NI Biomass - No support</v>
          </cell>
          <cell r="E822" t="str">
            <v>NI Biomass</v>
          </cell>
          <cell r="F822" t="str">
            <v>Capacity Factor</v>
          </cell>
          <cell r="H822" t="str">
            <v>%</v>
          </cell>
        </row>
        <row r="823">
          <cell r="A823" t="str">
            <v>NI</v>
          </cell>
          <cell r="D823" t="str">
            <v>NI Biomass - No support</v>
          </cell>
          <cell r="E823" t="str">
            <v>NI Biomass</v>
          </cell>
          <cell r="F823" t="str">
            <v>Energy Curtailed</v>
          </cell>
          <cell r="H823" t="str">
            <v>GWh</v>
          </cell>
        </row>
        <row r="824">
          <cell r="A824" t="str">
            <v>NI</v>
          </cell>
          <cell r="D824" t="str">
            <v>NI Biomass - No support</v>
          </cell>
          <cell r="E824" t="str">
            <v>NI Biomass</v>
          </cell>
          <cell r="F824" t="str">
            <v>Fixed Load Generation</v>
          </cell>
          <cell r="H824" t="str">
            <v>GWh</v>
          </cell>
        </row>
        <row r="825">
          <cell r="A825" t="str">
            <v>NI</v>
          </cell>
          <cell r="D825" t="str">
            <v>NI Biomass - No support</v>
          </cell>
          <cell r="E825" t="str">
            <v>NI Biomass</v>
          </cell>
          <cell r="F825" t="str">
            <v>Pump Load</v>
          </cell>
          <cell r="H825" t="str">
            <v>GWh</v>
          </cell>
        </row>
        <row r="826">
          <cell r="A826" t="str">
            <v>NI</v>
          </cell>
          <cell r="D826" t="str">
            <v>NI Biomass - No support</v>
          </cell>
          <cell r="E826" t="str">
            <v>NI Biomass</v>
          </cell>
          <cell r="F826" t="str">
            <v>VO&amp;M Cost</v>
          </cell>
          <cell r="H826">
            <v>0</v>
          </cell>
        </row>
        <row r="827">
          <cell r="A827" t="str">
            <v>NI</v>
          </cell>
          <cell r="D827" t="str">
            <v>NI Biomass - No support</v>
          </cell>
          <cell r="E827" t="str">
            <v>NI Biomass</v>
          </cell>
          <cell r="F827" t="str">
            <v>Generation Cost</v>
          </cell>
          <cell r="H827">
            <v>0</v>
          </cell>
        </row>
        <row r="828">
          <cell r="A828" t="str">
            <v>NI</v>
          </cell>
          <cell r="D828" t="str">
            <v>NI Biomass - No support</v>
          </cell>
          <cell r="E828" t="str">
            <v>NI Biomass</v>
          </cell>
          <cell r="F828" t="str">
            <v>Start &amp; Shutdown Cost</v>
          </cell>
          <cell r="H828">
            <v>0</v>
          </cell>
        </row>
        <row r="829">
          <cell r="A829" t="str">
            <v>NI</v>
          </cell>
          <cell r="D829" t="str">
            <v>NI Biomass - No support</v>
          </cell>
          <cell r="E829" t="str">
            <v>NI Biomass</v>
          </cell>
          <cell r="F829" t="str">
            <v>Start Fuel Cost</v>
          </cell>
          <cell r="H829">
            <v>0</v>
          </cell>
        </row>
        <row r="830">
          <cell r="A830" t="str">
            <v>NI</v>
          </cell>
          <cell r="D830" t="str">
            <v>NI Biomass - No support</v>
          </cell>
          <cell r="E830" t="str">
            <v>NI Biomass</v>
          </cell>
          <cell r="F830" t="str">
            <v>Emissions Cost</v>
          </cell>
          <cell r="H830">
            <v>0</v>
          </cell>
        </row>
        <row r="831">
          <cell r="A831" t="str">
            <v>NI</v>
          </cell>
          <cell r="D831" t="str">
            <v>NI Biomass - No support</v>
          </cell>
          <cell r="E831" t="str">
            <v>NI Biomass</v>
          </cell>
          <cell r="F831" t="str">
            <v>Total Generation Cost</v>
          </cell>
          <cell r="H831">
            <v>0</v>
          </cell>
        </row>
        <row r="832">
          <cell r="A832" t="str">
            <v>NI</v>
          </cell>
          <cell r="D832" t="str">
            <v>NI Biomass - No support</v>
          </cell>
          <cell r="E832" t="str">
            <v>NI Biomass</v>
          </cell>
          <cell r="F832" t="str">
            <v>SRMC</v>
          </cell>
          <cell r="H832" t="str">
            <v>€/MWh</v>
          </cell>
        </row>
        <row r="833">
          <cell r="A833" t="str">
            <v>NI</v>
          </cell>
          <cell r="D833" t="str">
            <v>NI Biomass - No support</v>
          </cell>
          <cell r="E833" t="str">
            <v>NI Biomass</v>
          </cell>
          <cell r="F833" t="str">
            <v>Mark-up</v>
          </cell>
          <cell r="H833" t="str">
            <v>€/MWh</v>
          </cell>
        </row>
        <row r="834">
          <cell r="A834" t="str">
            <v>NI</v>
          </cell>
          <cell r="D834" t="str">
            <v>NI Biomass - No support</v>
          </cell>
          <cell r="E834" t="str">
            <v>NI Biomass</v>
          </cell>
          <cell r="F834" t="str">
            <v>Price Received</v>
          </cell>
          <cell r="H834" t="str">
            <v>€/MWh</v>
          </cell>
        </row>
        <row r="835">
          <cell r="A835" t="str">
            <v>NI</v>
          </cell>
          <cell r="D835" t="str">
            <v>NI Biomass - No support</v>
          </cell>
          <cell r="E835" t="str">
            <v>NI Biomass</v>
          </cell>
          <cell r="F835" t="str">
            <v>Pool Revenue</v>
          </cell>
          <cell r="H835">
            <v>0</v>
          </cell>
        </row>
        <row r="836">
          <cell r="A836" t="str">
            <v>NI</v>
          </cell>
          <cell r="D836" t="str">
            <v>NI Biomass - No support</v>
          </cell>
          <cell r="E836" t="str">
            <v>NI Biomass</v>
          </cell>
          <cell r="F836" t="str">
            <v>Net Revenue</v>
          </cell>
          <cell r="H836">
            <v>0</v>
          </cell>
        </row>
        <row r="837">
          <cell r="A837" t="str">
            <v>NI</v>
          </cell>
          <cell r="D837" t="str">
            <v>NI Biomass - No support</v>
          </cell>
          <cell r="E837" t="str">
            <v>NI Biomass</v>
          </cell>
          <cell r="F837" t="str">
            <v>Net Profit</v>
          </cell>
          <cell r="H837">
            <v>0</v>
          </cell>
        </row>
        <row r="838">
          <cell r="A838" t="str">
            <v>NI</v>
          </cell>
          <cell r="D838" t="str">
            <v>NI Biomass - No support</v>
          </cell>
          <cell r="E838" t="str">
            <v>NI Biomass</v>
          </cell>
          <cell r="F838" t="str">
            <v>Installed Capacity</v>
          </cell>
          <cell r="H838" t="str">
            <v>MW</v>
          </cell>
        </row>
        <row r="839">
          <cell r="A839" t="str">
            <v>NI</v>
          </cell>
          <cell r="D839" t="str">
            <v>NI Biomass - No support</v>
          </cell>
          <cell r="E839" t="str">
            <v>NI Biomass</v>
          </cell>
          <cell r="F839" t="str">
            <v>Rated Capacity</v>
          </cell>
          <cell r="H839" t="str">
            <v>MW</v>
          </cell>
        </row>
        <row r="840">
          <cell r="A840" t="str">
            <v>NI</v>
          </cell>
          <cell r="D840" t="str">
            <v>NI Biomass - No support</v>
          </cell>
          <cell r="E840" t="str">
            <v>NI Biomass</v>
          </cell>
          <cell r="F840" t="str">
            <v>Maintenance</v>
          </cell>
          <cell r="H840" t="str">
            <v>GWh</v>
          </cell>
        </row>
        <row r="841">
          <cell r="A841" t="str">
            <v>NI</v>
          </cell>
          <cell r="D841" t="str">
            <v>NI Biomass - No support</v>
          </cell>
          <cell r="E841" t="str">
            <v>NI Biomass</v>
          </cell>
          <cell r="F841" t="str">
            <v>Forced Outage</v>
          </cell>
          <cell r="H841" t="str">
            <v>GWh</v>
          </cell>
        </row>
        <row r="842">
          <cell r="A842" t="str">
            <v>NI</v>
          </cell>
          <cell r="D842" t="str">
            <v>NI Biomass - No support</v>
          </cell>
          <cell r="E842" t="str">
            <v>NI Biomass</v>
          </cell>
          <cell r="F842" t="str">
            <v>Available Energy</v>
          </cell>
          <cell r="H842" t="str">
            <v>GWh</v>
          </cell>
        </row>
        <row r="843">
          <cell r="A843" t="str">
            <v>NI</v>
          </cell>
          <cell r="D843" t="str">
            <v>NI Biomass - RO</v>
          </cell>
          <cell r="E843" t="str">
            <v>NI Biomass</v>
          </cell>
          <cell r="F843" t="str">
            <v>Generation</v>
          </cell>
          <cell r="H843" t="str">
            <v>GWh</v>
          </cell>
        </row>
        <row r="844">
          <cell r="A844" t="str">
            <v>NI</v>
          </cell>
          <cell r="D844" t="str">
            <v>NI Biomass - RO</v>
          </cell>
          <cell r="E844" t="str">
            <v>NI Biomass</v>
          </cell>
          <cell r="F844" t="str">
            <v>Units Started</v>
          </cell>
          <cell r="H844" t="str">
            <v>-</v>
          </cell>
        </row>
        <row r="845">
          <cell r="A845" t="str">
            <v>NI</v>
          </cell>
          <cell r="D845" t="str">
            <v>NI Biomass - RO</v>
          </cell>
          <cell r="E845" t="str">
            <v>NI Biomass</v>
          </cell>
          <cell r="F845" t="str">
            <v>Hours of Operation</v>
          </cell>
          <cell r="H845" t="str">
            <v>hrs</v>
          </cell>
        </row>
        <row r="846">
          <cell r="A846" t="str">
            <v>NI</v>
          </cell>
          <cell r="D846" t="str">
            <v>NI Biomass - RO</v>
          </cell>
          <cell r="E846" t="str">
            <v>NI Biomass</v>
          </cell>
          <cell r="F846" t="str">
            <v>Capacity Factor</v>
          </cell>
          <cell r="H846" t="str">
            <v>%</v>
          </cell>
        </row>
        <row r="847">
          <cell r="A847" t="str">
            <v>NI</v>
          </cell>
          <cell r="D847" t="str">
            <v>NI Biomass - RO</v>
          </cell>
          <cell r="E847" t="str">
            <v>NI Biomass</v>
          </cell>
          <cell r="F847" t="str">
            <v>Energy Curtailed</v>
          </cell>
          <cell r="H847" t="str">
            <v>GWh</v>
          </cell>
        </row>
        <row r="848">
          <cell r="A848" t="str">
            <v>NI</v>
          </cell>
          <cell r="D848" t="str">
            <v>NI Biomass - RO</v>
          </cell>
          <cell r="E848" t="str">
            <v>NI Biomass</v>
          </cell>
          <cell r="F848" t="str">
            <v>Fixed Load Generation</v>
          </cell>
          <cell r="H848" t="str">
            <v>GWh</v>
          </cell>
        </row>
        <row r="849">
          <cell r="A849" t="str">
            <v>NI</v>
          </cell>
          <cell r="D849" t="str">
            <v>NI Biomass - RO</v>
          </cell>
          <cell r="E849" t="str">
            <v>NI Biomass</v>
          </cell>
          <cell r="F849" t="str">
            <v>Pump Load</v>
          </cell>
          <cell r="H849" t="str">
            <v>GWh</v>
          </cell>
        </row>
        <row r="850">
          <cell r="A850" t="str">
            <v>NI</v>
          </cell>
          <cell r="D850" t="str">
            <v>NI Biomass - RO</v>
          </cell>
          <cell r="E850" t="str">
            <v>NI Biomass</v>
          </cell>
          <cell r="F850" t="str">
            <v>VO&amp;M Cost</v>
          </cell>
          <cell r="H850">
            <v>0</v>
          </cell>
        </row>
        <row r="851">
          <cell r="A851" t="str">
            <v>NI</v>
          </cell>
          <cell r="D851" t="str">
            <v>NI Biomass - RO</v>
          </cell>
          <cell r="E851" t="str">
            <v>NI Biomass</v>
          </cell>
          <cell r="F851" t="str">
            <v>Generation Cost</v>
          </cell>
          <cell r="H851">
            <v>0</v>
          </cell>
        </row>
        <row r="852">
          <cell r="A852" t="str">
            <v>NI</v>
          </cell>
          <cell r="D852" t="str">
            <v>NI Biomass - RO</v>
          </cell>
          <cell r="E852" t="str">
            <v>NI Biomass</v>
          </cell>
          <cell r="F852" t="str">
            <v>Start &amp; Shutdown Cost</v>
          </cell>
          <cell r="H852">
            <v>0</v>
          </cell>
        </row>
        <row r="853">
          <cell r="A853" t="str">
            <v>NI</v>
          </cell>
          <cell r="D853" t="str">
            <v>NI Biomass - RO</v>
          </cell>
          <cell r="E853" t="str">
            <v>NI Biomass</v>
          </cell>
          <cell r="F853" t="str">
            <v>Start Fuel Cost</v>
          </cell>
          <cell r="H853">
            <v>0</v>
          </cell>
        </row>
        <row r="854">
          <cell r="A854" t="str">
            <v>NI</v>
          </cell>
          <cell r="D854" t="str">
            <v>NI Biomass - RO</v>
          </cell>
          <cell r="E854" t="str">
            <v>NI Biomass</v>
          </cell>
          <cell r="F854" t="str">
            <v>Emissions Cost</v>
          </cell>
          <cell r="H854">
            <v>0</v>
          </cell>
        </row>
        <row r="855">
          <cell r="A855" t="str">
            <v>NI</v>
          </cell>
          <cell r="D855" t="str">
            <v>NI Biomass - RO</v>
          </cell>
          <cell r="E855" t="str">
            <v>NI Biomass</v>
          </cell>
          <cell r="F855" t="str">
            <v>Total Generation Cost</v>
          </cell>
          <cell r="H855">
            <v>0</v>
          </cell>
        </row>
        <row r="856">
          <cell r="A856" t="str">
            <v>NI</v>
          </cell>
          <cell r="D856" t="str">
            <v>NI Biomass - RO</v>
          </cell>
          <cell r="E856" t="str">
            <v>NI Biomass</v>
          </cell>
          <cell r="F856" t="str">
            <v>SRMC</v>
          </cell>
          <cell r="H856" t="str">
            <v>€/MWh</v>
          </cell>
        </row>
        <row r="857">
          <cell r="A857" t="str">
            <v>NI</v>
          </cell>
          <cell r="D857" t="str">
            <v>NI Biomass - RO</v>
          </cell>
          <cell r="E857" t="str">
            <v>NI Biomass</v>
          </cell>
          <cell r="F857" t="str">
            <v>Mark-up</v>
          </cell>
          <cell r="H857" t="str">
            <v>€/MWh</v>
          </cell>
        </row>
        <row r="858">
          <cell r="A858" t="str">
            <v>NI</v>
          </cell>
          <cell r="D858" t="str">
            <v>NI Biomass - RO</v>
          </cell>
          <cell r="E858" t="str">
            <v>NI Biomass</v>
          </cell>
          <cell r="F858" t="str">
            <v>Price Received</v>
          </cell>
          <cell r="H858" t="str">
            <v>€/MWh</v>
          </cell>
        </row>
        <row r="859">
          <cell r="A859" t="str">
            <v>NI</v>
          </cell>
          <cell r="D859" t="str">
            <v>NI Biomass - RO</v>
          </cell>
          <cell r="E859" t="str">
            <v>NI Biomass</v>
          </cell>
          <cell r="F859" t="str">
            <v>Pool Revenue</v>
          </cell>
          <cell r="H859">
            <v>0</v>
          </cell>
        </row>
        <row r="860">
          <cell r="A860" t="str">
            <v>NI</v>
          </cell>
          <cell r="D860" t="str">
            <v>NI Biomass - RO</v>
          </cell>
          <cell r="E860" t="str">
            <v>NI Biomass</v>
          </cell>
          <cell r="F860" t="str">
            <v>Net Revenue</v>
          </cell>
          <cell r="H860">
            <v>0</v>
          </cell>
        </row>
        <row r="861">
          <cell r="A861" t="str">
            <v>NI</v>
          </cell>
          <cell r="D861" t="str">
            <v>NI Biomass - RO</v>
          </cell>
          <cell r="E861" t="str">
            <v>NI Biomass</v>
          </cell>
          <cell r="F861" t="str">
            <v>Net Profit</v>
          </cell>
          <cell r="H861">
            <v>0</v>
          </cell>
        </row>
        <row r="862">
          <cell r="A862" t="str">
            <v>NI</v>
          </cell>
          <cell r="D862" t="str">
            <v>NI Biomass - RO</v>
          </cell>
          <cell r="E862" t="str">
            <v>NI Biomass</v>
          </cell>
          <cell r="F862" t="str">
            <v>Installed Capacity</v>
          </cell>
          <cell r="H862" t="str">
            <v>MW</v>
          </cell>
        </row>
        <row r="863">
          <cell r="A863" t="str">
            <v>NI</v>
          </cell>
          <cell r="D863" t="str">
            <v>NI Biomass - RO</v>
          </cell>
          <cell r="E863" t="str">
            <v>NI Biomass</v>
          </cell>
          <cell r="F863" t="str">
            <v>Rated Capacity</v>
          </cell>
          <cell r="H863" t="str">
            <v>MW</v>
          </cell>
        </row>
        <row r="864">
          <cell r="A864" t="str">
            <v>NI</v>
          </cell>
          <cell r="D864" t="str">
            <v>NI Biomass - RO</v>
          </cell>
          <cell r="E864" t="str">
            <v>NI Biomass</v>
          </cell>
          <cell r="F864" t="str">
            <v>Maintenance</v>
          </cell>
          <cell r="H864" t="str">
            <v>GWh</v>
          </cell>
        </row>
        <row r="865">
          <cell r="A865" t="str">
            <v>NI</v>
          </cell>
          <cell r="D865" t="str">
            <v>NI Biomass - RO</v>
          </cell>
          <cell r="E865" t="str">
            <v>NI Biomass</v>
          </cell>
          <cell r="F865" t="str">
            <v>Forced Outage</v>
          </cell>
          <cell r="H865" t="str">
            <v>GWh</v>
          </cell>
        </row>
        <row r="866">
          <cell r="A866" t="str">
            <v>NI</v>
          </cell>
          <cell r="D866" t="str">
            <v>NI Biomass - RO</v>
          </cell>
          <cell r="E866" t="str">
            <v>NI Biomass</v>
          </cell>
          <cell r="F866" t="str">
            <v>Available Energy</v>
          </cell>
          <cell r="H866" t="str">
            <v>GWh</v>
          </cell>
        </row>
        <row r="867">
          <cell r="A867" t="str">
            <v>NI</v>
          </cell>
          <cell r="D867" t="str">
            <v>NI Tidal - 1st CfD band</v>
          </cell>
          <cell r="E867" t="str">
            <v>NI Tidal</v>
          </cell>
          <cell r="F867" t="str">
            <v>Generation</v>
          </cell>
          <cell r="H867" t="str">
            <v>GWh</v>
          </cell>
        </row>
        <row r="868">
          <cell r="A868" t="str">
            <v>NI</v>
          </cell>
          <cell r="D868" t="str">
            <v>NI Tidal - 1st CfD band</v>
          </cell>
          <cell r="E868" t="str">
            <v>NI Tidal</v>
          </cell>
          <cell r="F868" t="str">
            <v>Units Started</v>
          </cell>
          <cell r="H868" t="str">
            <v>-</v>
          </cell>
        </row>
        <row r="869">
          <cell r="A869" t="str">
            <v>NI</v>
          </cell>
          <cell r="D869" t="str">
            <v>NI Tidal - 1st CfD band</v>
          </cell>
          <cell r="E869" t="str">
            <v>NI Tidal</v>
          </cell>
          <cell r="F869" t="str">
            <v>Hours of Operation</v>
          </cell>
          <cell r="H869" t="str">
            <v>hrs</v>
          </cell>
        </row>
        <row r="870">
          <cell r="A870" t="str">
            <v>NI</v>
          </cell>
          <cell r="D870" t="str">
            <v>NI Tidal - 1st CfD band</v>
          </cell>
          <cell r="E870" t="str">
            <v>NI Tidal</v>
          </cell>
          <cell r="F870" t="str">
            <v>Capacity Factor</v>
          </cell>
          <cell r="H870" t="str">
            <v>%</v>
          </cell>
        </row>
        <row r="871">
          <cell r="A871" t="str">
            <v>NI</v>
          </cell>
          <cell r="D871" t="str">
            <v>NI Tidal - 1st CfD band</v>
          </cell>
          <cell r="E871" t="str">
            <v>NI Tidal</v>
          </cell>
          <cell r="F871" t="str">
            <v>Energy Curtailed</v>
          </cell>
          <cell r="H871" t="str">
            <v>GWh</v>
          </cell>
        </row>
        <row r="872">
          <cell r="A872" t="str">
            <v>NI</v>
          </cell>
          <cell r="D872" t="str">
            <v>NI Tidal - 1st CfD band</v>
          </cell>
          <cell r="E872" t="str">
            <v>NI Tidal</v>
          </cell>
          <cell r="F872" t="str">
            <v>Fixed Load Generation</v>
          </cell>
          <cell r="H872" t="str">
            <v>GWh</v>
          </cell>
        </row>
        <row r="873">
          <cell r="A873" t="str">
            <v>NI</v>
          </cell>
          <cell r="D873" t="str">
            <v>NI Tidal - 1st CfD band</v>
          </cell>
          <cell r="E873" t="str">
            <v>NI Tidal</v>
          </cell>
          <cell r="F873" t="str">
            <v>Pump Load</v>
          </cell>
          <cell r="H873" t="str">
            <v>GWh</v>
          </cell>
        </row>
        <row r="874">
          <cell r="A874" t="str">
            <v>NI</v>
          </cell>
          <cell r="D874" t="str">
            <v>NI Tidal - 1st CfD band</v>
          </cell>
          <cell r="E874" t="str">
            <v>NI Tidal</v>
          </cell>
          <cell r="F874" t="str">
            <v>VO&amp;M Cost</v>
          </cell>
          <cell r="H874">
            <v>0</v>
          </cell>
        </row>
        <row r="875">
          <cell r="A875" t="str">
            <v>NI</v>
          </cell>
          <cell r="D875" t="str">
            <v>NI Tidal - 1st CfD band</v>
          </cell>
          <cell r="E875" t="str">
            <v>NI Tidal</v>
          </cell>
          <cell r="F875" t="str">
            <v>Generation Cost</v>
          </cell>
          <cell r="H875">
            <v>0</v>
          </cell>
        </row>
        <row r="876">
          <cell r="A876" t="str">
            <v>NI</v>
          </cell>
          <cell r="D876" t="str">
            <v>NI Tidal - 1st CfD band</v>
          </cell>
          <cell r="E876" t="str">
            <v>NI Tidal</v>
          </cell>
          <cell r="F876" t="str">
            <v>Start &amp; Shutdown Cost</v>
          </cell>
          <cell r="H876">
            <v>0</v>
          </cell>
        </row>
        <row r="877">
          <cell r="A877" t="str">
            <v>NI</v>
          </cell>
          <cell r="D877" t="str">
            <v>NI Tidal - 1st CfD band</v>
          </cell>
          <cell r="E877" t="str">
            <v>NI Tidal</v>
          </cell>
          <cell r="F877" t="str">
            <v>Start Fuel Cost</v>
          </cell>
          <cell r="H877">
            <v>0</v>
          </cell>
        </row>
        <row r="878">
          <cell r="A878" t="str">
            <v>NI</v>
          </cell>
          <cell r="D878" t="str">
            <v>NI Tidal - 1st CfD band</v>
          </cell>
          <cell r="E878" t="str">
            <v>NI Tidal</v>
          </cell>
          <cell r="F878" t="str">
            <v>Emissions Cost</v>
          </cell>
          <cell r="H878">
            <v>0</v>
          </cell>
        </row>
        <row r="879">
          <cell r="A879" t="str">
            <v>NI</v>
          </cell>
          <cell r="D879" t="str">
            <v>NI Tidal - 1st CfD band</v>
          </cell>
          <cell r="E879" t="str">
            <v>NI Tidal</v>
          </cell>
          <cell r="F879" t="str">
            <v>Total Generation Cost</v>
          </cell>
          <cell r="H879">
            <v>0</v>
          </cell>
        </row>
        <row r="880">
          <cell r="A880" t="str">
            <v>NI</v>
          </cell>
          <cell r="D880" t="str">
            <v>NI Tidal - 1st CfD band</v>
          </cell>
          <cell r="E880" t="str">
            <v>NI Tidal</v>
          </cell>
          <cell r="F880" t="str">
            <v>SRMC</v>
          </cell>
          <cell r="H880" t="str">
            <v>€/MWh</v>
          </cell>
        </row>
        <row r="881">
          <cell r="A881" t="str">
            <v>NI</v>
          </cell>
          <cell r="D881" t="str">
            <v>NI Tidal - 1st CfD band</v>
          </cell>
          <cell r="E881" t="str">
            <v>NI Tidal</v>
          </cell>
          <cell r="F881" t="str">
            <v>Mark-up</v>
          </cell>
          <cell r="H881" t="str">
            <v>€/MWh</v>
          </cell>
        </row>
        <row r="882">
          <cell r="A882" t="str">
            <v>NI</v>
          </cell>
          <cell r="D882" t="str">
            <v>NI Tidal - 1st CfD band</v>
          </cell>
          <cell r="E882" t="str">
            <v>NI Tidal</v>
          </cell>
          <cell r="F882" t="str">
            <v>Price Received</v>
          </cell>
          <cell r="H882" t="str">
            <v>€/MWh</v>
          </cell>
        </row>
        <row r="883">
          <cell r="A883" t="str">
            <v>NI</v>
          </cell>
          <cell r="D883" t="str">
            <v>NI Tidal - 1st CfD band</v>
          </cell>
          <cell r="E883" t="str">
            <v>NI Tidal</v>
          </cell>
          <cell r="F883" t="str">
            <v>Pool Revenue</v>
          </cell>
          <cell r="H883">
            <v>0</v>
          </cell>
        </row>
        <row r="884">
          <cell r="A884" t="str">
            <v>NI</v>
          </cell>
          <cell r="D884" t="str">
            <v>NI Tidal - 1st CfD band</v>
          </cell>
          <cell r="E884" t="str">
            <v>NI Tidal</v>
          </cell>
          <cell r="F884" t="str">
            <v>Net Revenue</v>
          </cell>
          <cell r="H884">
            <v>0</v>
          </cell>
        </row>
        <row r="885">
          <cell r="A885" t="str">
            <v>NI</v>
          </cell>
          <cell r="D885" t="str">
            <v>NI Tidal - 1st CfD band</v>
          </cell>
          <cell r="E885" t="str">
            <v>NI Tidal</v>
          </cell>
          <cell r="F885" t="str">
            <v>Net Profit</v>
          </cell>
          <cell r="H885">
            <v>0</v>
          </cell>
        </row>
        <row r="886">
          <cell r="A886" t="str">
            <v>NI</v>
          </cell>
          <cell r="D886" t="str">
            <v>NI Tidal - 1st CfD band</v>
          </cell>
          <cell r="E886" t="str">
            <v>NI Tidal</v>
          </cell>
          <cell r="F886" t="str">
            <v>Installed Capacity</v>
          </cell>
          <cell r="H886" t="str">
            <v>MW</v>
          </cell>
        </row>
        <row r="887">
          <cell r="A887" t="str">
            <v>NI</v>
          </cell>
          <cell r="D887" t="str">
            <v>NI Tidal - 1st CfD band</v>
          </cell>
          <cell r="E887" t="str">
            <v>NI Tidal</v>
          </cell>
          <cell r="F887" t="str">
            <v>Rated Capacity</v>
          </cell>
          <cell r="H887" t="str">
            <v>MW</v>
          </cell>
        </row>
        <row r="888">
          <cell r="A888" t="str">
            <v>NI</v>
          </cell>
          <cell r="D888" t="str">
            <v>NI Tidal - 1st CfD band</v>
          </cell>
          <cell r="E888" t="str">
            <v>NI Tidal</v>
          </cell>
          <cell r="F888" t="str">
            <v>Maintenance</v>
          </cell>
          <cell r="H888" t="str">
            <v>GWh</v>
          </cell>
        </row>
        <row r="889">
          <cell r="A889" t="str">
            <v>NI</v>
          </cell>
          <cell r="D889" t="str">
            <v>NI Tidal - 1st CfD band</v>
          </cell>
          <cell r="E889" t="str">
            <v>NI Tidal</v>
          </cell>
          <cell r="F889" t="str">
            <v>Forced Outage</v>
          </cell>
          <cell r="H889" t="str">
            <v>GWh</v>
          </cell>
        </row>
        <row r="890">
          <cell r="A890" t="str">
            <v>NI</v>
          </cell>
          <cell r="D890" t="str">
            <v>NI Tidal - 1st CfD band</v>
          </cell>
          <cell r="E890" t="str">
            <v>NI Tidal</v>
          </cell>
          <cell r="F890" t="str">
            <v>Available Energy</v>
          </cell>
          <cell r="H890" t="str">
            <v>GWh</v>
          </cell>
        </row>
        <row r="891">
          <cell r="A891" t="str">
            <v>NI</v>
          </cell>
          <cell r="D891" t="str">
            <v>NI Tidal - 2nd CfD band</v>
          </cell>
          <cell r="E891" t="str">
            <v>NI Tidal</v>
          </cell>
          <cell r="F891" t="str">
            <v>Generation</v>
          </cell>
          <cell r="H891" t="str">
            <v>GWh</v>
          </cell>
        </row>
        <row r="892">
          <cell r="A892" t="str">
            <v>NI</v>
          </cell>
          <cell r="D892" t="str">
            <v>NI Tidal - 2nd CfD band</v>
          </cell>
          <cell r="E892" t="str">
            <v>NI Tidal</v>
          </cell>
          <cell r="F892" t="str">
            <v>Units Started</v>
          </cell>
          <cell r="H892" t="str">
            <v>-</v>
          </cell>
        </row>
        <row r="893">
          <cell r="A893" t="str">
            <v>NI</v>
          </cell>
          <cell r="D893" t="str">
            <v>NI Tidal - 2nd CfD band</v>
          </cell>
          <cell r="E893" t="str">
            <v>NI Tidal</v>
          </cell>
          <cell r="F893" t="str">
            <v>Hours of Operation</v>
          </cell>
          <cell r="H893" t="str">
            <v>hrs</v>
          </cell>
        </row>
        <row r="894">
          <cell r="A894" t="str">
            <v>NI</v>
          </cell>
          <cell r="D894" t="str">
            <v>NI Tidal - 2nd CfD band</v>
          </cell>
          <cell r="E894" t="str">
            <v>NI Tidal</v>
          </cell>
          <cell r="F894" t="str">
            <v>Capacity Factor</v>
          </cell>
          <cell r="H894" t="str">
            <v>%</v>
          </cell>
        </row>
        <row r="895">
          <cell r="A895" t="str">
            <v>NI</v>
          </cell>
          <cell r="D895" t="str">
            <v>NI Tidal - 2nd CfD band</v>
          </cell>
          <cell r="E895" t="str">
            <v>NI Tidal</v>
          </cell>
          <cell r="F895" t="str">
            <v>Energy Curtailed</v>
          </cell>
          <cell r="H895" t="str">
            <v>GWh</v>
          </cell>
        </row>
        <row r="896">
          <cell r="A896" t="str">
            <v>NI</v>
          </cell>
          <cell r="D896" t="str">
            <v>NI Tidal - 2nd CfD band</v>
          </cell>
          <cell r="E896" t="str">
            <v>NI Tidal</v>
          </cell>
          <cell r="F896" t="str">
            <v>Fixed Load Generation</v>
          </cell>
          <cell r="H896" t="str">
            <v>GWh</v>
          </cell>
        </row>
        <row r="897">
          <cell r="A897" t="str">
            <v>NI</v>
          </cell>
          <cell r="D897" t="str">
            <v>NI Tidal - 2nd CfD band</v>
          </cell>
          <cell r="E897" t="str">
            <v>NI Tidal</v>
          </cell>
          <cell r="F897" t="str">
            <v>Pump Load</v>
          </cell>
          <cell r="H897" t="str">
            <v>GWh</v>
          </cell>
        </row>
        <row r="898">
          <cell r="A898" t="str">
            <v>NI</v>
          </cell>
          <cell r="D898" t="str">
            <v>NI Tidal - 2nd CfD band</v>
          </cell>
          <cell r="E898" t="str">
            <v>NI Tidal</v>
          </cell>
          <cell r="F898" t="str">
            <v>VO&amp;M Cost</v>
          </cell>
          <cell r="H898">
            <v>0</v>
          </cell>
        </row>
        <row r="899">
          <cell r="A899" t="str">
            <v>NI</v>
          </cell>
          <cell r="D899" t="str">
            <v>NI Tidal - 2nd CfD band</v>
          </cell>
          <cell r="E899" t="str">
            <v>NI Tidal</v>
          </cell>
          <cell r="F899" t="str">
            <v>Generation Cost</v>
          </cell>
          <cell r="H899">
            <v>0</v>
          </cell>
        </row>
        <row r="900">
          <cell r="A900" t="str">
            <v>NI</v>
          </cell>
          <cell r="D900" t="str">
            <v>NI Tidal - 2nd CfD band</v>
          </cell>
          <cell r="E900" t="str">
            <v>NI Tidal</v>
          </cell>
          <cell r="F900" t="str">
            <v>Start &amp; Shutdown Cost</v>
          </cell>
          <cell r="H900">
            <v>0</v>
          </cell>
        </row>
        <row r="901">
          <cell r="A901" t="str">
            <v>NI</v>
          </cell>
          <cell r="D901" t="str">
            <v>NI Tidal - 2nd CfD band</v>
          </cell>
          <cell r="E901" t="str">
            <v>NI Tidal</v>
          </cell>
          <cell r="F901" t="str">
            <v>Start Fuel Cost</v>
          </cell>
          <cell r="H901">
            <v>0</v>
          </cell>
        </row>
        <row r="902">
          <cell r="A902" t="str">
            <v>NI</v>
          </cell>
          <cell r="D902" t="str">
            <v>NI Tidal - 2nd CfD band</v>
          </cell>
          <cell r="E902" t="str">
            <v>NI Tidal</v>
          </cell>
          <cell r="F902" t="str">
            <v>Emissions Cost</v>
          </cell>
          <cell r="H902">
            <v>0</v>
          </cell>
        </row>
        <row r="903">
          <cell r="A903" t="str">
            <v>NI</v>
          </cell>
          <cell r="D903" t="str">
            <v>NI Tidal - 2nd CfD band</v>
          </cell>
          <cell r="E903" t="str">
            <v>NI Tidal</v>
          </cell>
          <cell r="F903" t="str">
            <v>Total Generation Cost</v>
          </cell>
          <cell r="H903">
            <v>0</v>
          </cell>
        </row>
        <row r="904">
          <cell r="A904" t="str">
            <v>NI</v>
          </cell>
          <cell r="D904" t="str">
            <v>NI Tidal - 2nd CfD band</v>
          </cell>
          <cell r="E904" t="str">
            <v>NI Tidal</v>
          </cell>
          <cell r="F904" t="str">
            <v>SRMC</v>
          </cell>
          <cell r="H904" t="str">
            <v>€/MWh</v>
          </cell>
        </row>
        <row r="905">
          <cell r="A905" t="str">
            <v>NI</v>
          </cell>
          <cell r="D905" t="str">
            <v>NI Tidal - 2nd CfD band</v>
          </cell>
          <cell r="E905" t="str">
            <v>NI Tidal</v>
          </cell>
          <cell r="F905" t="str">
            <v>Mark-up</v>
          </cell>
          <cell r="H905" t="str">
            <v>€/MWh</v>
          </cell>
        </row>
        <row r="906">
          <cell r="A906" t="str">
            <v>NI</v>
          </cell>
          <cell r="D906" t="str">
            <v>NI Tidal - 2nd CfD band</v>
          </cell>
          <cell r="E906" t="str">
            <v>NI Tidal</v>
          </cell>
          <cell r="F906" t="str">
            <v>Price Received</v>
          </cell>
          <cell r="H906" t="str">
            <v>€/MWh</v>
          </cell>
        </row>
        <row r="907">
          <cell r="A907" t="str">
            <v>NI</v>
          </cell>
          <cell r="D907" t="str">
            <v>NI Tidal - 2nd CfD band</v>
          </cell>
          <cell r="E907" t="str">
            <v>NI Tidal</v>
          </cell>
          <cell r="F907" t="str">
            <v>Pool Revenue</v>
          </cell>
          <cell r="H907">
            <v>0</v>
          </cell>
        </row>
        <row r="908">
          <cell r="A908" t="str">
            <v>NI</v>
          </cell>
          <cell r="D908" t="str">
            <v>NI Tidal - 2nd CfD band</v>
          </cell>
          <cell r="E908" t="str">
            <v>NI Tidal</v>
          </cell>
          <cell r="F908" t="str">
            <v>Net Revenue</v>
          </cell>
          <cell r="H908">
            <v>0</v>
          </cell>
        </row>
        <row r="909">
          <cell r="A909" t="str">
            <v>NI</v>
          </cell>
          <cell r="D909" t="str">
            <v>NI Tidal - 2nd CfD band</v>
          </cell>
          <cell r="E909" t="str">
            <v>NI Tidal</v>
          </cell>
          <cell r="F909" t="str">
            <v>Net Profit</v>
          </cell>
          <cell r="H909">
            <v>0</v>
          </cell>
        </row>
        <row r="910">
          <cell r="A910" t="str">
            <v>NI</v>
          </cell>
          <cell r="D910" t="str">
            <v>NI Tidal - 2nd CfD band</v>
          </cell>
          <cell r="E910" t="str">
            <v>NI Tidal</v>
          </cell>
          <cell r="F910" t="str">
            <v>Installed Capacity</v>
          </cell>
          <cell r="H910" t="str">
            <v>MW</v>
          </cell>
        </row>
        <row r="911">
          <cell r="A911" t="str">
            <v>NI</v>
          </cell>
          <cell r="D911" t="str">
            <v>NI Tidal - 2nd CfD band</v>
          </cell>
          <cell r="E911" t="str">
            <v>NI Tidal</v>
          </cell>
          <cell r="F911" t="str">
            <v>Rated Capacity</v>
          </cell>
          <cell r="H911" t="str">
            <v>MW</v>
          </cell>
        </row>
        <row r="912">
          <cell r="A912" t="str">
            <v>NI</v>
          </cell>
          <cell r="D912" t="str">
            <v>NI Tidal - 2nd CfD band</v>
          </cell>
          <cell r="E912" t="str">
            <v>NI Tidal</v>
          </cell>
          <cell r="F912" t="str">
            <v>Maintenance</v>
          </cell>
          <cell r="H912" t="str">
            <v>GWh</v>
          </cell>
        </row>
        <row r="913">
          <cell r="A913" t="str">
            <v>NI</v>
          </cell>
          <cell r="D913" t="str">
            <v>NI Tidal - 2nd CfD band</v>
          </cell>
          <cell r="E913" t="str">
            <v>NI Tidal</v>
          </cell>
          <cell r="F913" t="str">
            <v>Forced Outage</v>
          </cell>
          <cell r="H913" t="str">
            <v>GWh</v>
          </cell>
        </row>
        <row r="914">
          <cell r="A914" t="str">
            <v>NI</v>
          </cell>
          <cell r="D914" t="str">
            <v>NI Tidal - 2nd CfD band</v>
          </cell>
          <cell r="E914" t="str">
            <v>NI Tidal</v>
          </cell>
          <cell r="F914" t="str">
            <v>Available Energy</v>
          </cell>
          <cell r="H914" t="str">
            <v>GWh</v>
          </cell>
        </row>
        <row r="915">
          <cell r="A915" t="str">
            <v>NI</v>
          </cell>
          <cell r="D915" t="str">
            <v>NI Tidal - No Support</v>
          </cell>
          <cell r="E915" t="str">
            <v>NI Tidal</v>
          </cell>
          <cell r="F915" t="str">
            <v>Generation</v>
          </cell>
          <cell r="H915" t="str">
            <v>GWh</v>
          </cell>
        </row>
        <row r="916">
          <cell r="A916" t="str">
            <v>NI</v>
          </cell>
          <cell r="D916" t="str">
            <v>NI Tidal - No Support</v>
          </cell>
          <cell r="E916" t="str">
            <v>NI Tidal</v>
          </cell>
          <cell r="F916" t="str">
            <v>Units Started</v>
          </cell>
          <cell r="H916" t="str">
            <v>-</v>
          </cell>
        </row>
        <row r="917">
          <cell r="A917" t="str">
            <v>NI</v>
          </cell>
          <cell r="D917" t="str">
            <v>NI Tidal - No Support</v>
          </cell>
          <cell r="E917" t="str">
            <v>NI Tidal</v>
          </cell>
          <cell r="F917" t="str">
            <v>Hours of Operation</v>
          </cell>
          <cell r="H917" t="str">
            <v>hrs</v>
          </cell>
        </row>
        <row r="918">
          <cell r="A918" t="str">
            <v>NI</v>
          </cell>
          <cell r="D918" t="str">
            <v>NI Tidal - No Support</v>
          </cell>
          <cell r="E918" t="str">
            <v>NI Tidal</v>
          </cell>
          <cell r="F918" t="str">
            <v>Capacity Factor</v>
          </cell>
          <cell r="H918" t="str">
            <v>%</v>
          </cell>
        </row>
        <row r="919">
          <cell r="A919" t="str">
            <v>NI</v>
          </cell>
          <cell r="D919" t="str">
            <v>NI Tidal - No Support</v>
          </cell>
          <cell r="E919" t="str">
            <v>NI Tidal</v>
          </cell>
          <cell r="F919" t="str">
            <v>Energy Curtailed</v>
          </cell>
          <cell r="H919" t="str">
            <v>GWh</v>
          </cell>
        </row>
        <row r="920">
          <cell r="A920" t="str">
            <v>NI</v>
          </cell>
          <cell r="D920" t="str">
            <v>NI Tidal - No Support</v>
          </cell>
          <cell r="E920" t="str">
            <v>NI Tidal</v>
          </cell>
          <cell r="F920" t="str">
            <v>Fixed Load Generation</v>
          </cell>
          <cell r="H920" t="str">
            <v>GWh</v>
          </cell>
        </row>
        <row r="921">
          <cell r="A921" t="str">
            <v>NI</v>
          </cell>
          <cell r="D921" t="str">
            <v>NI Tidal - No Support</v>
          </cell>
          <cell r="E921" t="str">
            <v>NI Tidal</v>
          </cell>
          <cell r="F921" t="str">
            <v>Pump Load</v>
          </cell>
          <cell r="H921" t="str">
            <v>GWh</v>
          </cell>
        </row>
        <row r="922">
          <cell r="A922" t="str">
            <v>NI</v>
          </cell>
          <cell r="D922" t="str">
            <v>NI Tidal - No Support</v>
          </cell>
          <cell r="E922" t="str">
            <v>NI Tidal</v>
          </cell>
          <cell r="F922" t="str">
            <v>VO&amp;M Cost</v>
          </cell>
          <cell r="H922">
            <v>0</v>
          </cell>
        </row>
        <row r="923">
          <cell r="A923" t="str">
            <v>NI</v>
          </cell>
          <cell r="D923" t="str">
            <v>NI Tidal - No Support</v>
          </cell>
          <cell r="E923" t="str">
            <v>NI Tidal</v>
          </cell>
          <cell r="F923" t="str">
            <v>Generation Cost</v>
          </cell>
          <cell r="H923">
            <v>0</v>
          </cell>
        </row>
        <row r="924">
          <cell r="A924" t="str">
            <v>NI</v>
          </cell>
          <cell r="D924" t="str">
            <v>NI Tidal - No Support</v>
          </cell>
          <cell r="E924" t="str">
            <v>NI Tidal</v>
          </cell>
          <cell r="F924" t="str">
            <v>Start &amp; Shutdown Cost</v>
          </cell>
          <cell r="H924">
            <v>0</v>
          </cell>
        </row>
        <row r="925">
          <cell r="A925" t="str">
            <v>NI</v>
          </cell>
          <cell r="D925" t="str">
            <v>NI Tidal - No Support</v>
          </cell>
          <cell r="E925" t="str">
            <v>NI Tidal</v>
          </cell>
          <cell r="F925" t="str">
            <v>Start Fuel Cost</v>
          </cell>
          <cell r="H925">
            <v>0</v>
          </cell>
        </row>
        <row r="926">
          <cell r="A926" t="str">
            <v>NI</v>
          </cell>
          <cell r="D926" t="str">
            <v>NI Tidal - No Support</v>
          </cell>
          <cell r="E926" t="str">
            <v>NI Tidal</v>
          </cell>
          <cell r="F926" t="str">
            <v>Emissions Cost</v>
          </cell>
          <cell r="H926">
            <v>0</v>
          </cell>
        </row>
        <row r="927">
          <cell r="A927" t="str">
            <v>NI</v>
          </cell>
          <cell r="D927" t="str">
            <v>NI Tidal - No Support</v>
          </cell>
          <cell r="E927" t="str">
            <v>NI Tidal</v>
          </cell>
          <cell r="F927" t="str">
            <v>Total Generation Cost</v>
          </cell>
          <cell r="H927">
            <v>0</v>
          </cell>
        </row>
        <row r="928">
          <cell r="A928" t="str">
            <v>NI</v>
          </cell>
          <cell r="D928" t="str">
            <v>NI Tidal - No Support</v>
          </cell>
          <cell r="E928" t="str">
            <v>NI Tidal</v>
          </cell>
          <cell r="F928" t="str">
            <v>SRMC</v>
          </cell>
          <cell r="H928" t="str">
            <v>€/MWh</v>
          </cell>
        </row>
        <row r="929">
          <cell r="A929" t="str">
            <v>NI</v>
          </cell>
          <cell r="D929" t="str">
            <v>NI Tidal - No Support</v>
          </cell>
          <cell r="E929" t="str">
            <v>NI Tidal</v>
          </cell>
          <cell r="F929" t="str">
            <v>Mark-up</v>
          </cell>
          <cell r="H929" t="str">
            <v>€/MWh</v>
          </cell>
        </row>
        <row r="930">
          <cell r="A930" t="str">
            <v>NI</v>
          </cell>
          <cell r="D930" t="str">
            <v>NI Tidal - No Support</v>
          </cell>
          <cell r="E930" t="str">
            <v>NI Tidal</v>
          </cell>
          <cell r="F930" t="str">
            <v>Price Received</v>
          </cell>
          <cell r="H930" t="str">
            <v>€/MWh</v>
          </cell>
        </row>
        <row r="931">
          <cell r="A931" t="str">
            <v>NI</v>
          </cell>
          <cell r="D931" t="str">
            <v>NI Tidal - No Support</v>
          </cell>
          <cell r="E931" t="str">
            <v>NI Tidal</v>
          </cell>
          <cell r="F931" t="str">
            <v>Pool Revenue</v>
          </cell>
          <cell r="H931">
            <v>0</v>
          </cell>
        </row>
        <row r="932">
          <cell r="A932" t="str">
            <v>NI</v>
          </cell>
          <cell r="D932" t="str">
            <v>NI Tidal - No Support</v>
          </cell>
          <cell r="E932" t="str">
            <v>NI Tidal</v>
          </cell>
          <cell r="F932" t="str">
            <v>Net Revenue</v>
          </cell>
          <cell r="H932">
            <v>0</v>
          </cell>
        </row>
        <row r="933">
          <cell r="A933" t="str">
            <v>NI</v>
          </cell>
          <cell r="D933" t="str">
            <v>NI Tidal - No Support</v>
          </cell>
          <cell r="E933" t="str">
            <v>NI Tidal</v>
          </cell>
          <cell r="F933" t="str">
            <v>Net Profit</v>
          </cell>
          <cell r="H933">
            <v>0</v>
          </cell>
        </row>
        <row r="934">
          <cell r="A934" t="str">
            <v>NI</v>
          </cell>
          <cell r="D934" t="str">
            <v>NI Tidal - No Support</v>
          </cell>
          <cell r="E934" t="str">
            <v>NI Tidal</v>
          </cell>
          <cell r="F934" t="str">
            <v>Installed Capacity</v>
          </cell>
          <cell r="H934" t="str">
            <v>MW</v>
          </cell>
        </row>
        <row r="935">
          <cell r="A935" t="str">
            <v>NI</v>
          </cell>
          <cell r="D935" t="str">
            <v>NI Tidal - No Support</v>
          </cell>
          <cell r="E935" t="str">
            <v>NI Tidal</v>
          </cell>
          <cell r="F935" t="str">
            <v>Rated Capacity</v>
          </cell>
          <cell r="H935" t="str">
            <v>MW</v>
          </cell>
        </row>
        <row r="936">
          <cell r="A936" t="str">
            <v>NI</v>
          </cell>
          <cell r="D936" t="str">
            <v>NI Tidal - No Support</v>
          </cell>
          <cell r="E936" t="str">
            <v>NI Tidal</v>
          </cell>
          <cell r="F936" t="str">
            <v>Maintenance</v>
          </cell>
          <cell r="H936" t="str">
            <v>GWh</v>
          </cell>
        </row>
        <row r="937">
          <cell r="A937" t="str">
            <v>NI</v>
          </cell>
          <cell r="D937" t="str">
            <v>NI Tidal - No Support</v>
          </cell>
          <cell r="E937" t="str">
            <v>NI Tidal</v>
          </cell>
          <cell r="F937" t="str">
            <v>Forced Outage</v>
          </cell>
          <cell r="H937" t="str">
            <v>GWh</v>
          </cell>
        </row>
        <row r="938">
          <cell r="A938" t="str">
            <v>NI</v>
          </cell>
          <cell r="D938" t="str">
            <v>NI Tidal - No Support</v>
          </cell>
          <cell r="E938" t="str">
            <v>NI Tidal</v>
          </cell>
          <cell r="F938" t="str">
            <v>Available Energy</v>
          </cell>
          <cell r="H938" t="str">
            <v>GWh</v>
          </cell>
        </row>
        <row r="939">
          <cell r="A939" t="str">
            <v>NI</v>
          </cell>
          <cell r="D939" t="str">
            <v>NI Tidal - RO</v>
          </cell>
          <cell r="E939" t="str">
            <v>NI Tidal</v>
          </cell>
          <cell r="F939" t="str">
            <v>Generation</v>
          </cell>
          <cell r="H939" t="str">
            <v>GWh</v>
          </cell>
        </row>
        <row r="940">
          <cell r="A940" t="str">
            <v>NI</v>
          </cell>
          <cell r="D940" t="str">
            <v>NI Tidal - RO</v>
          </cell>
          <cell r="E940" t="str">
            <v>NI Tidal</v>
          </cell>
          <cell r="F940" t="str">
            <v>Units Started</v>
          </cell>
          <cell r="H940" t="str">
            <v>-</v>
          </cell>
        </row>
        <row r="941">
          <cell r="A941" t="str">
            <v>NI</v>
          </cell>
          <cell r="D941" t="str">
            <v>NI Tidal - RO</v>
          </cell>
          <cell r="E941" t="str">
            <v>NI Tidal</v>
          </cell>
          <cell r="F941" t="str">
            <v>Hours of Operation</v>
          </cell>
          <cell r="H941" t="str">
            <v>hrs</v>
          </cell>
        </row>
        <row r="942">
          <cell r="A942" t="str">
            <v>NI</v>
          </cell>
          <cell r="D942" t="str">
            <v>NI Tidal - RO</v>
          </cell>
          <cell r="E942" t="str">
            <v>NI Tidal</v>
          </cell>
          <cell r="F942" t="str">
            <v>Capacity Factor</v>
          </cell>
          <cell r="H942" t="str">
            <v>%</v>
          </cell>
        </row>
        <row r="943">
          <cell r="A943" t="str">
            <v>NI</v>
          </cell>
          <cell r="D943" t="str">
            <v>NI Tidal - RO</v>
          </cell>
          <cell r="E943" t="str">
            <v>NI Tidal</v>
          </cell>
          <cell r="F943" t="str">
            <v>Energy Curtailed</v>
          </cell>
          <cell r="H943" t="str">
            <v>GWh</v>
          </cell>
        </row>
        <row r="944">
          <cell r="A944" t="str">
            <v>NI</v>
          </cell>
          <cell r="D944" t="str">
            <v>NI Tidal - RO</v>
          </cell>
          <cell r="E944" t="str">
            <v>NI Tidal</v>
          </cell>
          <cell r="F944" t="str">
            <v>Fixed Load Generation</v>
          </cell>
          <cell r="H944" t="str">
            <v>GWh</v>
          </cell>
        </row>
        <row r="945">
          <cell r="A945" t="str">
            <v>NI</v>
          </cell>
          <cell r="D945" t="str">
            <v>NI Tidal - RO</v>
          </cell>
          <cell r="E945" t="str">
            <v>NI Tidal</v>
          </cell>
          <cell r="F945" t="str">
            <v>Pump Load</v>
          </cell>
          <cell r="H945" t="str">
            <v>GWh</v>
          </cell>
        </row>
        <row r="946">
          <cell r="A946" t="str">
            <v>NI</v>
          </cell>
          <cell r="D946" t="str">
            <v>NI Tidal - RO</v>
          </cell>
          <cell r="E946" t="str">
            <v>NI Tidal</v>
          </cell>
          <cell r="F946" t="str">
            <v>VO&amp;M Cost</v>
          </cell>
          <cell r="H946">
            <v>0</v>
          </cell>
        </row>
        <row r="947">
          <cell r="A947" t="str">
            <v>NI</v>
          </cell>
          <cell r="D947" t="str">
            <v>NI Tidal - RO</v>
          </cell>
          <cell r="E947" t="str">
            <v>NI Tidal</v>
          </cell>
          <cell r="F947" t="str">
            <v>Generation Cost</v>
          </cell>
          <cell r="H947">
            <v>0</v>
          </cell>
        </row>
        <row r="948">
          <cell r="A948" t="str">
            <v>NI</v>
          </cell>
          <cell r="D948" t="str">
            <v>NI Tidal - RO</v>
          </cell>
          <cell r="E948" t="str">
            <v>NI Tidal</v>
          </cell>
          <cell r="F948" t="str">
            <v>Start &amp; Shutdown Cost</v>
          </cell>
          <cell r="H948">
            <v>0</v>
          </cell>
        </row>
        <row r="949">
          <cell r="A949" t="str">
            <v>NI</v>
          </cell>
          <cell r="D949" t="str">
            <v>NI Tidal - RO</v>
          </cell>
          <cell r="E949" t="str">
            <v>NI Tidal</v>
          </cell>
          <cell r="F949" t="str">
            <v>Start Fuel Cost</v>
          </cell>
          <cell r="H949">
            <v>0</v>
          </cell>
        </row>
        <row r="950">
          <cell r="A950" t="str">
            <v>NI</v>
          </cell>
          <cell r="D950" t="str">
            <v>NI Tidal - RO</v>
          </cell>
          <cell r="E950" t="str">
            <v>NI Tidal</v>
          </cell>
          <cell r="F950" t="str">
            <v>Emissions Cost</v>
          </cell>
          <cell r="H950">
            <v>0</v>
          </cell>
        </row>
        <row r="951">
          <cell r="A951" t="str">
            <v>NI</v>
          </cell>
          <cell r="D951" t="str">
            <v>NI Tidal - RO</v>
          </cell>
          <cell r="E951" t="str">
            <v>NI Tidal</v>
          </cell>
          <cell r="F951" t="str">
            <v>Total Generation Cost</v>
          </cell>
          <cell r="H951">
            <v>0</v>
          </cell>
        </row>
        <row r="952">
          <cell r="A952" t="str">
            <v>NI</v>
          </cell>
          <cell r="D952" t="str">
            <v>NI Tidal - RO</v>
          </cell>
          <cell r="E952" t="str">
            <v>NI Tidal</v>
          </cell>
          <cell r="F952" t="str">
            <v>SRMC</v>
          </cell>
          <cell r="H952" t="str">
            <v>€/MWh</v>
          </cell>
        </row>
        <row r="953">
          <cell r="A953" t="str">
            <v>NI</v>
          </cell>
          <cell r="D953" t="str">
            <v>NI Tidal - RO</v>
          </cell>
          <cell r="E953" t="str">
            <v>NI Tidal</v>
          </cell>
          <cell r="F953" t="str">
            <v>Mark-up</v>
          </cell>
          <cell r="H953" t="str">
            <v>€/MWh</v>
          </cell>
        </row>
        <row r="954">
          <cell r="A954" t="str">
            <v>NI</v>
          </cell>
          <cell r="D954" t="str">
            <v>NI Tidal - RO</v>
          </cell>
          <cell r="E954" t="str">
            <v>NI Tidal</v>
          </cell>
          <cell r="F954" t="str">
            <v>Price Received</v>
          </cell>
          <cell r="H954" t="str">
            <v>€/MWh</v>
          </cell>
        </row>
        <row r="955">
          <cell r="A955" t="str">
            <v>NI</v>
          </cell>
          <cell r="D955" t="str">
            <v>NI Tidal - RO</v>
          </cell>
          <cell r="E955" t="str">
            <v>NI Tidal</v>
          </cell>
          <cell r="F955" t="str">
            <v>Pool Revenue</v>
          </cell>
          <cell r="H955">
            <v>0</v>
          </cell>
        </row>
        <row r="956">
          <cell r="A956" t="str">
            <v>NI</v>
          </cell>
          <cell r="D956" t="str">
            <v>NI Tidal - RO</v>
          </cell>
          <cell r="E956" t="str">
            <v>NI Tidal</v>
          </cell>
          <cell r="F956" t="str">
            <v>Net Revenue</v>
          </cell>
          <cell r="H956">
            <v>0</v>
          </cell>
        </row>
        <row r="957">
          <cell r="A957" t="str">
            <v>NI</v>
          </cell>
          <cell r="D957" t="str">
            <v>NI Tidal - RO</v>
          </cell>
          <cell r="E957" t="str">
            <v>NI Tidal</v>
          </cell>
          <cell r="F957" t="str">
            <v>Net Profit</v>
          </cell>
          <cell r="H957">
            <v>0</v>
          </cell>
        </row>
        <row r="958">
          <cell r="A958" t="str">
            <v>NI</v>
          </cell>
          <cell r="D958" t="str">
            <v>NI Tidal - RO</v>
          </cell>
          <cell r="E958" t="str">
            <v>NI Tidal</v>
          </cell>
          <cell r="F958" t="str">
            <v>Installed Capacity</v>
          </cell>
          <cell r="H958" t="str">
            <v>MW</v>
          </cell>
        </row>
        <row r="959">
          <cell r="A959" t="str">
            <v>NI</v>
          </cell>
          <cell r="D959" t="str">
            <v>NI Tidal - RO</v>
          </cell>
          <cell r="E959" t="str">
            <v>NI Tidal</v>
          </cell>
          <cell r="F959" t="str">
            <v>Rated Capacity</v>
          </cell>
          <cell r="H959" t="str">
            <v>MW</v>
          </cell>
        </row>
        <row r="960">
          <cell r="A960" t="str">
            <v>NI</v>
          </cell>
          <cell r="D960" t="str">
            <v>NI Tidal - RO</v>
          </cell>
          <cell r="E960" t="str">
            <v>NI Tidal</v>
          </cell>
          <cell r="F960" t="str">
            <v>Maintenance</v>
          </cell>
          <cell r="H960" t="str">
            <v>GWh</v>
          </cell>
        </row>
        <row r="961">
          <cell r="A961" t="str">
            <v>NI</v>
          </cell>
          <cell r="D961" t="str">
            <v>NI Tidal - RO</v>
          </cell>
          <cell r="E961" t="str">
            <v>NI Tidal</v>
          </cell>
          <cell r="F961" t="str">
            <v>Forced Outage</v>
          </cell>
          <cell r="H961" t="str">
            <v>GWh</v>
          </cell>
        </row>
        <row r="962">
          <cell r="A962" t="str">
            <v>NI</v>
          </cell>
          <cell r="D962" t="str">
            <v>NI Tidal - RO</v>
          </cell>
          <cell r="E962" t="str">
            <v>NI Tidal</v>
          </cell>
          <cell r="F962" t="str">
            <v>Available Energy</v>
          </cell>
          <cell r="H962" t="str">
            <v>GWh</v>
          </cell>
        </row>
        <row r="963">
          <cell r="A963" t="str">
            <v>NI</v>
          </cell>
          <cell r="D963" t="str">
            <v>NI Wind - 0.9 ROC</v>
          </cell>
          <cell r="E963" t="str">
            <v>NI Wind</v>
          </cell>
          <cell r="F963" t="str">
            <v>Generation</v>
          </cell>
          <cell r="H963" t="str">
            <v>GWh</v>
          </cell>
        </row>
        <row r="964">
          <cell r="A964" t="str">
            <v>NI</v>
          </cell>
          <cell r="D964" t="str">
            <v>NI Wind - 0.9 ROC</v>
          </cell>
          <cell r="E964" t="str">
            <v>NI Wind</v>
          </cell>
          <cell r="F964" t="str">
            <v>Units Started</v>
          </cell>
          <cell r="H964" t="str">
            <v>-</v>
          </cell>
        </row>
        <row r="965">
          <cell r="A965" t="str">
            <v>NI</v>
          </cell>
          <cell r="D965" t="str">
            <v>NI Wind - 0.9 ROC</v>
          </cell>
          <cell r="E965" t="str">
            <v>NI Wind</v>
          </cell>
          <cell r="F965" t="str">
            <v>Hours of Operation</v>
          </cell>
          <cell r="H965" t="str">
            <v>hrs</v>
          </cell>
        </row>
        <row r="966">
          <cell r="A966" t="str">
            <v>NI</v>
          </cell>
          <cell r="D966" t="str">
            <v>NI Wind - 0.9 ROC</v>
          </cell>
          <cell r="E966" t="str">
            <v>NI Wind</v>
          </cell>
          <cell r="F966" t="str">
            <v>Capacity Factor</v>
          </cell>
          <cell r="H966" t="str">
            <v>%</v>
          </cell>
        </row>
        <row r="967">
          <cell r="A967" t="str">
            <v>NI</v>
          </cell>
          <cell r="D967" t="str">
            <v>NI Wind - 0.9 ROC</v>
          </cell>
          <cell r="E967" t="str">
            <v>NI Wind</v>
          </cell>
          <cell r="F967" t="str">
            <v>Energy Curtailed</v>
          </cell>
          <cell r="H967" t="str">
            <v>GWh</v>
          </cell>
        </row>
        <row r="968">
          <cell r="A968" t="str">
            <v>NI</v>
          </cell>
          <cell r="D968" t="str">
            <v>NI Wind - 0.9 ROC</v>
          </cell>
          <cell r="E968" t="str">
            <v>NI Wind</v>
          </cell>
          <cell r="F968" t="str">
            <v>Fixed Load Generation</v>
          </cell>
          <cell r="H968" t="str">
            <v>GWh</v>
          </cell>
        </row>
        <row r="969">
          <cell r="A969" t="str">
            <v>NI</v>
          </cell>
          <cell r="D969" t="str">
            <v>NI Wind - 0.9 ROC</v>
          </cell>
          <cell r="E969" t="str">
            <v>NI Wind</v>
          </cell>
          <cell r="F969" t="str">
            <v>Pump Load</v>
          </cell>
          <cell r="H969" t="str">
            <v>GWh</v>
          </cell>
        </row>
        <row r="970">
          <cell r="A970" t="str">
            <v>NI</v>
          </cell>
          <cell r="D970" t="str">
            <v>NI Wind - 0.9 ROC</v>
          </cell>
          <cell r="E970" t="str">
            <v>NI Wind</v>
          </cell>
          <cell r="F970" t="str">
            <v>VO&amp;M Cost</v>
          </cell>
          <cell r="H970">
            <v>0</v>
          </cell>
        </row>
        <row r="971">
          <cell r="A971" t="str">
            <v>NI</v>
          </cell>
          <cell r="D971" t="str">
            <v>NI Wind - 0.9 ROC</v>
          </cell>
          <cell r="E971" t="str">
            <v>NI Wind</v>
          </cell>
          <cell r="F971" t="str">
            <v>Generation Cost</v>
          </cell>
          <cell r="H971">
            <v>0</v>
          </cell>
        </row>
        <row r="972">
          <cell r="A972" t="str">
            <v>NI</v>
          </cell>
          <cell r="D972" t="str">
            <v>NI Wind - 0.9 ROC</v>
          </cell>
          <cell r="E972" t="str">
            <v>NI Wind</v>
          </cell>
          <cell r="F972" t="str">
            <v>Start &amp; Shutdown Cost</v>
          </cell>
          <cell r="H972">
            <v>0</v>
          </cell>
        </row>
        <row r="973">
          <cell r="A973" t="str">
            <v>NI</v>
          </cell>
          <cell r="D973" t="str">
            <v>NI Wind - 0.9 ROC</v>
          </cell>
          <cell r="E973" t="str">
            <v>NI Wind</v>
          </cell>
          <cell r="F973" t="str">
            <v>Start Fuel Cost</v>
          </cell>
          <cell r="H973">
            <v>0</v>
          </cell>
        </row>
        <row r="974">
          <cell r="A974" t="str">
            <v>NI</v>
          </cell>
          <cell r="D974" t="str">
            <v>NI Wind - 0.9 ROC</v>
          </cell>
          <cell r="E974" t="str">
            <v>NI Wind</v>
          </cell>
          <cell r="F974" t="str">
            <v>Emissions Cost</v>
          </cell>
          <cell r="H974">
            <v>0</v>
          </cell>
        </row>
        <row r="975">
          <cell r="A975" t="str">
            <v>NI</v>
          </cell>
          <cell r="D975" t="str">
            <v>NI Wind - 0.9 ROC</v>
          </cell>
          <cell r="E975" t="str">
            <v>NI Wind</v>
          </cell>
          <cell r="F975" t="str">
            <v>Total Generation Cost</v>
          </cell>
          <cell r="H975">
            <v>0</v>
          </cell>
        </row>
        <row r="976">
          <cell r="A976" t="str">
            <v>NI</v>
          </cell>
          <cell r="D976" t="str">
            <v>NI Wind - 0.9 ROC</v>
          </cell>
          <cell r="E976" t="str">
            <v>NI Wind</v>
          </cell>
          <cell r="F976" t="str">
            <v>SRMC</v>
          </cell>
          <cell r="H976" t="str">
            <v>€/MWh</v>
          </cell>
        </row>
        <row r="977">
          <cell r="A977" t="str">
            <v>NI</v>
          </cell>
          <cell r="D977" t="str">
            <v>NI Wind - 0.9 ROC</v>
          </cell>
          <cell r="E977" t="str">
            <v>NI Wind</v>
          </cell>
          <cell r="F977" t="str">
            <v>Mark-up</v>
          </cell>
          <cell r="H977" t="str">
            <v>€/MWh</v>
          </cell>
        </row>
        <row r="978">
          <cell r="A978" t="str">
            <v>NI</v>
          </cell>
          <cell r="D978" t="str">
            <v>NI Wind - 0.9 ROC</v>
          </cell>
          <cell r="E978" t="str">
            <v>NI Wind</v>
          </cell>
          <cell r="F978" t="str">
            <v>Price Received</v>
          </cell>
          <cell r="H978" t="str">
            <v>€/MWh</v>
          </cell>
        </row>
        <row r="979">
          <cell r="A979" t="str">
            <v>NI</v>
          </cell>
          <cell r="D979" t="str">
            <v>NI Wind - 0.9 ROC</v>
          </cell>
          <cell r="E979" t="str">
            <v>NI Wind</v>
          </cell>
          <cell r="F979" t="str">
            <v>Pool Revenue</v>
          </cell>
          <cell r="H979">
            <v>0</v>
          </cell>
        </row>
        <row r="980">
          <cell r="A980" t="str">
            <v>NI</v>
          </cell>
          <cell r="D980" t="str">
            <v>NI Wind - 0.9 ROC</v>
          </cell>
          <cell r="E980" t="str">
            <v>NI Wind</v>
          </cell>
          <cell r="F980" t="str">
            <v>Net Revenue</v>
          </cell>
          <cell r="H980">
            <v>0</v>
          </cell>
        </row>
        <row r="981">
          <cell r="A981" t="str">
            <v>NI</v>
          </cell>
          <cell r="D981" t="str">
            <v>NI Wind - 0.9 ROC</v>
          </cell>
          <cell r="E981" t="str">
            <v>NI Wind</v>
          </cell>
          <cell r="F981" t="str">
            <v>Net Profit</v>
          </cell>
          <cell r="H981">
            <v>0</v>
          </cell>
        </row>
        <row r="982">
          <cell r="A982" t="str">
            <v>NI</v>
          </cell>
          <cell r="D982" t="str">
            <v>NI Wind - 0.9 ROC</v>
          </cell>
          <cell r="E982" t="str">
            <v>NI Wind</v>
          </cell>
          <cell r="F982" t="str">
            <v>Installed Capacity</v>
          </cell>
          <cell r="H982" t="str">
            <v>MW</v>
          </cell>
        </row>
        <row r="983">
          <cell r="A983" t="str">
            <v>NI</v>
          </cell>
          <cell r="D983" t="str">
            <v>NI Wind - 0.9 ROC</v>
          </cell>
          <cell r="E983" t="str">
            <v>NI Wind</v>
          </cell>
          <cell r="F983" t="str">
            <v>Rated Capacity</v>
          </cell>
          <cell r="H983" t="str">
            <v>MW</v>
          </cell>
        </row>
        <row r="984">
          <cell r="A984" t="str">
            <v>NI</v>
          </cell>
          <cell r="D984" t="str">
            <v>NI Wind - 0.9 ROC</v>
          </cell>
          <cell r="E984" t="str">
            <v>NI Wind</v>
          </cell>
          <cell r="F984" t="str">
            <v>Maintenance</v>
          </cell>
          <cell r="H984" t="str">
            <v>GWh</v>
          </cell>
        </row>
        <row r="985">
          <cell r="A985" t="str">
            <v>NI</v>
          </cell>
          <cell r="D985" t="str">
            <v>NI Wind - 0.9 ROC</v>
          </cell>
          <cell r="E985" t="str">
            <v>NI Wind</v>
          </cell>
          <cell r="F985" t="str">
            <v>Forced Outage</v>
          </cell>
          <cell r="H985" t="str">
            <v>GWh</v>
          </cell>
        </row>
        <row r="986">
          <cell r="A986" t="str">
            <v>NI</v>
          </cell>
          <cell r="D986" t="str">
            <v>NI Wind - 0.9 ROC</v>
          </cell>
          <cell r="E986" t="str">
            <v>NI Wind</v>
          </cell>
          <cell r="F986" t="str">
            <v>Available Energy</v>
          </cell>
          <cell r="H986" t="str">
            <v>GWh</v>
          </cell>
        </row>
        <row r="987">
          <cell r="A987" t="str">
            <v>NI</v>
          </cell>
          <cell r="D987" t="str">
            <v>NI Wind - 1 ROC</v>
          </cell>
          <cell r="E987" t="str">
            <v>NI Wind</v>
          </cell>
          <cell r="F987" t="str">
            <v>Generation</v>
          </cell>
          <cell r="H987" t="str">
            <v>GWh</v>
          </cell>
        </row>
        <row r="988">
          <cell r="A988" t="str">
            <v>NI</v>
          </cell>
          <cell r="D988" t="str">
            <v>NI Wind - 1 ROC</v>
          </cell>
          <cell r="E988" t="str">
            <v>NI Wind</v>
          </cell>
          <cell r="F988" t="str">
            <v>Units Started</v>
          </cell>
          <cell r="H988" t="str">
            <v>-</v>
          </cell>
        </row>
        <row r="989">
          <cell r="A989" t="str">
            <v>NI</v>
          </cell>
          <cell r="D989" t="str">
            <v>NI Wind - 1 ROC</v>
          </cell>
          <cell r="E989" t="str">
            <v>NI Wind</v>
          </cell>
          <cell r="F989" t="str">
            <v>Hours of Operation</v>
          </cell>
          <cell r="H989" t="str">
            <v>hrs</v>
          </cell>
        </row>
        <row r="990">
          <cell r="A990" t="str">
            <v>NI</v>
          </cell>
          <cell r="D990" t="str">
            <v>NI Wind - 1 ROC</v>
          </cell>
          <cell r="E990" t="str">
            <v>NI Wind</v>
          </cell>
          <cell r="F990" t="str">
            <v>Capacity Factor</v>
          </cell>
          <cell r="H990" t="str">
            <v>%</v>
          </cell>
        </row>
        <row r="991">
          <cell r="A991" t="str">
            <v>NI</v>
          </cell>
          <cell r="D991" t="str">
            <v>NI Wind - 1 ROC</v>
          </cell>
          <cell r="E991" t="str">
            <v>NI Wind</v>
          </cell>
          <cell r="F991" t="str">
            <v>Energy Curtailed</v>
          </cell>
          <cell r="H991" t="str">
            <v>GWh</v>
          </cell>
        </row>
        <row r="992">
          <cell r="A992" t="str">
            <v>NI</v>
          </cell>
          <cell r="D992" t="str">
            <v>NI Wind - 1 ROC</v>
          </cell>
          <cell r="E992" t="str">
            <v>NI Wind</v>
          </cell>
          <cell r="F992" t="str">
            <v>Fixed Load Generation</v>
          </cell>
          <cell r="H992" t="str">
            <v>GWh</v>
          </cell>
        </row>
        <row r="993">
          <cell r="A993" t="str">
            <v>NI</v>
          </cell>
          <cell r="D993" t="str">
            <v>NI Wind - 1 ROC</v>
          </cell>
          <cell r="E993" t="str">
            <v>NI Wind</v>
          </cell>
          <cell r="F993" t="str">
            <v>Pump Load</v>
          </cell>
          <cell r="H993" t="str">
            <v>GWh</v>
          </cell>
        </row>
        <row r="994">
          <cell r="A994" t="str">
            <v>NI</v>
          </cell>
          <cell r="D994" t="str">
            <v>NI Wind - 1 ROC</v>
          </cell>
          <cell r="E994" t="str">
            <v>NI Wind</v>
          </cell>
          <cell r="F994" t="str">
            <v>VO&amp;M Cost</v>
          </cell>
          <cell r="H994">
            <v>0</v>
          </cell>
        </row>
        <row r="995">
          <cell r="A995" t="str">
            <v>NI</v>
          </cell>
          <cell r="D995" t="str">
            <v>NI Wind - 1 ROC</v>
          </cell>
          <cell r="E995" t="str">
            <v>NI Wind</v>
          </cell>
          <cell r="F995" t="str">
            <v>Generation Cost</v>
          </cell>
          <cell r="H995">
            <v>0</v>
          </cell>
        </row>
        <row r="996">
          <cell r="A996" t="str">
            <v>NI</v>
          </cell>
          <cell r="D996" t="str">
            <v>NI Wind - 1 ROC</v>
          </cell>
          <cell r="E996" t="str">
            <v>NI Wind</v>
          </cell>
          <cell r="F996" t="str">
            <v>Start &amp; Shutdown Cost</v>
          </cell>
          <cell r="H996">
            <v>0</v>
          </cell>
        </row>
        <row r="997">
          <cell r="A997" t="str">
            <v>NI</v>
          </cell>
          <cell r="D997" t="str">
            <v>NI Wind - 1 ROC</v>
          </cell>
          <cell r="E997" t="str">
            <v>NI Wind</v>
          </cell>
          <cell r="F997" t="str">
            <v>Start Fuel Cost</v>
          </cell>
          <cell r="H997">
            <v>0</v>
          </cell>
        </row>
        <row r="998">
          <cell r="A998" t="str">
            <v>NI</v>
          </cell>
          <cell r="D998" t="str">
            <v>NI Wind - 1 ROC</v>
          </cell>
          <cell r="E998" t="str">
            <v>NI Wind</v>
          </cell>
          <cell r="F998" t="str">
            <v>Emissions Cost</v>
          </cell>
          <cell r="H998">
            <v>0</v>
          </cell>
        </row>
        <row r="999">
          <cell r="A999" t="str">
            <v>NI</v>
          </cell>
          <cell r="D999" t="str">
            <v>NI Wind - 1 ROC</v>
          </cell>
          <cell r="E999" t="str">
            <v>NI Wind</v>
          </cell>
          <cell r="F999" t="str">
            <v>Total Generation Cost</v>
          </cell>
          <cell r="H999">
            <v>0</v>
          </cell>
        </row>
        <row r="1000">
          <cell r="A1000" t="str">
            <v>NI</v>
          </cell>
          <cell r="D1000" t="str">
            <v>NI Wind - 1 ROC</v>
          </cell>
          <cell r="E1000" t="str">
            <v>NI Wind</v>
          </cell>
          <cell r="F1000" t="str">
            <v>SRMC</v>
          </cell>
          <cell r="H1000" t="str">
            <v>€/MWh</v>
          </cell>
        </row>
        <row r="1001">
          <cell r="A1001" t="str">
            <v>NI</v>
          </cell>
          <cell r="D1001" t="str">
            <v>NI Wind - 1 ROC</v>
          </cell>
          <cell r="E1001" t="str">
            <v>NI Wind</v>
          </cell>
          <cell r="F1001" t="str">
            <v>Mark-up</v>
          </cell>
          <cell r="H1001" t="str">
            <v>€/MWh</v>
          </cell>
        </row>
        <row r="1002">
          <cell r="A1002" t="str">
            <v>NI</v>
          </cell>
          <cell r="D1002" t="str">
            <v>NI Wind - 1 ROC</v>
          </cell>
          <cell r="E1002" t="str">
            <v>NI Wind</v>
          </cell>
          <cell r="F1002" t="str">
            <v>Price Received</v>
          </cell>
          <cell r="H1002" t="str">
            <v>€/MWh</v>
          </cell>
        </row>
        <row r="1003">
          <cell r="A1003" t="str">
            <v>NI</v>
          </cell>
          <cell r="D1003" t="str">
            <v>NI Wind - 1 ROC</v>
          </cell>
          <cell r="E1003" t="str">
            <v>NI Wind</v>
          </cell>
          <cell r="F1003" t="str">
            <v>Pool Revenue</v>
          </cell>
          <cell r="H1003">
            <v>0</v>
          </cell>
        </row>
        <row r="1004">
          <cell r="A1004" t="str">
            <v>NI</v>
          </cell>
          <cell r="D1004" t="str">
            <v>NI Wind - 1 ROC</v>
          </cell>
          <cell r="E1004" t="str">
            <v>NI Wind</v>
          </cell>
          <cell r="F1004" t="str">
            <v>Net Revenue</v>
          </cell>
          <cell r="H1004">
            <v>0</v>
          </cell>
        </row>
        <row r="1005">
          <cell r="A1005" t="str">
            <v>NI</v>
          </cell>
          <cell r="D1005" t="str">
            <v>NI Wind - 1 ROC</v>
          </cell>
          <cell r="E1005" t="str">
            <v>NI Wind</v>
          </cell>
          <cell r="F1005" t="str">
            <v>Net Profit</v>
          </cell>
          <cell r="H1005">
            <v>0</v>
          </cell>
        </row>
        <row r="1006">
          <cell r="A1006" t="str">
            <v>NI</v>
          </cell>
          <cell r="D1006" t="str">
            <v>NI Wind - 1 ROC</v>
          </cell>
          <cell r="E1006" t="str">
            <v>NI Wind</v>
          </cell>
          <cell r="F1006" t="str">
            <v>Installed Capacity</v>
          </cell>
          <cell r="H1006" t="str">
            <v>MW</v>
          </cell>
        </row>
        <row r="1007">
          <cell r="A1007" t="str">
            <v>NI</v>
          </cell>
          <cell r="D1007" t="str">
            <v>NI Wind - 1 ROC</v>
          </cell>
          <cell r="E1007" t="str">
            <v>NI Wind</v>
          </cell>
          <cell r="F1007" t="str">
            <v>Rated Capacity</v>
          </cell>
          <cell r="H1007" t="str">
            <v>MW</v>
          </cell>
        </row>
        <row r="1008">
          <cell r="A1008" t="str">
            <v>NI</v>
          </cell>
          <cell r="D1008" t="str">
            <v>NI Wind - 1 ROC</v>
          </cell>
          <cell r="E1008" t="str">
            <v>NI Wind</v>
          </cell>
          <cell r="F1008" t="str">
            <v>Maintenance</v>
          </cell>
          <cell r="H1008" t="str">
            <v>GWh</v>
          </cell>
        </row>
        <row r="1009">
          <cell r="A1009" t="str">
            <v>NI</v>
          </cell>
          <cell r="D1009" t="str">
            <v>NI Wind - 1 ROC</v>
          </cell>
          <cell r="E1009" t="str">
            <v>NI Wind</v>
          </cell>
          <cell r="F1009" t="str">
            <v>Forced Outage</v>
          </cell>
          <cell r="H1009" t="str">
            <v>GWh</v>
          </cell>
        </row>
        <row r="1010">
          <cell r="A1010" t="str">
            <v>NI</v>
          </cell>
          <cell r="D1010" t="str">
            <v>NI Wind - 1 ROC</v>
          </cell>
          <cell r="E1010" t="str">
            <v>NI Wind</v>
          </cell>
          <cell r="F1010" t="str">
            <v>Available Energy</v>
          </cell>
          <cell r="H1010" t="str">
            <v>GWh</v>
          </cell>
        </row>
        <row r="1011">
          <cell r="A1011" t="str">
            <v>NI</v>
          </cell>
          <cell r="D1011" t="str">
            <v>NI Wind - 1st CfD band</v>
          </cell>
          <cell r="E1011" t="str">
            <v>NI Wind</v>
          </cell>
          <cell r="F1011" t="str">
            <v>Generation</v>
          </cell>
          <cell r="H1011" t="str">
            <v>GWh</v>
          </cell>
        </row>
        <row r="1012">
          <cell r="A1012" t="str">
            <v>NI</v>
          </cell>
          <cell r="D1012" t="str">
            <v>NI Wind - 1st CfD band</v>
          </cell>
          <cell r="E1012" t="str">
            <v>NI Wind</v>
          </cell>
          <cell r="F1012" t="str">
            <v>Units Started</v>
          </cell>
          <cell r="H1012" t="str">
            <v>-</v>
          </cell>
        </row>
        <row r="1013">
          <cell r="A1013" t="str">
            <v>NI</v>
          </cell>
          <cell r="D1013" t="str">
            <v>NI Wind - 1st CfD band</v>
          </cell>
          <cell r="E1013" t="str">
            <v>NI Wind</v>
          </cell>
          <cell r="F1013" t="str">
            <v>Hours of Operation</v>
          </cell>
          <cell r="H1013" t="str">
            <v>hrs</v>
          </cell>
        </row>
        <row r="1014">
          <cell r="A1014" t="str">
            <v>NI</v>
          </cell>
          <cell r="D1014" t="str">
            <v>NI Wind - 1st CfD band</v>
          </cell>
          <cell r="E1014" t="str">
            <v>NI Wind</v>
          </cell>
          <cell r="F1014" t="str">
            <v>Capacity Factor</v>
          </cell>
          <cell r="H1014" t="str">
            <v>%</v>
          </cell>
        </row>
        <row r="1015">
          <cell r="A1015" t="str">
            <v>NI</v>
          </cell>
          <cell r="D1015" t="str">
            <v>NI Wind - 1st CfD band</v>
          </cell>
          <cell r="E1015" t="str">
            <v>NI Wind</v>
          </cell>
          <cell r="F1015" t="str">
            <v>Energy Curtailed</v>
          </cell>
          <cell r="H1015" t="str">
            <v>GWh</v>
          </cell>
        </row>
        <row r="1016">
          <cell r="A1016" t="str">
            <v>NI</v>
          </cell>
          <cell r="D1016" t="str">
            <v>NI Wind - 1st CfD band</v>
          </cell>
          <cell r="E1016" t="str">
            <v>NI Wind</v>
          </cell>
          <cell r="F1016" t="str">
            <v>Fixed Load Generation</v>
          </cell>
          <cell r="H1016" t="str">
            <v>GWh</v>
          </cell>
        </row>
        <row r="1017">
          <cell r="A1017" t="str">
            <v>NI</v>
          </cell>
          <cell r="D1017" t="str">
            <v>NI Wind - 1st CfD band</v>
          </cell>
          <cell r="E1017" t="str">
            <v>NI Wind</v>
          </cell>
          <cell r="F1017" t="str">
            <v>Pump Load</v>
          </cell>
          <cell r="H1017" t="str">
            <v>GWh</v>
          </cell>
        </row>
        <row r="1018">
          <cell r="A1018" t="str">
            <v>NI</v>
          </cell>
          <cell r="D1018" t="str">
            <v>NI Wind - 1st CfD band</v>
          </cell>
          <cell r="E1018" t="str">
            <v>NI Wind</v>
          </cell>
          <cell r="F1018" t="str">
            <v>VO&amp;M Cost</v>
          </cell>
          <cell r="H1018">
            <v>0</v>
          </cell>
        </row>
        <row r="1019">
          <cell r="A1019" t="str">
            <v>NI</v>
          </cell>
          <cell r="D1019" t="str">
            <v>NI Wind - 1st CfD band</v>
          </cell>
          <cell r="E1019" t="str">
            <v>NI Wind</v>
          </cell>
          <cell r="F1019" t="str">
            <v>Generation Cost</v>
          </cell>
          <cell r="H1019">
            <v>0</v>
          </cell>
        </row>
        <row r="1020">
          <cell r="A1020" t="str">
            <v>NI</v>
          </cell>
          <cell r="D1020" t="str">
            <v>NI Wind - 1st CfD band</v>
          </cell>
          <cell r="E1020" t="str">
            <v>NI Wind</v>
          </cell>
          <cell r="F1020" t="str">
            <v>Start &amp; Shutdown Cost</v>
          </cell>
          <cell r="H1020">
            <v>0</v>
          </cell>
        </row>
        <row r="1021">
          <cell r="A1021" t="str">
            <v>NI</v>
          </cell>
          <cell r="D1021" t="str">
            <v>NI Wind - 1st CfD band</v>
          </cell>
          <cell r="E1021" t="str">
            <v>NI Wind</v>
          </cell>
          <cell r="F1021" t="str">
            <v>Start Fuel Cost</v>
          </cell>
          <cell r="H1021">
            <v>0</v>
          </cell>
        </row>
        <row r="1022">
          <cell r="A1022" t="str">
            <v>NI</v>
          </cell>
          <cell r="D1022" t="str">
            <v>NI Wind - 1st CfD band</v>
          </cell>
          <cell r="E1022" t="str">
            <v>NI Wind</v>
          </cell>
          <cell r="F1022" t="str">
            <v>Emissions Cost</v>
          </cell>
          <cell r="H1022">
            <v>0</v>
          </cell>
        </row>
        <row r="1023">
          <cell r="A1023" t="str">
            <v>NI</v>
          </cell>
          <cell r="D1023" t="str">
            <v>NI Wind - 1st CfD band</v>
          </cell>
          <cell r="E1023" t="str">
            <v>NI Wind</v>
          </cell>
          <cell r="F1023" t="str">
            <v>Total Generation Cost</v>
          </cell>
          <cell r="H1023">
            <v>0</v>
          </cell>
        </row>
        <row r="1024">
          <cell r="A1024" t="str">
            <v>NI</v>
          </cell>
          <cell r="D1024" t="str">
            <v>NI Wind - 1st CfD band</v>
          </cell>
          <cell r="E1024" t="str">
            <v>NI Wind</v>
          </cell>
          <cell r="F1024" t="str">
            <v>SRMC</v>
          </cell>
          <cell r="H1024" t="str">
            <v>€/MWh</v>
          </cell>
        </row>
        <row r="1025">
          <cell r="A1025" t="str">
            <v>NI</v>
          </cell>
          <cell r="D1025" t="str">
            <v>NI Wind - 1st CfD band</v>
          </cell>
          <cell r="E1025" t="str">
            <v>NI Wind</v>
          </cell>
          <cell r="F1025" t="str">
            <v>Mark-up</v>
          </cell>
          <cell r="H1025" t="str">
            <v>€/MWh</v>
          </cell>
        </row>
        <row r="1026">
          <cell r="A1026" t="str">
            <v>NI</v>
          </cell>
          <cell r="D1026" t="str">
            <v>NI Wind - 1st CfD band</v>
          </cell>
          <cell r="E1026" t="str">
            <v>NI Wind</v>
          </cell>
          <cell r="F1026" t="str">
            <v>Price Received</v>
          </cell>
          <cell r="H1026" t="str">
            <v>€/MWh</v>
          </cell>
        </row>
        <row r="1027">
          <cell r="A1027" t="str">
            <v>NI</v>
          </cell>
          <cell r="D1027" t="str">
            <v>NI Wind - 1st CfD band</v>
          </cell>
          <cell r="E1027" t="str">
            <v>NI Wind</v>
          </cell>
          <cell r="F1027" t="str">
            <v>Pool Revenue</v>
          </cell>
          <cell r="H1027">
            <v>0</v>
          </cell>
        </row>
        <row r="1028">
          <cell r="A1028" t="str">
            <v>NI</v>
          </cell>
          <cell r="D1028" t="str">
            <v>NI Wind - 1st CfD band</v>
          </cell>
          <cell r="E1028" t="str">
            <v>NI Wind</v>
          </cell>
          <cell r="F1028" t="str">
            <v>Net Revenue</v>
          </cell>
          <cell r="H1028">
            <v>0</v>
          </cell>
        </row>
        <row r="1029">
          <cell r="A1029" t="str">
            <v>NI</v>
          </cell>
          <cell r="D1029" t="str">
            <v>NI Wind - 1st CfD band</v>
          </cell>
          <cell r="E1029" t="str">
            <v>NI Wind</v>
          </cell>
          <cell r="F1029" t="str">
            <v>Net Profit</v>
          </cell>
          <cell r="H1029">
            <v>0</v>
          </cell>
        </row>
        <row r="1030">
          <cell r="A1030" t="str">
            <v>NI</v>
          </cell>
          <cell r="D1030" t="str">
            <v>NI Wind - 1st CfD band</v>
          </cell>
          <cell r="E1030" t="str">
            <v>NI Wind</v>
          </cell>
          <cell r="F1030" t="str">
            <v>Installed Capacity</v>
          </cell>
          <cell r="H1030" t="str">
            <v>MW</v>
          </cell>
        </row>
        <row r="1031">
          <cell r="A1031" t="str">
            <v>NI</v>
          </cell>
          <cell r="D1031" t="str">
            <v>NI Wind - 1st CfD band</v>
          </cell>
          <cell r="E1031" t="str">
            <v>NI Wind</v>
          </cell>
          <cell r="F1031" t="str">
            <v>Rated Capacity</v>
          </cell>
          <cell r="H1031" t="str">
            <v>MW</v>
          </cell>
        </row>
        <row r="1032">
          <cell r="A1032" t="str">
            <v>NI</v>
          </cell>
          <cell r="D1032" t="str">
            <v>NI Wind - 1st CfD band</v>
          </cell>
          <cell r="E1032" t="str">
            <v>NI Wind</v>
          </cell>
          <cell r="F1032" t="str">
            <v>Maintenance</v>
          </cell>
          <cell r="H1032" t="str">
            <v>GWh</v>
          </cell>
        </row>
        <row r="1033">
          <cell r="A1033" t="str">
            <v>NI</v>
          </cell>
          <cell r="D1033" t="str">
            <v>NI Wind - 1st CfD band</v>
          </cell>
          <cell r="E1033" t="str">
            <v>NI Wind</v>
          </cell>
          <cell r="F1033" t="str">
            <v>Forced Outage</v>
          </cell>
          <cell r="H1033" t="str">
            <v>GWh</v>
          </cell>
        </row>
        <row r="1034">
          <cell r="A1034" t="str">
            <v>NI</v>
          </cell>
          <cell r="D1034" t="str">
            <v>NI Wind - 1st CfD band</v>
          </cell>
          <cell r="E1034" t="str">
            <v>NI Wind</v>
          </cell>
          <cell r="F1034" t="str">
            <v>Available Energy</v>
          </cell>
          <cell r="H1034" t="str">
            <v>GWh</v>
          </cell>
        </row>
        <row r="1035">
          <cell r="A1035" t="str">
            <v>NI</v>
          </cell>
          <cell r="D1035" t="str">
            <v>NI Wind - 2nd CfD band</v>
          </cell>
          <cell r="E1035" t="str">
            <v>NI Wind</v>
          </cell>
          <cell r="F1035" t="str">
            <v>Generation</v>
          </cell>
          <cell r="H1035" t="str">
            <v>GWh</v>
          </cell>
        </row>
        <row r="1036">
          <cell r="A1036" t="str">
            <v>NI</v>
          </cell>
          <cell r="D1036" t="str">
            <v>NI Wind - 2nd CfD band</v>
          </cell>
          <cell r="E1036" t="str">
            <v>NI Wind</v>
          </cell>
          <cell r="F1036" t="str">
            <v>Units Started</v>
          </cell>
          <cell r="H1036" t="str">
            <v>-</v>
          </cell>
        </row>
        <row r="1037">
          <cell r="A1037" t="str">
            <v>NI</v>
          </cell>
          <cell r="D1037" t="str">
            <v>NI Wind - 2nd CfD band</v>
          </cell>
          <cell r="E1037" t="str">
            <v>NI Wind</v>
          </cell>
          <cell r="F1037" t="str">
            <v>Hours of Operation</v>
          </cell>
          <cell r="H1037" t="str">
            <v>hrs</v>
          </cell>
        </row>
        <row r="1038">
          <cell r="A1038" t="str">
            <v>NI</v>
          </cell>
          <cell r="D1038" t="str">
            <v>NI Wind - 2nd CfD band</v>
          </cell>
          <cell r="E1038" t="str">
            <v>NI Wind</v>
          </cell>
          <cell r="F1038" t="str">
            <v>Capacity Factor</v>
          </cell>
          <cell r="H1038" t="str">
            <v>%</v>
          </cell>
        </row>
        <row r="1039">
          <cell r="A1039" t="str">
            <v>NI</v>
          </cell>
          <cell r="D1039" t="str">
            <v>NI Wind - 2nd CfD band</v>
          </cell>
          <cell r="E1039" t="str">
            <v>NI Wind</v>
          </cell>
          <cell r="F1039" t="str">
            <v>Energy Curtailed</v>
          </cell>
          <cell r="H1039" t="str">
            <v>GWh</v>
          </cell>
        </row>
        <row r="1040">
          <cell r="A1040" t="str">
            <v>NI</v>
          </cell>
          <cell r="D1040" t="str">
            <v>NI Wind - 2nd CfD band</v>
          </cell>
          <cell r="E1040" t="str">
            <v>NI Wind</v>
          </cell>
          <cell r="F1040" t="str">
            <v>Fixed Load Generation</v>
          </cell>
          <cell r="H1040" t="str">
            <v>GWh</v>
          </cell>
        </row>
        <row r="1041">
          <cell r="A1041" t="str">
            <v>NI</v>
          </cell>
          <cell r="D1041" t="str">
            <v>NI Wind - 2nd CfD band</v>
          </cell>
          <cell r="E1041" t="str">
            <v>NI Wind</v>
          </cell>
          <cell r="F1041" t="str">
            <v>Pump Load</v>
          </cell>
          <cell r="H1041" t="str">
            <v>GWh</v>
          </cell>
        </row>
        <row r="1042">
          <cell r="A1042" t="str">
            <v>NI</v>
          </cell>
          <cell r="D1042" t="str">
            <v>NI Wind - 2nd CfD band</v>
          </cell>
          <cell r="E1042" t="str">
            <v>NI Wind</v>
          </cell>
          <cell r="F1042" t="str">
            <v>VO&amp;M Cost</v>
          </cell>
          <cell r="H1042">
            <v>0</v>
          </cell>
        </row>
        <row r="1043">
          <cell r="A1043" t="str">
            <v>NI</v>
          </cell>
          <cell r="D1043" t="str">
            <v>NI Wind - 2nd CfD band</v>
          </cell>
          <cell r="E1043" t="str">
            <v>NI Wind</v>
          </cell>
          <cell r="F1043" t="str">
            <v>Generation Cost</v>
          </cell>
          <cell r="H1043">
            <v>0</v>
          </cell>
        </row>
        <row r="1044">
          <cell r="A1044" t="str">
            <v>NI</v>
          </cell>
          <cell r="D1044" t="str">
            <v>NI Wind - 2nd CfD band</v>
          </cell>
          <cell r="E1044" t="str">
            <v>NI Wind</v>
          </cell>
          <cell r="F1044" t="str">
            <v>Start &amp; Shutdown Cost</v>
          </cell>
          <cell r="H1044">
            <v>0</v>
          </cell>
        </row>
        <row r="1045">
          <cell r="A1045" t="str">
            <v>NI</v>
          </cell>
          <cell r="D1045" t="str">
            <v>NI Wind - 2nd CfD band</v>
          </cell>
          <cell r="E1045" t="str">
            <v>NI Wind</v>
          </cell>
          <cell r="F1045" t="str">
            <v>Start Fuel Cost</v>
          </cell>
          <cell r="H1045">
            <v>0</v>
          </cell>
        </row>
        <row r="1046">
          <cell r="A1046" t="str">
            <v>NI</v>
          </cell>
          <cell r="D1046" t="str">
            <v>NI Wind - 2nd CfD band</v>
          </cell>
          <cell r="E1046" t="str">
            <v>NI Wind</v>
          </cell>
          <cell r="F1046" t="str">
            <v>Emissions Cost</v>
          </cell>
          <cell r="H1046">
            <v>0</v>
          </cell>
        </row>
        <row r="1047">
          <cell r="A1047" t="str">
            <v>NI</v>
          </cell>
          <cell r="D1047" t="str">
            <v>NI Wind - 2nd CfD band</v>
          </cell>
          <cell r="E1047" t="str">
            <v>NI Wind</v>
          </cell>
          <cell r="F1047" t="str">
            <v>Total Generation Cost</v>
          </cell>
          <cell r="H1047">
            <v>0</v>
          </cell>
        </row>
        <row r="1048">
          <cell r="A1048" t="str">
            <v>NI</v>
          </cell>
          <cell r="D1048" t="str">
            <v>NI Wind - 2nd CfD band</v>
          </cell>
          <cell r="E1048" t="str">
            <v>NI Wind</v>
          </cell>
          <cell r="F1048" t="str">
            <v>SRMC</v>
          </cell>
          <cell r="H1048" t="str">
            <v>€/MWh</v>
          </cell>
        </row>
        <row r="1049">
          <cell r="A1049" t="str">
            <v>NI</v>
          </cell>
          <cell r="D1049" t="str">
            <v>NI Wind - 2nd CfD band</v>
          </cell>
          <cell r="E1049" t="str">
            <v>NI Wind</v>
          </cell>
          <cell r="F1049" t="str">
            <v>Mark-up</v>
          </cell>
          <cell r="H1049" t="str">
            <v>€/MWh</v>
          </cell>
        </row>
        <row r="1050">
          <cell r="A1050" t="str">
            <v>NI</v>
          </cell>
          <cell r="D1050" t="str">
            <v>NI Wind - 2nd CfD band</v>
          </cell>
          <cell r="E1050" t="str">
            <v>NI Wind</v>
          </cell>
          <cell r="F1050" t="str">
            <v>Price Received</v>
          </cell>
          <cell r="H1050" t="str">
            <v>€/MWh</v>
          </cell>
        </row>
        <row r="1051">
          <cell r="A1051" t="str">
            <v>NI</v>
          </cell>
          <cell r="D1051" t="str">
            <v>NI Wind - 2nd CfD band</v>
          </cell>
          <cell r="E1051" t="str">
            <v>NI Wind</v>
          </cell>
          <cell r="F1051" t="str">
            <v>Pool Revenue</v>
          </cell>
          <cell r="H1051">
            <v>0</v>
          </cell>
        </row>
        <row r="1052">
          <cell r="A1052" t="str">
            <v>NI</v>
          </cell>
          <cell r="D1052" t="str">
            <v>NI Wind - 2nd CfD band</v>
          </cell>
          <cell r="E1052" t="str">
            <v>NI Wind</v>
          </cell>
          <cell r="F1052" t="str">
            <v>Net Revenue</v>
          </cell>
          <cell r="H1052">
            <v>0</v>
          </cell>
        </row>
        <row r="1053">
          <cell r="A1053" t="str">
            <v>NI</v>
          </cell>
          <cell r="D1053" t="str">
            <v>NI Wind - 2nd CfD band</v>
          </cell>
          <cell r="E1053" t="str">
            <v>NI Wind</v>
          </cell>
          <cell r="F1053" t="str">
            <v>Net Profit</v>
          </cell>
          <cell r="H1053">
            <v>0</v>
          </cell>
        </row>
        <row r="1054">
          <cell r="A1054" t="str">
            <v>NI</v>
          </cell>
          <cell r="D1054" t="str">
            <v>NI Wind - 2nd CfD band</v>
          </cell>
          <cell r="E1054" t="str">
            <v>NI Wind</v>
          </cell>
          <cell r="F1054" t="str">
            <v>Installed Capacity</v>
          </cell>
          <cell r="H1054" t="str">
            <v>MW</v>
          </cell>
        </row>
        <row r="1055">
          <cell r="A1055" t="str">
            <v>NI</v>
          </cell>
          <cell r="D1055" t="str">
            <v>NI Wind - 2nd CfD band</v>
          </cell>
          <cell r="E1055" t="str">
            <v>NI Wind</v>
          </cell>
          <cell r="F1055" t="str">
            <v>Rated Capacity</v>
          </cell>
          <cell r="H1055" t="str">
            <v>MW</v>
          </cell>
        </row>
        <row r="1056">
          <cell r="A1056" t="str">
            <v>NI</v>
          </cell>
          <cell r="D1056" t="str">
            <v>NI Wind - 2nd CfD band</v>
          </cell>
          <cell r="E1056" t="str">
            <v>NI Wind</v>
          </cell>
          <cell r="F1056" t="str">
            <v>Maintenance</v>
          </cell>
          <cell r="H1056" t="str">
            <v>GWh</v>
          </cell>
        </row>
        <row r="1057">
          <cell r="A1057" t="str">
            <v>NI</v>
          </cell>
          <cell r="D1057" t="str">
            <v>NI Wind - 2nd CfD band</v>
          </cell>
          <cell r="E1057" t="str">
            <v>NI Wind</v>
          </cell>
          <cell r="F1057" t="str">
            <v>Forced Outage</v>
          </cell>
          <cell r="H1057" t="str">
            <v>GWh</v>
          </cell>
        </row>
        <row r="1058">
          <cell r="A1058" t="str">
            <v>NI</v>
          </cell>
          <cell r="D1058" t="str">
            <v>NI Wind - 2nd CfD band</v>
          </cell>
          <cell r="E1058" t="str">
            <v>NI Wind</v>
          </cell>
          <cell r="F1058" t="str">
            <v>Available Energy</v>
          </cell>
          <cell r="H1058" t="str">
            <v>GWh</v>
          </cell>
        </row>
        <row r="1059">
          <cell r="A1059" t="str">
            <v>NI</v>
          </cell>
          <cell r="D1059" t="str">
            <v>NI Wind - 3rd CfD band</v>
          </cell>
          <cell r="E1059" t="str">
            <v>NI Wind</v>
          </cell>
          <cell r="F1059" t="str">
            <v>Generation</v>
          </cell>
          <cell r="H1059" t="str">
            <v>GWh</v>
          </cell>
        </row>
        <row r="1060">
          <cell r="A1060" t="str">
            <v>NI</v>
          </cell>
          <cell r="D1060" t="str">
            <v>NI Wind - 3rd CfD band</v>
          </cell>
          <cell r="E1060" t="str">
            <v>NI Wind</v>
          </cell>
          <cell r="F1060" t="str">
            <v>Units Started</v>
          </cell>
          <cell r="H1060" t="str">
            <v>-</v>
          </cell>
        </row>
        <row r="1061">
          <cell r="A1061" t="str">
            <v>NI</v>
          </cell>
          <cell r="D1061" t="str">
            <v>NI Wind - 3rd CfD band</v>
          </cell>
          <cell r="E1061" t="str">
            <v>NI Wind</v>
          </cell>
          <cell r="F1061" t="str">
            <v>Hours of Operation</v>
          </cell>
          <cell r="H1061" t="str">
            <v>hrs</v>
          </cell>
        </row>
        <row r="1062">
          <cell r="A1062" t="str">
            <v>NI</v>
          </cell>
          <cell r="D1062" t="str">
            <v>NI Wind - 3rd CfD band</v>
          </cell>
          <cell r="E1062" t="str">
            <v>NI Wind</v>
          </cell>
          <cell r="F1062" t="str">
            <v>Capacity Factor</v>
          </cell>
          <cell r="H1062" t="str">
            <v>%</v>
          </cell>
        </row>
        <row r="1063">
          <cell r="A1063" t="str">
            <v>NI</v>
          </cell>
          <cell r="D1063" t="str">
            <v>NI Wind - 3rd CfD band</v>
          </cell>
          <cell r="E1063" t="str">
            <v>NI Wind</v>
          </cell>
          <cell r="F1063" t="str">
            <v>Energy Curtailed</v>
          </cell>
          <cell r="H1063" t="str">
            <v>GWh</v>
          </cell>
        </row>
        <row r="1064">
          <cell r="A1064" t="str">
            <v>NI</v>
          </cell>
          <cell r="D1064" t="str">
            <v>NI Wind - 3rd CfD band</v>
          </cell>
          <cell r="E1064" t="str">
            <v>NI Wind</v>
          </cell>
          <cell r="F1064" t="str">
            <v>Fixed Load Generation</v>
          </cell>
          <cell r="H1064" t="str">
            <v>GWh</v>
          </cell>
        </row>
        <row r="1065">
          <cell r="A1065" t="str">
            <v>NI</v>
          </cell>
          <cell r="D1065" t="str">
            <v>NI Wind - 3rd CfD band</v>
          </cell>
          <cell r="E1065" t="str">
            <v>NI Wind</v>
          </cell>
          <cell r="F1065" t="str">
            <v>Pump Load</v>
          </cell>
          <cell r="H1065" t="str">
            <v>GWh</v>
          </cell>
        </row>
        <row r="1066">
          <cell r="A1066" t="str">
            <v>NI</v>
          </cell>
          <cell r="D1066" t="str">
            <v>NI Wind - 3rd CfD band</v>
          </cell>
          <cell r="E1066" t="str">
            <v>NI Wind</v>
          </cell>
          <cell r="F1066" t="str">
            <v>VO&amp;M Cost</v>
          </cell>
          <cell r="H1066">
            <v>0</v>
          </cell>
        </row>
        <row r="1067">
          <cell r="A1067" t="str">
            <v>NI</v>
          </cell>
          <cell r="D1067" t="str">
            <v>NI Wind - 3rd CfD band</v>
          </cell>
          <cell r="E1067" t="str">
            <v>NI Wind</v>
          </cell>
          <cell r="F1067" t="str">
            <v>Generation Cost</v>
          </cell>
          <cell r="H1067">
            <v>0</v>
          </cell>
        </row>
        <row r="1068">
          <cell r="A1068" t="str">
            <v>NI</v>
          </cell>
          <cell r="D1068" t="str">
            <v>NI Wind - 3rd CfD band</v>
          </cell>
          <cell r="E1068" t="str">
            <v>NI Wind</v>
          </cell>
          <cell r="F1068" t="str">
            <v>Start &amp; Shutdown Cost</v>
          </cell>
          <cell r="H1068">
            <v>0</v>
          </cell>
        </row>
        <row r="1069">
          <cell r="A1069" t="str">
            <v>NI</v>
          </cell>
          <cell r="D1069" t="str">
            <v>NI Wind - 3rd CfD band</v>
          </cell>
          <cell r="E1069" t="str">
            <v>NI Wind</v>
          </cell>
          <cell r="F1069" t="str">
            <v>Start Fuel Cost</v>
          </cell>
          <cell r="H1069">
            <v>0</v>
          </cell>
        </row>
        <row r="1070">
          <cell r="A1070" t="str">
            <v>NI</v>
          </cell>
          <cell r="D1070" t="str">
            <v>NI Wind - 3rd CfD band</v>
          </cell>
          <cell r="E1070" t="str">
            <v>NI Wind</v>
          </cell>
          <cell r="F1070" t="str">
            <v>Emissions Cost</v>
          </cell>
          <cell r="H1070">
            <v>0</v>
          </cell>
        </row>
        <row r="1071">
          <cell r="A1071" t="str">
            <v>NI</v>
          </cell>
          <cell r="D1071" t="str">
            <v>NI Wind - 3rd CfD band</v>
          </cell>
          <cell r="E1071" t="str">
            <v>NI Wind</v>
          </cell>
          <cell r="F1071" t="str">
            <v>Total Generation Cost</v>
          </cell>
          <cell r="H1071">
            <v>0</v>
          </cell>
        </row>
        <row r="1072">
          <cell r="A1072" t="str">
            <v>NI</v>
          </cell>
          <cell r="D1072" t="str">
            <v>NI Wind - 3rd CfD band</v>
          </cell>
          <cell r="E1072" t="str">
            <v>NI Wind</v>
          </cell>
          <cell r="F1072" t="str">
            <v>SRMC</v>
          </cell>
          <cell r="H1072" t="str">
            <v>€/MWh</v>
          </cell>
        </row>
        <row r="1073">
          <cell r="A1073" t="str">
            <v>NI</v>
          </cell>
          <cell r="D1073" t="str">
            <v>NI Wind - 3rd CfD band</v>
          </cell>
          <cell r="E1073" t="str">
            <v>NI Wind</v>
          </cell>
          <cell r="F1073" t="str">
            <v>Mark-up</v>
          </cell>
          <cell r="H1073" t="str">
            <v>€/MWh</v>
          </cell>
        </row>
        <row r="1074">
          <cell r="A1074" t="str">
            <v>NI</v>
          </cell>
          <cell r="D1074" t="str">
            <v>NI Wind - 3rd CfD band</v>
          </cell>
          <cell r="E1074" t="str">
            <v>NI Wind</v>
          </cell>
          <cell r="F1074" t="str">
            <v>Price Received</v>
          </cell>
          <cell r="H1074" t="str">
            <v>€/MWh</v>
          </cell>
        </row>
        <row r="1075">
          <cell r="A1075" t="str">
            <v>NI</v>
          </cell>
          <cell r="D1075" t="str">
            <v>NI Wind - 3rd CfD band</v>
          </cell>
          <cell r="E1075" t="str">
            <v>NI Wind</v>
          </cell>
          <cell r="F1075" t="str">
            <v>Pool Revenue</v>
          </cell>
          <cell r="H1075">
            <v>0</v>
          </cell>
        </row>
        <row r="1076">
          <cell r="A1076" t="str">
            <v>NI</v>
          </cell>
          <cell r="D1076" t="str">
            <v>NI Wind - 3rd CfD band</v>
          </cell>
          <cell r="E1076" t="str">
            <v>NI Wind</v>
          </cell>
          <cell r="F1076" t="str">
            <v>Net Revenue</v>
          </cell>
          <cell r="H1076">
            <v>0</v>
          </cell>
        </row>
        <row r="1077">
          <cell r="A1077" t="str">
            <v>NI</v>
          </cell>
          <cell r="D1077" t="str">
            <v>NI Wind - 3rd CfD band</v>
          </cell>
          <cell r="E1077" t="str">
            <v>NI Wind</v>
          </cell>
          <cell r="F1077" t="str">
            <v>Net Profit</v>
          </cell>
          <cell r="H1077">
            <v>0</v>
          </cell>
        </row>
        <row r="1078">
          <cell r="A1078" t="str">
            <v>NI</v>
          </cell>
          <cell r="D1078" t="str">
            <v>NI Wind - 3rd CfD band</v>
          </cell>
          <cell r="E1078" t="str">
            <v>NI Wind</v>
          </cell>
          <cell r="F1078" t="str">
            <v>Installed Capacity</v>
          </cell>
          <cell r="H1078" t="str">
            <v>MW</v>
          </cell>
        </row>
        <row r="1079">
          <cell r="A1079" t="str">
            <v>NI</v>
          </cell>
          <cell r="D1079" t="str">
            <v>NI Wind - 3rd CfD band</v>
          </cell>
          <cell r="E1079" t="str">
            <v>NI Wind</v>
          </cell>
          <cell r="F1079" t="str">
            <v>Rated Capacity</v>
          </cell>
          <cell r="H1079" t="str">
            <v>MW</v>
          </cell>
        </row>
        <row r="1080">
          <cell r="A1080" t="str">
            <v>NI</v>
          </cell>
          <cell r="D1080" t="str">
            <v>NI Wind - 3rd CfD band</v>
          </cell>
          <cell r="E1080" t="str">
            <v>NI Wind</v>
          </cell>
          <cell r="F1080" t="str">
            <v>Maintenance</v>
          </cell>
          <cell r="H1080" t="str">
            <v>GWh</v>
          </cell>
        </row>
        <row r="1081">
          <cell r="A1081" t="str">
            <v>NI</v>
          </cell>
          <cell r="D1081" t="str">
            <v>NI Wind - 3rd CfD band</v>
          </cell>
          <cell r="E1081" t="str">
            <v>NI Wind</v>
          </cell>
          <cell r="F1081" t="str">
            <v>Forced Outage</v>
          </cell>
          <cell r="H1081" t="str">
            <v>GWh</v>
          </cell>
        </row>
        <row r="1082">
          <cell r="A1082" t="str">
            <v>NI</v>
          </cell>
          <cell r="D1082" t="str">
            <v>NI Wind - 3rd CfD band</v>
          </cell>
          <cell r="E1082" t="str">
            <v>NI Wind</v>
          </cell>
          <cell r="F1082" t="str">
            <v>Available Energy</v>
          </cell>
          <cell r="H1082" t="str">
            <v>GWh</v>
          </cell>
        </row>
        <row r="1083">
          <cell r="A1083" t="str">
            <v>NI</v>
          </cell>
          <cell r="D1083" t="str">
            <v>NI Wind - 4th CfD band</v>
          </cell>
          <cell r="E1083" t="str">
            <v>NI Wind</v>
          </cell>
          <cell r="F1083" t="str">
            <v>Generation</v>
          </cell>
          <cell r="H1083" t="str">
            <v>GWh</v>
          </cell>
        </row>
        <row r="1084">
          <cell r="A1084" t="str">
            <v>NI</v>
          </cell>
          <cell r="D1084" t="str">
            <v>NI Wind - 4th CfD band</v>
          </cell>
          <cell r="E1084" t="str">
            <v>NI Wind</v>
          </cell>
          <cell r="F1084" t="str">
            <v>Units Started</v>
          </cell>
          <cell r="H1084" t="str">
            <v>-</v>
          </cell>
        </row>
        <row r="1085">
          <cell r="A1085" t="str">
            <v>NI</v>
          </cell>
          <cell r="D1085" t="str">
            <v>NI Wind - 4th CfD band</v>
          </cell>
          <cell r="E1085" t="str">
            <v>NI Wind</v>
          </cell>
          <cell r="F1085" t="str">
            <v>Hours of Operation</v>
          </cell>
          <cell r="H1085" t="str">
            <v>hrs</v>
          </cell>
        </row>
        <row r="1086">
          <cell r="A1086" t="str">
            <v>NI</v>
          </cell>
          <cell r="D1086" t="str">
            <v>NI Wind - 4th CfD band</v>
          </cell>
          <cell r="E1086" t="str">
            <v>NI Wind</v>
          </cell>
          <cell r="F1086" t="str">
            <v>Capacity Factor</v>
          </cell>
          <cell r="H1086" t="str">
            <v>%</v>
          </cell>
        </row>
        <row r="1087">
          <cell r="A1087" t="str">
            <v>NI</v>
          </cell>
          <cell r="D1087" t="str">
            <v>NI Wind - 4th CfD band</v>
          </cell>
          <cell r="E1087" t="str">
            <v>NI Wind</v>
          </cell>
          <cell r="F1087" t="str">
            <v>Energy Curtailed</v>
          </cell>
          <cell r="H1087" t="str">
            <v>GWh</v>
          </cell>
        </row>
        <row r="1088">
          <cell r="A1088" t="str">
            <v>NI</v>
          </cell>
          <cell r="D1088" t="str">
            <v>NI Wind - 4th CfD band</v>
          </cell>
          <cell r="E1088" t="str">
            <v>NI Wind</v>
          </cell>
          <cell r="F1088" t="str">
            <v>Fixed Load Generation</v>
          </cell>
          <cell r="H1088" t="str">
            <v>GWh</v>
          </cell>
        </row>
        <row r="1089">
          <cell r="A1089" t="str">
            <v>NI</v>
          </cell>
          <cell r="D1089" t="str">
            <v>NI Wind - 4th CfD band</v>
          </cell>
          <cell r="E1089" t="str">
            <v>NI Wind</v>
          </cell>
          <cell r="F1089" t="str">
            <v>Pump Load</v>
          </cell>
          <cell r="H1089" t="str">
            <v>GWh</v>
          </cell>
        </row>
        <row r="1090">
          <cell r="A1090" t="str">
            <v>NI</v>
          </cell>
          <cell r="D1090" t="str">
            <v>NI Wind - 4th CfD band</v>
          </cell>
          <cell r="E1090" t="str">
            <v>NI Wind</v>
          </cell>
          <cell r="F1090" t="str">
            <v>VO&amp;M Cost</v>
          </cell>
          <cell r="H1090">
            <v>0</v>
          </cell>
        </row>
        <row r="1091">
          <cell r="A1091" t="str">
            <v>NI</v>
          </cell>
          <cell r="D1091" t="str">
            <v>NI Wind - 4th CfD band</v>
          </cell>
          <cell r="E1091" t="str">
            <v>NI Wind</v>
          </cell>
          <cell r="F1091" t="str">
            <v>Generation Cost</v>
          </cell>
          <cell r="H1091">
            <v>0</v>
          </cell>
        </row>
        <row r="1092">
          <cell r="A1092" t="str">
            <v>NI</v>
          </cell>
          <cell r="D1092" t="str">
            <v>NI Wind - 4th CfD band</v>
          </cell>
          <cell r="E1092" t="str">
            <v>NI Wind</v>
          </cell>
          <cell r="F1092" t="str">
            <v>Start &amp; Shutdown Cost</v>
          </cell>
          <cell r="H1092">
            <v>0</v>
          </cell>
        </row>
        <row r="1093">
          <cell r="A1093" t="str">
            <v>NI</v>
          </cell>
          <cell r="D1093" t="str">
            <v>NI Wind - 4th CfD band</v>
          </cell>
          <cell r="E1093" t="str">
            <v>NI Wind</v>
          </cell>
          <cell r="F1093" t="str">
            <v>Start Fuel Cost</v>
          </cell>
          <cell r="H1093">
            <v>0</v>
          </cell>
        </row>
        <row r="1094">
          <cell r="A1094" t="str">
            <v>NI</v>
          </cell>
          <cell r="D1094" t="str">
            <v>NI Wind - 4th CfD band</v>
          </cell>
          <cell r="E1094" t="str">
            <v>NI Wind</v>
          </cell>
          <cell r="F1094" t="str">
            <v>Emissions Cost</v>
          </cell>
          <cell r="H1094">
            <v>0</v>
          </cell>
        </row>
        <row r="1095">
          <cell r="A1095" t="str">
            <v>NI</v>
          </cell>
          <cell r="D1095" t="str">
            <v>NI Wind - 4th CfD band</v>
          </cell>
          <cell r="E1095" t="str">
            <v>NI Wind</v>
          </cell>
          <cell r="F1095" t="str">
            <v>Total Generation Cost</v>
          </cell>
          <cell r="H1095">
            <v>0</v>
          </cell>
        </row>
        <row r="1096">
          <cell r="A1096" t="str">
            <v>NI</v>
          </cell>
          <cell r="D1096" t="str">
            <v>NI Wind - 4th CfD band</v>
          </cell>
          <cell r="E1096" t="str">
            <v>NI Wind</v>
          </cell>
          <cell r="F1096" t="str">
            <v>SRMC</v>
          </cell>
          <cell r="H1096" t="str">
            <v>€/MWh</v>
          </cell>
        </row>
        <row r="1097">
          <cell r="A1097" t="str">
            <v>NI</v>
          </cell>
          <cell r="D1097" t="str">
            <v>NI Wind - 4th CfD band</v>
          </cell>
          <cell r="E1097" t="str">
            <v>NI Wind</v>
          </cell>
          <cell r="F1097" t="str">
            <v>Mark-up</v>
          </cell>
          <cell r="H1097" t="str">
            <v>€/MWh</v>
          </cell>
        </row>
        <row r="1098">
          <cell r="A1098" t="str">
            <v>NI</v>
          </cell>
          <cell r="D1098" t="str">
            <v>NI Wind - 4th CfD band</v>
          </cell>
          <cell r="E1098" t="str">
            <v>NI Wind</v>
          </cell>
          <cell r="F1098" t="str">
            <v>Price Received</v>
          </cell>
          <cell r="H1098" t="str">
            <v>€/MWh</v>
          </cell>
        </row>
        <row r="1099">
          <cell r="A1099" t="str">
            <v>NI</v>
          </cell>
          <cell r="D1099" t="str">
            <v>NI Wind - 4th CfD band</v>
          </cell>
          <cell r="E1099" t="str">
            <v>NI Wind</v>
          </cell>
          <cell r="F1099" t="str">
            <v>Pool Revenue</v>
          </cell>
          <cell r="H1099">
            <v>0</v>
          </cell>
        </row>
        <row r="1100">
          <cell r="A1100" t="str">
            <v>NI</v>
          </cell>
          <cell r="D1100" t="str">
            <v>NI Wind - 4th CfD band</v>
          </cell>
          <cell r="E1100" t="str">
            <v>NI Wind</v>
          </cell>
          <cell r="F1100" t="str">
            <v>Net Revenue</v>
          </cell>
          <cell r="H1100">
            <v>0</v>
          </cell>
        </row>
        <row r="1101">
          <cell r="A1101" t="str">
            <v>NI</v>
          </cell>
          <cell r="D1101" t="str">
            <v>NI Wind - 4th CfD band</v>
          </cell>
          <cell r="E1101" t="str">
            <v>NI Wind</v>
          </cell>
          <cell r="F1101" t="str">
            <v>Net Profit</v>
          </cell>
          <cell r="H1101">
            <v>0</v>
          </cell>
        </row>
        <row r="1102">
          <cell r="A1102" t="str">
            <v>NI</v>
          </cell>
          <cell r="D1102" t="str">
            <v>NI Wind - 4th CfD band</v>
          </cell>
          <cell r="E1102" t="str">
            <v>NI Wind</v>
          </cell>
          <cell r="F1102" t="str">
            <v>Installed Capacity</v>
          </cell>
          <cell r="H1102" t="str">
            <v>MW</v>
          </cell>
        </row>
        <row r="1103">
          <cell r="A1103" t="str">
            <v>NI</v>
          </cell>
          <cell r="D1103" t="str">
            <v>NI Wind - 4th CfD band</v>
          </cell>
          <cell r="E1103" t="str">
            <v>NI Wind</v>
          </cell>
          <cell r="F1103" t="str">
            <v>Rated Capacity</v>
          </cell>
          <cell r="H1103" t="str">
            <v>MW</v>
          </cell>
        </row>
        <row r="1104">
          <cell r="A1104" t="str">
            <v>NI</v>
          </cell>
          <cell r="D1104" t="str">
            <v>NI Wind - 4th CfD band</v>
          </cell>
          <cell r="E1104" t="str">
            <v>NI Wind</v>
          </cell>
          <cell r="F1104" t="str">
            <v>Maintenance</v>
          </cell>
          <cell r="H1104" t="str">
            <v>GWh</v>
          </cell>
        </row>
        <row r="1105">
          <cell r="A1105" t="str">
            <v>NI</v>
          </cell>
          <cell r="D1105" t="str">
            <v>NI Wind - 4th CfD band</v>
          </cell>
          <cell r="E1105" t="str">
            <v>NI Wind</v>
          </cell>
          <cell r="F1105" t="str">
            <v>Forced Outage</v>
          </cell>
          <cell r="H1105" t="str">
            <v>GWh</v>
          </cell>
        </row>
        <row r="1106">
          <cell r="A1106" t="str">
            <v>NI</v>
          </cell>
          <cell r="D1106" t="str">
            <v>NI Wind - 4th CfD band</v>
          </cell>
          <cell r="E1106" t="str">
            <v>NI Wind</v>
          </cell>
          <cell r="F1106" t="str">
            <v>Available Energy</v>
          </cell>
          <cell r="H1106" t="str">
            <v>GWh</v>
          </cell>
        </row>
        <row r="1107">
          <cell r="A1107" t="str">
            <v>NI</v>
          </cell>
          <cell r="D1107" t="str">
            <v>NI Wind - NFFO 1</v>
          </cell>
          <cell r="E1107" t="str">
            <v>NI Wind</v>
          </cell>
          <cell r="F1107" t="str">
            <v>Generation</v>
          </cell>
          <cell r="H1107" t="str">
            <v>GWh</v>
          </cell>
        </row>
        <row r="1108">
          <cell r="A1108" t="str">
            <v>NI</v>
          </cell>
          <cell r="D1108" t="str">
            <v>NI Wind - NFFO 1</v>
          </cell>
          <cell r="E1108" t="str">
            <v>NI Wind</v>
          </cell>
          <cell r="F1108" t="str">
            <v>Units Started</v>
          </cell>
          <cell r="H1108" t="str">
            <v>-</v>
          </cell>
        </row>
        <row r="1109">
          <cell r="A1109" t="str">
            <v>NI</v>
          </cell>
          <cell r="D1109" t="str">
            <v>NI Wind - NFFO 1</v>
          </cell>
          <cell r="E1109" t="str">
            <v>NI Wind</v>
          </cell>
          <cell r="F1109" t="str">
            <v>Hours of Operation</v>
          </cell>
          <cell r="H1109" t="str">
            <v>hrs</v>
          </cell>
        </row>
        <row r="1110">
          <cell r="A1110" t="str">
            <v>NI</v>
          </cell>
          <cell r="D1110" t="str">
            <v>NI Wind - NFFO 1</v>
          </cell>
          <cell r="E1110" t="str">
            <v>NI Wind</v>
          </cell>
          <cell r="F1110" t="str">
            <v>Capacity Factor</v>
          </cell>
          <cell r="H1110" t="str">
            <v>%</v>
          </cell>
        </row>
        <row r="1111">
          <cell r="A1111" t="str">
            <v>NI</v>
          </cell>
          <cell r="D1111" t="str">
            <v>NI Wind - NFFO 1</v>
          </cell>
          <cell r="E1111" t="str">
            <v>NI Wind</v>
          </cell>
          <cell r="F1111" t="str">
            <v>Energy Curtailed</v>
          </cell>
          <cell r="H1111" t="str">
            <v>GWh</v>
          </cell>
        </row>
        <row r="1112">
          <cell r="A1112" t="str">
            <v>NI</v>
          </cell>
          <cell r="D1112" t="str">
            <v>NI Wind - NFFO 1</v>
          </cell>
          <cell r="E1112" t="str">
            <v>NI Wind</v>
          </cell>
          <cell r="F1112" t="str">
            <v>Fixed Load Generation</v>
          </cell>
          <cell r="H1112" t="str">
            <v>GWh</v>
          </cell>
        </row>
        <row r="1113">
          <cell r="A1113" t="str">
            <v>NI</v>
          </cell>
          <cell r="D1113" t="str">
            <v>NI Wind - NFFO 1</v>
          </cell>
          <cell r="E1113" t="str">
            <v>NI Wind</v>
          </cell>
          <cell r="F1113" t="str">
            <v>Pump Load</v>
          </cell>
          <cell r="H1113" t="str">
            <v>GWh</v>
          </cell>
        </row>
        <row r="1114">
          <cell r="A1114" t="str">
            <v>NI</v>
          </cell>
          <cell r="D1114" t="str">
            <v>NI Wind - NFFO 1</v>
          </cell>
          <cell r="E1114" t="str">
            <v>NI Wind</v>
          </cell>
          <cell r="F1114" t="str">
            <v>VO&amp;M Cost</v>
          </cell>
          <cell r="H1114">
            <v>0</v>
          </cell>
        </row>
        <row r="1115">
          <cell r="A1115" t="str">
            <v>NI</v>
          </cell>
          <cell r="D1115" t="str">
            <v>NI Wind - NFFO 1</v>
          </cell>
          <cell r="E1115" t="str">
            <v>NI Wind</v>
          </cell>
          <cell r="F1115" t="str">
            <v>Generation Cost</v>
          </cell>
          <cell r="H1115">
            <v>0</v>
          </cell>
        </row>
        <row r="1116">
          <cell r="A1116" t="str">
            <v>NI</v>
          </cell>
          <cell r="D1116" t="str">
            <v>NI Wind - NFFO 1</v>
          </cell>
          <cell r="E1116" t="str">
            <v>NI Wind</v>
          </cell>
          <cell r="F1116" t="str">
            <v>Start &amp; Shutdown Cost</v>
          </cell>
          <cell r="H1116">
            <v>0</v>
          </cell>
        </row>
        <row r="1117">
          <cell r="A1117" t="str">
            <v>NI</v>
          </cell>
          <cell r="D1117" t="str">
            <v>NI Wind - NFFO 1</v>
          </cell>
          <cell r="E1117" t="str">
            <v>NI Wind</v>
          </cell>
          <cell r="F1117" t="str">
            <v>Start Fuel Cost</v>
          </cell>
          <cell r="H1117">
            <v>0</v>
          </cell>
        </row>
        <row r="1118">
          <cell r="A1118" t="str">
            <v>NI</v>
          </cell>
          <cell r="D1118" t="str">
            <v>NI Wind - NFFO 1</v>
          </cell>
          <cell r="E1118" t="str">
            <v>NI Wind</v>
          </cell>
          <cell r="F1118" t="str">
            <v>Emissions Cost</v>
          </cell>
          <cell r="H1118">
            <v>0</v>
          </cell>
        </row>
        <row r="1119">
          <cell r="A1119" t="str">
            <v>NI</v>
          </cell>
          <cell r="D1119" t="str">
            <v>NI Wind - NFFO 1</v>
          </cell>
          <cell r="E1119" t="str">
            <v>NI Wind</v>
          </cell>
          <cell r="F1119" t="str">
            <v>Total Generation Cost</v>
          </cell>
          <cell r="H1119">
            <v>0</v>
          </cell>
        </row>
        <row r="1120">
          <cell r="A1120" t="str">
            <v>NI</v>
          </cell>
          <cell r="D1120" t="str">
            <v>NI Wind - NFFO 1</v>
          </cell>
          <cell r="E1120" t="str">
            <v>NI Wind</v>
          </cell>
          <cell r="F1120" t="str">
            <v>SRMC</v>
          </cell>
          <cell r="H1120" t="str">
            <v>€/MWh</v>
          </cell>
        </row>
        <row r="1121">
          <cell r="A1121" t="str">
            <v>NI</v>
          </cell>
          <cell r="D1121" t="str">
            <v>NI Wind - NFFO 1</v>
          </cell>
          <cell r="E1121" t="str">
            <v>NI Wind</v>
          </cell>
          <cell r="F1121" t="str">
            <v>Mark-up</v>
          </cell>
          <cell r="H1121" t="str">
            <v>€/MWh</v>
          </cell>
        </row>
        <row r="1122">
          <cell r="A1122" t="str">
            <v>NI</v>
          </cell>
          <cell r="D1122" t="str">
            <v>NI Wind - NFFO 1</v>
          </cell>
          <cell r="E1122" t="str">
            <v>NI Wind</v>
          </cell>
          <cell r="F1122" t="str">
            <v>Price Received</v>
          </cell>
          <cell r="H1122" t="str">
            <v>€/MWh</v>
          </cell>
        </row>
        <row r="1123">
          <cell r="A1123" t="str">
            <v>NI</v>
          </cell>
          <cell r="D1123" t="str">
            <v>NI Wind - NFFO 1</v>
          </cell>
          <cell r="E1123" t="str">
            <v>NI Wind</v>
          </cell>
          <cell r="F1123" t="str">
            <v>Pool Revenue</v>
          </cell>
          <cell r="H1123">
            <v>0</v>
          </cell>
        </row>
        <row r="1124">
          <cell r="A1124" t="str">
            <v>NI</v>
          </cell>
          <cell r="D1124" t="str">
            <v>NI Wind - NFFO 1</v>
          </cell>
          <cell r="E1124" t="str">
            <v>NI Wind</v>
          </cell>
          <cell r="F1124" t="str">
            <v>Net Revenue</v>
          </cell>
          <cell r="H1124">
            <v>0</v>
          </cell>
        </row>
        <row r="1125">
          <cell r="A1125" t="str">
            <v>NI</v>
          </cell>
          <cell r="D1125" t="str">
            <v>NI Wind - NFFO 1</v>
          </cell>
          <cell r="E1125" t="str">
            <v>NI Wind</v>
          </cell>
          <cell r="F1125" t="str">
            <v>Net Profit</v>
          </cell>
          <cell r="H1125">
            <v>0</v>
          </cell>
        </row>
        <row r="1126">
          <cell r="A1126" t="str">
            <v>NI</v>
          </cell>
          <cell r="D1126" t="str">
            <v>NI Wind - NFFO 1</v>
          </cell>
          <cell r="E1126" t="str">
            <v>NI Wind</v>
          </cell>
          <cell r="F1126" t="str">
            <v>Installed Capacity</v>
          </cell>
          <cell r="H1126" t="str">
            <v>MW</v>
          </cell>
        </row>
        <row r="1127">
          <cell r="A1127" t="str">
            <v>NI</v>
          </cell>
          <cell r="D1127" t="str">
            <v>NI Wind - NFFO 1</v>
          </cell>
          <cell r="E1127" t="str">
            <v>NI Wind</v>
          </cell>
          <cell r="F1127" t="str">
            <v>Rated Capacity</v>
          </cell>
          <cell r="H1127" t="str">
            <v>MW</v>
          </cell>
        </row>
        <row r="1128">
          <cell r="A1128" t="str">
            <v>NI</v>
          </cell>
          <cell r="D1128" t="str">
            <v>NI Wind - NFFO 1</v>
          </cell>
          <cell r="E1128" t="str">
            <v>NI Wind</v>
          </cell>
          <cell r="F1128" t="str">
            <v>Maintenance</v>
          </cell>
          <cell r="H1128" t="str">
            <v>GWh</v>
          </cell>
        </row>
        <row r="1129">
          <cell r="A1129" t="str">
            <v>NI</v>
          </cell>
          <cell r="D1129" t="str">
            <v>NI Wind - NFFO 1</v>
          </cell>
          <cell r="E1129" t="str">
            <v>NI Wind</v>
          </cell>
          <cell r="F1129" t="str">
            <v>Forced Outage</v>
          </cell>
          <cell r="H1129" t="str">
            <v>GWh</v>
          </cell>
        </row>
        <row r="1130">
          <cell r="A1130" t="str">
            <v>NI</v>
          </cell>
          <cell r="D1130" t="str">
            <v>NI Wind - NFFO 1</v>
          </cell>
          <cell r="E1130" t="str">
            <v>NI Wind</v>
          </cell>
          <cell r="F1130" t="str">
            <v>Available Energy</v>
          </cell>
          <cell r="H1130" t="str">
            <v>GWh</v>
          </cell>
        </row>
        <row r="1131">
          <cell r="A1131" t="str">
            <v>NI</v>
          </cell>
          <cell r="D1131" t="str">
            <v>NI Wind - NFFO 2</v>
          </cell>
          <cell r="E1131" t="str">
            <v>NI Wind</v>
          </cell>
          <cell r="F1131" t="str">
            <v>Generation</v>
          </cell>
          <cell r="H1131" t="str">
            <v>GWh</v>
          </cell>
        </row>
        <row r="1132">
          <cell r="A1132" t="str">
            <v>NI</v>
          </cell>
          <cell r="D1132" t="str">
            <v>NI Wind - NFFO 2</v>
          </cell>
          <cell r="E1132" t="str">
            <v>NI Wind</v>
          </cell>
          <cell r="F1132" t="str">
            <v>Units Started</v>
          </cell>
          <cell r="H1132" t="str">
            <v>-</v>
          </cell>
        </row>
        <row r="1133">
          <cell r="A1133" t="str">
            <v>NI</v>
          </cell>
          <cell r="D1133" t="str">
            <v>NI Wind - NFFO 2</v>
          </cell>
          <cell r="E1133" t="str">
            <v>NI Wind</v>
          </cell>
          <cell r="F1133" t="str">
            <v>Hours of Operation</v>
          </cell>
          <cell r="H1133" t="str">
            <v>hrs</v>
          </cell>
        </row>
        <row r="1134">
          <cell r="A1134" t="str">
            <v>NI</v>
          </cell>
          <cell r="D1134" t="str">
            <v>NI Wind - NFFO 2</v>
          </cell>
          <cell r="E1134" t="str">
            <v>NI Wind</v>
          </cell>
          <cell r="F1134" t="str">
            <v>Capacity Factor</v>
          </cell>
          <cell r="H1134" t="str">
            <v>%</v>
          </cell>
        </row>
        <row r="1135">
          <cell r="A1135" t="str">
            <v>NI</v>
          </cell>
          <cell r="D1135" t="str">
            <v>NI Wind - NFFO 2</v>
          </cell>
          <cell r="E1135" t="str">
            <v>NI Wind</v>
          </cell>
          <cell r="F1135" t="str">
            <v>Energy Curtailed</v>
          </cell>
          <cell r="H1135" t="str">
            <v>GWh</v>
          </cell>
        </row>
        <row r="1136">
          <cell r="A1136" t="str">
            <v>NI</v>
          </cell>
          <cell r="D1136" t="str">
            <v>NI Wind - NFFO 2</v>
          </cell>
          <cell r="E1136" t="str">
            <v>NI Wind</v>
          </cell>
          <cell r="F1136" t="str">
            <v>Fixed Load Generation</v>
          </cell>
          <cell r="H1136" t="str">
            <v>GWh</v>
          </cell>
        </row>
        <row r="1137">
          <cell r="A1137" t="str">
            <v>NI</v>
          </cell>
          <cell r="D1137" t="str">
            <v>NI Wind - NFFO 2</v>
          </cell>
          <cell r="E1137" t="str">
            <v>NI Wind</v>
          </cell>
          <cell r="F1137" t="str">
            <v>Pump Load</v>
          </cell>
          <cell r="H1137" t="str">
            <v>GWh</v>
          </cell>
        </row>
        <row r="1138">
          <cell r="A1138" t="str">
            <v>NI</v>
          </cell>
          <cell r="D1138" t="str">
            <v>NI Wind - NFFO 2</v>
          </cell>
          <cell r="E1138" t="str">
            <v>NI Wind</v>
          </cell>
          <cell r="F1138" t="str">
            <v>VO&amp;M Cost</v>
          </cell>
          <cell r="H1138">
            <v>0</v>
          </cell>
        </row>
        <row r="1139">
          <cell r="A1139" t="str">
            <v>NI</v>
          </cell>
          <cell r="D1139" t="str">
            <v>NI Wind - NFFO 2</v>
          </cell>
          <cell r="E1139" t="str">
            <v>NI Wind</v>
          </cell>
          <cell r="F1139" t="str">
            <v>Generation Cost</v>
          </cell>
          <cell r="H1139">
            <v>0</v>
          </cell>
        </row>
        <row r="1140">
          <cell r="A1140" t="str">
            <v>NI</v>
          </cell>
          <cell r="D1140" t="str">
            <v>NI Wind - NFFO 2</v>
          </cell>
          <cell r="E1140" t="str">
            <v>NI Wind</v>
          </cell>
          <cell r="F1140" t="str">
            <v>Start &amp; Shutdown Cost</v>
          </cell>
          <cell r="H1140">
            <v>0</v>
          </cell>
        </row>
        <row r="1141">
          <cell r="A1141" t="str">
            <v>NI</v>
          </cell>
          <cell r="D1141" t="str">
            <v>NI Wind - NFFO 2</v>
          </cell>
          <cell r="E1141" t="str">
            <v>NI Wind</v>
          </cell>
          <cell r="F1141" t="str">
            <v>Start Fuel Cost</v>
          </cell>
          <cell r="H1141">
            <v>0</v>
          </cell>
        </row>
        <row r="1142">
          <cell r="A1142" t="str">
            <v>NI</v>
          </cell>
          <cell r="D1142" t="str">
            <v>NI Wind - NFFO 2</v>
          </cell>
          <cell r="E1142" t="str">
            <v>NI Wind</v>
          </cell>
          <cell r="F1142" t="str">
            <v>Emissions Cost</v>
          </cell>
          <cell r="H1142">
            <v>0</v>
          </cell>
        </row>
        <row r="1143">
          <cell r="A1143" t="str">
            <v>NI</v>
          </cell>
          <cell r="D1143" t="str">
            <v>NI Wind - NFFO 2</v>
          </cell>
          <cell r="E1143" t="str">
            <v>NI Wind</v>
          </cell>
          <cell r="F1143" t="str">
            <v>Total Generation Cost</v>
          </cell>
          <cell r="H1143">
            <v>0</v>
          </cell>
        </row>
        <row r="1144">
          <cell r="A1144" t="str">
            <v>NI</v>
          </cell>
          <cell r="D1144" t="str">
            <v>NI Wind - NFFO 2</v>
          </cell>
          <cell r="E1144" t="str">
            <v>NI Wind</v>
          </cell>
          <cell r="F1144" t="str">
            <v>SRMC</v>
          </cell>
          <cell r="H1144" t="str">
            <v>€/MWh</v>
          </cell>
        </row>
        <row r="1145">
          <cell r="A1145" t="str">
            <v>NI</v>
          </cell>
          <cell r="D1145" t="str">
            <v>NI Wind - NFFO 2</v>
          </cell>
          <cell r="E1145" t="str">
            <v>NI Wind</v>
          </cell>
          <cell r="F1145" t="str">
            <v>Mark-up</v>
          </cell>
          <cell r="H1145" t="str">
            <v>€/MWh</v>
          </cell>
        </row>
        <row r="1146">
          <cell r="A1146" t="str">
            <v>NI</v>
          </cell>
          <cell r="D1146" t="str">
            <v>NI Wind - NFFO 2</v>
          </cell>
          <cell r="E1146" t="str">
            <v>NI Wind</v>
          </cell>
          <cell r="F1146" t="str">
            <v>Price Received</v>
          </cell>
          <cell r="H1146" t="str">
            <v>€/MWh</v>
          </cell>
        </row>
        <row r="1147">
          <cell r="A1147" t="str">
            <v>NI</v>
          </cell>
          <cell r="D1147" t="str">
            <v>NI Wind - NFFO 2</v>
          </cell>
          <cell r="E1147" t="str">
            <v>NI Wind</v>
          </cell>
          <cell r="F1147" t="str">
            <v>Pool Revenue</v>
          </cell>
          <cell r="H1147">
            <v>0</v>
          </cell>
        </row>
        <row r="1148">
          <cell r="A1148" t="str">
            <v>NI</v>
          </cell>
          <cell r="D1148" t="str">
            <v>NI Wind - NFFO 2</v>
          </cell>
          <cell r="E1148" t="str">
            <v>NI Wind</v>
          </cell>
          <cell r="F1148" t="str">
            <v>Net Revenue</v>
          </cell>
          <cell r="H1148">
            <v>0</v>
          </cell>
        </row>
        <row r="1149">
          <cell r="A1149" t="str">
            <v>NI</v>
          </cell>
          <cell r="D1149" t="str">
            <v>NI Wind - NFFO 2</v>
          </cell>
          <cell r="E1149" t="str">
            <v>NI Wind</v>
          </cell>
          <cell r="F1149" t="str">
            <v>Net Profit</v>
          </cell>
          <cell r="H1149">
            <v>0</v>
          </cell>
        </row>
        <row r="1150">
          <cell r="A1150" t="str">
            <v>NI</v>
          </cell>
          <cell r="D1150" t="str">
            <v>NI Wind - NFFO 2</v>
          </cell>
          <cell r="E1150" t="str">
            <v>NI Wind</v>
          </cell>
          <cell r="F1150" t="str">
            <v>Installed Capacity</v>
          </cell>
          <cell r="H1150" t="str">
            <v>MW</v>
          </cell>
        </row>
        <row r="1151">
          <cell r="A1151" t="str">
            <v>NI</v>
          </cell>
          <cell r="D1151" t="str">
            <v>NI Wind - NFFO 2</v>
          </cell>
          <cell r="E1151" t="str">
            <v>NI Wind</v>
          </cell>
          <cell r="F1151" t="str">
            <v>Rated Capacity</v>
          </cell>
          <cell r="H1151" t="str">
            <v>MW</v>
          </cell>
        </row>
        <row r="1152">
          <cell r="A1152" t="str">
            <v>NI</v>
          </cell>
          <cell r="D1152" t="str">
            <v>NI Wind - NFFO 2</v>
          </cell>
          <cell r="E1152" t="str">
            <v>NI Wind</v>
          </cell>
          <cell r="F1152" t="str">
            <v>Maintenance</v>
          </cell>
          <cell r="H1152" t="str">
            <v>GWh</v>
          </cell>
        </row>
        <row r="1153">
          <cell r="A1153" t="str">
            <v>NI</v>
          </cell>
          <cell r="D1153" t="str">
            <v>NI Wind - NFFO 2</v>
          </cell>
          <cell r="E1153" t="str">
            <v>NI Wind</v>
          </cell>
          <cell r="F1153" t="str">
            <v>Forced Outage</v>
          </cell>
          <cell r="H1153" t="str">
            <v>GWh</v>
          </cell>
        </row>
        <row r="1154">
          <cell r="A1154" t="str">
            <v>NI</v>
          </cell>
          <cell r="D1154" t="str">
            <v>NI Wind - NFFO 2</v>
          </cell>
          <cell r="E1154" t="str">
            <v>NI Wind</v>
          </cell>
          <cell r="F1154" t="str">
            <v>Available Energy</v>
          </cell>
          <cell r="H1154" t="str">
            <v>GWh</v>
          </cell>
        </row>
        <row r="1155">
          <cell r="A1155" t="str">
            <v>NI</v>
          </cell>
          <cell r="D1155" t="str">
            <v>NI Wind - No support</v>
          </cell>
          <cell r="E1155" t="str">
            <v>NI Wind</v>
          </cell>
          <cell r="F1155" t="str">
            <v>Generation</v>
          </cell>
          <cell r="H1155" t="str">
            <v>GWh</v>
          </cell>
        </row>
        <row r="1156">
          <cell r="A1156" t="str">
            <v>NI</v>
          </cell>
          <cell r="D1156" t="str">
            <v>NI Wind - No support</v>
          </cell>
          <cell r="E1156" t="str">
            <v>NI Wind</v>
          </cell>
          <cell r="F1156" t="str">
            <v>Units Started</v>
          </cell>
          <cell r="H1156" t="str">
            <v>-</v>
          </cell>
        </row>
        <row r="1157">
          <cell r="A1157" t="str">
            <v>NI</v>
          </cell>
          <cell r="D1157" t="str">
            <v>NI Wind - No support</v>
          </cell>
          <cell r="E1157" t="str">
            <v>NI Wind</v>
          </cell>
          <cell r="F1157" t="str">
            <v>Hours of Operation</v>
          </cell>
          <cell r="H1157" t="str">
            <v>hrs</v>
          </cell>
        </row>
        <row r="1158">
          <cell r="A1158" t="str">
            <v>NI</v>
          </cell>
          <cell r="D1158" t="str">
            <v>NI Wind - No support</v>
          </cell>
          <cell r="E1158" t="str">
            <v>NI Wind</v>
          </cell>
          <cell r="F1158" t="str">
            <v>Capacity Factor</v>
          </cell>
          <cell r="H1158" t="str">
            <v>%</v>
          </cell>
        </row>
        <row r="1159">
          <cell r="A1159" t="str">
            <v>NI</v>
          </cell>
          <cell r="D1159" t="str">
            <v>NI Wind - No support</v>
          </cell>
          <cell r="E1159" t="str">
            <v>NI Wind</v>
          </cell>
          <cell r="F1159" t="str">
            <v>Energy Curtailed</v>
          </cell>
          <cell r="H1159" t="str">
            <v>GWh</v>
          </cell>
        </row>
        <row r="1160">
          <cell r="A1160" t="str">
            <v>NI</v>
          </cell>
          <cell r="D1160" t="str">
            <v>NI Wind - No support</v>
          </cell>
          <cell r="E1160" t="str">
            <v>NI Wind</v>
          </cell>
          <cell r="F1160" t="str">
            <v>Fixed Load Generation</v>
          </cell>
          <cell r="H1160" t="str">
            <v>GWh</v>
          </cell>
        </row>
        <row r="1161">
          <cell r="A1161" t="str">
            <v>NI</v>
          </cell>
          <cell r="D1161" t="str">
            <v>NI Wind - No support</v>
          </cell>
          <cell r="E1161" t="str">
            <v>NI Wind</v>
          </cell>
          <cell r="F1161" t="str">
            <v>Pump Load</v>
          </cell>
          <cell r="H1161" t="str">
            <v>GWh</v>
          </cell>
        </row>
        <row r="1162">
          <cell r="A1162" t="str">
            <v>NI</v>
          </cell>
          <cell r="D1162" t="str">
            <v>NI Wind - No support</v>
          </cell>
          <cell r="E1162" t="str">
            <v>NI Wind</v>
          </cell>
          <cell r="F1162" t="str">
            <v>VO&amp;M Cost</v>
          </cell>
          <cell r="H1162">
            <v>0</v>
          </cell>
        </row>
        <row r="1163">
          <cell r="A1163" t="str">
            <v>NI</v>
          </cell>
          <cell r="D1163" t="str">
            <v>NI Wind - No support</v>
          </cell>
          <cell r="E1163" t="str">
            <v>NI Wind</v>
          </cell>
          <cell r="F1163" t="str">
            <v>Generation Cost</v>
          </cell>
          <cell r="H1163">
            <v>0</v>
          </cell>
        </row>
        <row r="1164">
          <cell r="A1164" t="str">
            <v>NI</v>
          </cell>
          <cell r="D1164" t="str">
            <v>NI Wind - No support</v>
          </cell>
          <cell r="E1164" t="str">
            <v>NI Wind</v>
          </cell>
          <cell r="F1164" t="str">
            <v>Start &amp; Shutdown Cost</v>
          </cell>
          <cell r="H1164">
            <v>0</v>
          </cell>
        </row>
        <row r="1165">
          <cell r="A1165" t="str">
            <v>NI</v>
          </cell>
          <cell r="D1165" t="str">
            <v>NI Wind - No support</v>
          </cell>
          <cell r="E1165" t="str">
            <v>NI Wind</v>
          </cell>
          <cell r="F1165" t="str">
            <v>Start Fuel Cost</v>
          </cell>
          <cell r="H1165">
            <v>0</v>
          </cell>
        </row>
        <row r="1166">
          <cell r="A1166" t="str">
            <v>NI</v>
          </cell>
          <cell r="D1166" t="str">
            <v>NI Wind - No support</v>
          </cell>
          <cell r="E1166" t="str">
            <v>NI Wind</v>
          </cell>
          <cell r="F1166" t="str">
            <v>Emissions Cost</v>
          </cell>
          <cell r="H1166">
            <v>0</v>
          </cell>
        </row>
        <row r="1167">
          <cell r="A1167" t="str">
            <v>NI</v>
          </cell>
          <cell r="D1167" t="str">
            <v>NI Wind - No support</v>
          </cell>
          <cell r="E1167" t="str">
            <v>NI Wind</v>
          </cell>
          <cell r="F1167" t="str">
            <v>Total Generation Cost</v>
          </cell>
          <cell r="H1167">
            <v>0</v>
          </cell>
        </row>
        <row r="1168">
          <cell r="A1168" t="str">
            <v>NI</v>
          </cell>
          <cell r="D1168" t="str">
            <v>NI Wind - No support</v>
          </cell>
          <cell r="E1168" t="str">
            <v>NI Wind</v>
          </cell>
          <cell r="F1168" t="str">
            <v>SRMC</v>
          </cell>
          <cell r="H1168" t="str">
            <v>€/MWh</v>
          </cell>
        </row>
        <row r="1169">
          <cell r="A1169" t="str">
            <v>NI</v>
          </cell>
          <cell r="D1169" t="str">
            <v>NI Wind - No support</v>
          </cell>
          <cell r="E1169" t="str">
            <v>NI Wind</v>
          </cell>
          <cell r="F1169" t="str">
            <v>Mark-up</v>
          </cell>
          <cell r="H1169" t="str">
            <v>€/MWh</v>
          </cell>
        </row>
        <row r="1170">
          <cell r="A1170" t="str">
            <v>NI</v>
          </cell>
          <cell r="D1170" t="str">
            <v>NI Wind - No support</v>
          </cell>
          <cell r="E1170" t="str">
            <v>NI Wind</v>
          </cell>
          <cell r="F1170" t="str">
            <v>Price Received</v>
          </cell>
          <cell r="H1170" t="str">
            <v>€/MWh</v>
          </cell>
        </row>
        <row r="1171">
          <cell r="A1171" t="str">
            <v>NI</v>
          </cell>
          <cell r="D1171" t="str">
            <v>NI Wind - No support</v>
          </cell>
          <cell r="E1171" t="str">
            <v>NI Wind</v>
          </cell>
          <cell r="F1171" t="str">
            <v>Pool Revenue</v>
          </cell>
          <cell r="H1171">
            <v>0</v>
          </cell>
        </row>
        <row r="1172">
          <cell r="A1172" t="str">
            <v>NI</v>
          </cell>
          <cell r="D1172" t="str">
            <v>NI Wind - No support</v>
          </cell>
          <cell r="E1172" t="str">
            <v>NI Wind</v>
          </cell>
          <cell r="F1172" t="str">
            <v>Net Revenue</v>
          </cell>
          <cell r="H1172">
            <v>0</v>
          </cell>
        </row>
        <row r="1173">
          <cell r="A1173" t="str">
            <v>NI</v>
          </cell>
          <cell r="D1173" t="str">
            <v>NI Wind - No support</v>
          </cell>
          <cell r="E1173" t="str">
            <v>NI Wind</v>
          </cell>
          <cell r="F1173" t="str">
            <v>Net Profit</v>
          </cell>
          <cell r="H1173">
            <v>0</v>
          </cell>
        </row>
        <row r="1174">
          <cell r="A1174" t="str">
            <v>NI</v>
          </cell>
          <cell r="D1174" t="str">
            <v>NI Wind - No support</v>
          </cell>
          <cell r="E1174" t="str">
            <v>NI Wind</v>
          </cell>
          <cell r="F1174" t="str">
            <v>Installed Capacity</v>
          </cell>
          <cell r="H1174" t="str">
            <v>MW</v>
          </cell>
        </row>
        <row r="1175">
          <cell r="A1175" t="str">
            <v>NI</v>
          </cell>
          <cell r="D1175" t="str">
            <v>NI Wind - No support</v>
          </cell>
          <cell r="E1175" t="str">
            <v>NI Wind</v>
          </cell>
          <cell r="F1175" t="str">
            <v>Rated Capacity</v>
          </cell>
          <cell r="H1175" t="str">
            <v>MW</v>
          </cell>
        </row>
        <row r="1176">
          <cell r="A1176" t="str">
            <v>NI</v>
          </cell>
          <cell r="D1176" t="str">
            <v>NI Wind - No support</v>
          </cell>
          <cell r="E1176" t="str">
            <v>NI Wind</v>
          </cell>
          <cell r="F1176" t="str">
            <v>Maintenance</v>
          </cell>
          <cell r="H1176" t="str">
            <v>GWh</v>
          </cell>
        </row>
        <row r="1177">
          <cell r="A1177" t="str">
            <v>NI</v>
          </cell>
          <cell r="D1177" t="str">
            <v>NI Wind - No support</v>
          </cell>
          <cell r="E1177" t="str">
            <v>NI Wind</v>
          </cell>
          <cell r="F1177" t="str">
            <v>Forced Outage</v>
          </cell>
          <cell r="H1177" t="str">
            <v>GWh</v>
          </cell>
        </row>
        <row r="1178">
          <cell r="A1178" t="str">
            <v>NI</v>
          </cell>
          <cell r="D1178" t="str">
            <v>NI Wind - No support</v>
          </cell>
          <cell r="E1178" t="str">
            <v>NI Wind</v>
          </cell>
          <cell r="F1178" t="str">
            <v>Available Energy</v>
          </cell>
          <cell r="H1178" t="str">
            <v>GWh</v>
          </cell>
        </row>
        <row r="1179">
          <cell r="A1179" t="str">
            <v>NI</v>
          </cell>
          <cell r="D1179" t="str">
            <v>NI Wind Offshore - 2nd CfD band</v>
          </cell>
          <cell r="E1179" t="str">
            <v>NI Wind_offshore</v>
          </cell>
          <cell r="F1179" t="str">
            <v>Generation</v>
          </cell>
          <cell r="H1179" t="str">
            <v>GWh</v>
          </cell>
        </row>
        <row r="1180">
          <cell r="A1180" t="str">
            <v>NI</v>
          </cell>
          <cell r="D1180" t="str">
            <v>NI Wind Offshore - 2nd CfD band</v>
          </cell>
          <cell r="E1180" t="str">
            <v>NI Wind_offshore</v>
          </cell>
          <cell r="F1180" t="str">
            <v>Units Started</v>
          </cell>
          <cell r="H1180" t="str">
            <v>-</v>
          </cell>
        </row>
        <row r="1181">
          <cell r="A1181" t="str">
            <v>NI</v>
          </cell>
          <cell r="D1181" t="str">
            <v>NI Wind Offshore - 2nd CfD band</v>
          </cell>
          <cell r="E1181" t="str">
            <v>NI Wind_offshore</v>
          </cell>
          <cell r="F1181" t="str">
            <v>Hours of Operation</v>
          </cell>
          <cell r="H1181" t="str">
            <v>hrs</v>
          </cell>
        </row>
        <row r="1182">
          <cell r="A1182" t="str">
            <v>NI</v>
          </cell>
          <cell r="D1182" t="str">
            <v>NI Wind Offshore - 2nd CfD band</v>
          </cell>
          <cell r="E1182" t="str">
            <v>NI Wind_offshore</v>
          </cell>
          <cell r="F1182" t="str">
            <v>Capacity Factor</v>
          </cell>
          <cell r="H1182" t="str">
            <v>%</v>
          </cell>
        </row>
        <row r="1183">
          <cell r="A1183" t="str">
            <v>NI</v>
          </cell>
          <cell r="D1183" t="str">
            <v>NI Wind Offshore - 2nd CfD band</v>
          </cell>
          <cell r="E1183" t="str">
            <v>NI Wind_offshore</v>
          </cell>
          <cell r="F1183" t="str">
            <v>Energy Curtailed</v>
          </cell>
          <cell r="H1183" t="str">
            <v>GWh</v>
          </cell>
        </row>
        <row r="1184">
          <cell r="A1184" t="str">
            <v>NI</v>
          </cell>
          <cell r="D1184" t="str">
            <v>NI Wind Offshore - 2nd CfD band</v>
          </cell>
          <cell r="E1184" t="str">
            <v>NI Wind_offshore</v>
          </cell>
          <cell r="F1184" t="str">
            <v>Fixed Load Generation</v>
          </cell>
          <cell r="H1184" t="str">
            <v>GWh</v>
          </cell>
        </row>
        <row r="1185">
          <cell r="A1185" t="str">
            <v>NI</v>
          </cell>
          <cell r="D1185" t="str">
            <v>NI Wind Offshore - 2nd CfD band</v>
          </cell>
          <cell r="E1185" t="str">
            <v>NI Wind_offshore</v>
          </cell>
          <cell r="F1185" t="str">
            <v>Pump Load</v>
          </cell>
          <cell r="H1185" t="str">
            <v>GWh</v>
          </cell>
        </row>
        <row r="1186">
          <cell r="A1186" t="str">
            <v>NI</v>
          </cell>
          <cell r="D1186" t="str">
            <v>NI Wind Offshore - 2nd CfD band</v>
          </cell>
          <cell r="E1186" t="str">
            <v>NI Wind_offshore</v>
          </cell>
          <cell r="F1186" t="str">
            <v>VO&amp;M Cost</v>
          </cell>
          <cell r="H1186">
            <v>0</v>
          </cell>
        </row>
        <row r="1187">
          <cell r="A1187" t="str">
            <v>NI</v>
          </cell>
          <cell r="D1187" t="str">
            <v>NI Wind Offshore - 2nd CfD band</v>
          </cell>
          <cell r="E1187" t="str">
            <v>NI Wind_offshore</v>
          </cell>
          <cell r="F1187" t="str">
            <v>Generation Cost</v>
          </cell>
          <cell r="H1187">
            <v>0</v>
          </cell>
        </row>
        <row r="1188">
          <cell r="A1188" t="str">
            <v>NI</v>
          </cell>
          <cell r="D1188" t="str">
            <v>NI Wind Offshore - 2nd CfD band</v>
          </cell>
          <cell r="E1188" t="str">
            <v>NI Wind_offshore</v>
          </cell>
          <cell r="F1188" t="str">
            <v>Start &amp; Shutdown Cost</v>
          </cell>
          <cell r="H1188">
            <v>0</v>
          </cell>
        </row>
        <row r="1189">
          <cell r="A1189" t="str">
            <v>NI</v>
          </cell>
          <cell r="D1189" t="str">
            <v>NI Wind Offshore - 2nd CfD band</v>
          </cell>
          <cell r="E1189" t="str">
            <v>NI Wind_offshore</v>
          </cell>
          <cell r="F1189" t="str">
            <v>Start Fuel Cost</v>
          </cell>
          <cell r="H1189">
            <v>0</v>
          </cell>
        </row>
        <row r="1190">
          <cell r="A1190" t="str">
            <v>NI</v>
          </cell>
          <cell r="D1190" t="str">
            <v>NI Wind Offshore - 2nd CfD band</v>
          </cell>
          <cell r="E1190" t="str">
            <v>NI Wind_offshore</v>
          </cell>
          <cell r="F1190" t="str">
            <v>Emissions Cost</v>
          </cell>
          <cell r="H1190">
            <v>0</v>
          </cell>
        </row>
        <row r="1191">
          <cell r="A1191" t="str">
            <v>NI</v>
          </cell>
          <cell r="D1191" t="str">
            <v>NI Wind Offshore - 2nd CfD band</v>
          </cell>
          <cell r="E1191" t="str">
            <v>NI Wind_offshore</v>
          </cell>
          <cell r="F1191" t="str">
            <v>Total Generation Cost</v>
          </cell>
          <cell r="H1191">
            <v>0</v>
          </cell>
        </row>
        <row r="1192">
          <cell r="A1192" t="str">
            <v>NI</v>
          </cell>
          <cell r="D1192" t="str">
            <v>NI Wind Offshore - 2nd CfD band</v>
          </cell>
          <cell r="E1192" t="str">
            <v>NI Wind_offshore</v>
          </cell>
          <cell r="F1192" t="str">
            <v>SRMC</v>
          </cell>
          <cell r="H1192" t="str">
            <v>€/MWh</v>
          </cell>
        </row>
        <row r="1193">
          <cell r="A1193" t="str">
            <v>NI</v>
          </cell>
          <cell r="D1193" t="str">
            <v>NI Wind Offshore - 2nd CfD band</v>
          </cell>
          <cell r="E1193" t="str">
            <v>NI Wind_offshore</v>
          </cell>
          <cell r="F1193" t="str">
            <v>Mark-up</v>
          </cell>
          <cell r="H1193" t="str">
            <v>€/MWh</v>
          </cell>
        </row>
        <row r="1194">
          <cell r="A1194" t="str">
            <v>NI</v>
          </cell>
          <cell r="D1194" t="str">
            <v>NI Wind Offshore - 2nd CfD band</v>
          </cell>
          <cell r="E1194" t="str">
            <v>NI Wind_offshore</v>
          </cell>
          <cell r="F1194" t="str">
            <v>Price Received</v>
          </cell>
          <cell r="H1194" t="str">
            <v>€/MWh</v>
          </cell>
        </row>
        <row r="1195">
          <cell r="A1195" t="str">
            <v>NI</v>
          </cell>
          <cell r="D1195" t="str">
            <v>NI Wind Offshore - 2nd CfD band</v>
          </cell>
          <cell r="E1195" t="str">
            <v>NI Wind_offshore</v>
          </cell>
          <cell r="F1195" t="str">
            <v>Pool Revenue</v>
          </cell>
          <cell r="H1195">
            <v>0</v>
          </cell>
        </row>
        <row r="1196">
          <cell r="A1196" t="str">
            <v>NI</v>
          </cell>
          <cell r="D1196" t="str">
            <v>NI Wind Offshore - 2nd CfD band</v>
          </cell>
          <cell r="E1196" t="str">
            <v>NI Wind_offshore</v>
          </cell>
          <cell r="F1196" t="str">
            <v>Net Revenue</v>
          </cell>
          <cell r="H1196">
            <v>0</v>
          </cell>
        </row>
        <row r="1197">
          <cell r="A1197" t="str">
            <v>NI</v>
          </cell>
          <cell r="D1197" t="str">
            <v>NI Wind Offshore - 2nd CfD band</v>
          </cell>
          <cell r="E1197" t="str">
            <v>NI Wind_offshore</v>
          </cell>
          <cell r="F1197" t="str">
            <v>Net Profit</v>
          </cell>
          <cell r="H1197">
            <v>0</v>
          </cell>
        </row>
        <row r="1198">
          <cell r="A1198" t="str">
            <v>NI</v>
          </cell>
          <cell r="D1198" t="str">
            <v>NI Wind Offshore - 2nd CfD band</v>
          </cell>
          <cell r="E1198" t="str">
            <v>NI Wind_offshore</v>
          </cell>
          <cell r="F1198" t="str">
            <v>Installed Capacity</v>
          </cell>
          <cell r="H1198" t="str">
            <v>MW</v>
          </cell>
        </row>
        <row r="1199">
          <cell r="A1199" t="str">
            <v>NI</v>
          </cell>
          <cell r="D1199" t="str">
            <v>NI Wind Offshore - 2nd CfD band</v>
          </cell>
          <cell r="E1199" t="str">
            <v>NI Wind_offshore</v>
          </cell>
          <cell r="F1199" t="str">
            <v>Rated Capacity</v>
          </cell>
          <cell r="H1199" t="str">
            <v>MW</v>
          </cell>
        </row>
        <row r="1200">
          <cell r="A1200" t="str">
            <v>NI</v>
          </cell>
          <cell r="D1200" t="str">
            <v>NI Wind Offshore - 2nd CfD band</v>
          </cell>
          <cell r="E1200" t="str">
            <v>NI Wind_offshore</v>
          </cell>
          <cell r="F1200" t="str">
            <v>Maintenance</v>
          </cell>
          <cell r="H1200" t="str">
            <v>GWh</v>
          </cell>
        </row>
        <row r="1201">
          <cell r="A1201" t="str">
            <v>NI</v>
          </cell>
          <cell r="D1201" t="str">
            <v>NI Wind Offshore - 2nd CfD band</v>
          </cell>
          <cell r="E1201" t="str">
            <v>NI Wind_offshore</v>
          </cell>
          <cell r="F1201" t="str">
            <v>Forced Outage</v>
          </cell>
          <cell r="H1201" t="str">
            <v>GWh</v>
          </cell>
        </row>
        <row r="1202">
          <cell r="A1202" t="str">
            <v>NI</v>
          </cell>
          <cell r="D1202" t="str">
            <v>NI Wind Offshore - 2nd CfD band</v>
          </cell>
          <cell r="E1202" t="str">
            <v>NI Wind_offshore</v>
          </cell>
          <cell r="F1202" t="str">
            <v>Available Energy</v>
          </cell>
          <cell r="H1202" t="str">
            <v>GWh</v>
          </cell>
        </row>
        <row r="1203">
          <cell r="A1203" t="str">
            <v>NI</v>
          </cell>
          <cell r="D1203" t="str">
            <v>NI Wind Offshore - 3rd CfD band</v>
          </cell>
          <cell r="E1203" t="str">
            <v>NI Wind_offshore</v>
          </cell>
          <cell r="F1203" t="str">
            <v>Generation</v>
          </cell>
          <cell r="H1203" t="str">
            <v>GWh</v>
          </cell>
        </row>
        <row r="1204">
          <cell r="A1204" t="str">
            <v>NI</v>
          </cell>
          <cell r="D1204" t="str">
            <v>NI Wind Offshore - 3rd CfD band</v>
          </cell>
          <cell r="E1204" t="str">
            <v>NI Wind_offshore</v>
          </cell>
          <cell r="F1204" t="str">
            <v>Units Started</v>
          </cell>
          <cell r="H1204" t="str">
            <v>-</v>
          </cell>
        </row>
        <row r="1205">
          <cell r="A1205" t="str">
            <v>NI</v>
          </cell>
          <cell r="D1205" t="str">
            <v>NI Wind Offshore - 3rd CfD band</v>
          </cell>
          <cell r="E1205" t="str">
            <v>NI Wind_offshore</v>
          </cell>
          <cell r="F1205" t="str">
            <v>Hours of Operation</v>
          </cell>
          <cell r="H1205" t="str">
            <v>hrs</v>
          </cell>
        </row>
        <row r="1206">
          <cell r="A1206" t="str">
            <v>NI</v>
          </cell>
          <cell r="D1206" t="str">
            <v>NI Wind Offshore - 3rd CfD band</v>
          </cell>
          <cell r="E1206" t="str">
            <v>NI Wind_offshore</v>
          </cell>
          <cell r="F1206" t="str">
            <v>Capacity Factor</v>
          </cell>
          <cell r="H1206" t="str">
            <v>%</v>
          </cell>
        </row>
        <row r="1207">
          <cell r="A1207" t="str">
            <v>NI</v>
          </cell>
          <cell r="D1207" t="str">
            <v>NI Wind Offshore - 3rd CfD band</v>
          </cell>
          <cell r="E1207" t="str">
            <v>NI Wind_offshore</v>
          </cell>
          <cell r="F1207" t="str">
            <v>Energy Curtailed</v>
          </cell>
          <cell r="H1207" t="str">
            <v>GWh</v>
          </cell>
        </row>
        <row r="1208">
          <cell r="A1208" t="str">
            <v>NI</v>
          </cell>
          <cell r="D1208" t="str">
            <v>NI Wind Offshore - 3rd CfD band</v>
          </cell>
          <cell r="E1208" t="str">
            <v>NI Wind_offshore</v>
          </cell>
          <cell r="F1208" t="str">
            <v>Fixed Load Generation</v>
          </cell>
          <cell r="H1208" t="str">
            <v>GWh</v>
          </cell>
        </row>
        <row r="1209">
          <cell r="A1209" t="str">
            <v>NI</v>
          </cell>
          <cell r="D1209" t="str">
            <v>NI Wind Offshore - 3rd CfD band</v>
          </cell>
          <cell r="E1209" t="str">
            <v>NI Wind_offshore</v>
          </cell>
          <cell r="F1209" t="str">
            <v>Pump Load</v>
          </cell>
          <cell r="H1209" t="str">
            <v>GWh</v>
          </cell>
        </row>
        <row r="1210">
          <cell r="A1210" t="str">
            <v>NI</v>
          </cell>
          <cell r="D1210" t="str">
            <v>NI Wind Offshore - 3rd CfD band</v>
          </cell>
          <cell r="E1210" t="str">
            <v>NI Wind_offshore</v>
          </cell>
          <cell r="F1210" t="str">
            <v>VO&amp;M Cost</v>
          </cell>
          <cell r="H1210">
            <v>0</v>
          </cell>
        </row>
        <row r="1211">
          <cell r="A1211" t="str">
            <v>NI</v>
          </cell>
          <cell r="D1211" t="str">
            <v>NI Wind Offshore - 3rd CfD band</v>
          </cell>
          <cell r="E1211" t="str">
            <v>NI Wind_offshore</v>
          </cell>
          <cell r="F1211" t="str">
            <v>Generation Cost</v>
          </cell>
          <cell r="H1211">
            <v>0</v>
          </cell>
        </row>
        <row r="1212">
          <cell r="A1212" t="str">
            <v>NI</v>
          </cell>
          <cell r="D1212" t="str">
            <v>NI Wind Offshore - 3rd CfD band</v>
          </cell>
          <cell r="E1212" t="str">
            <v>NI Wind_offshore</v>
          </cell>
          <cell r="F1212" t="str">
            <v>Start &amp; Shutdown Cost</v>
          </cell>
          <cell r="H1212">
            <v>0</v>
          </cell>
        </row>
        <row r="1213">
          <cell r="A1213" t="str">
            <v>NI</v>
          </cell>
          <cell r="D1213" t="str">
            <v>NI Wind Offshore - 3rd CfD band</v>
          </cell>
          <cell r="E1213" t="str">
            <v>NI Wind_offshore</v>
          </cell>
          <cell r="F1213" t="str">
            <v>Start Fuel Cost</v>
          </cell>
          <cell r="H1213">
            <v>0</v>
          </cell>
        </row>
        <row r="1214">
          <cell r="A1214" t="str">
            <v>NI</v>
          </cell>
          <cell r="D1214" t="str">
            <v>NI Wind Offshore - 3rd CfD band</v>
          </cell>
          <cell r="E1214" t="str">
            <v>NI Wind_offshore</v>
          </cell>
          <cell r="F1214" t="str">
            <v>Emissions Cost</v>
          </cell>
          <cell r="H1214">
            <v>0</v>
          </cell>
        </row>
        <row r="1215">
          <cell r="A1215" t="str">
            <v>NI</v>
          </cell>
          <cell r="D1215" t="str">
            <v>NI Wind Offshore - 3rd CfD band</v>
          </cell>
          <cell r="E1215" t="str">
            <v>NI Wind_offshore</v>
          </cell>
          <cell r="F1215" t="str">
            <v>Total Generation Cost</v>
          </cell>
          <cell r="H1215">
            <v>0</v>
          </cell>
        </row>
        <row r="1216">
          <cell r="A1216" t="str">
            <v>NI</v>
          </cell>
          <cell r="D1216" t="str">
            <v>NI Wind Offshore - 3rd CfD band</v>
          </cell>
          <cell r="E1216" t="str">
            <v>NI Wind_offshore</v>
          </cell>
          <cell r="F1216" t="str">
            <v>SRMC</v>
          </cell>
          <cell r="H1216" t="str">
            <v>€/MWh</v>
          </cell>
        </row>
        <row r="1217">
          <cell r="A1217" t="str">
            <v>NI</v>
          </cell>
          <cell r="D1217" t="str">
            <v>NI Wind Offshore - 3rd CfD band</v>
          </cell>
          <cell r="E1217" t="str">
            <v>NI Wind_offshore</v>
          </cell>
          <cell r="F1217" t="str">
            <v>Mark-up</v>
          </cell>
          <cell r="H1217" t="str">
            <v>€/MWh</v>
          </cell>
        </row>
        <row r="1218">
          <cell r="A1218" t="str">
            <v>NI</v>
          </cell>
          <cell r="D1218" t="str">
            <v>NI Wind Offshore - 3rd CfD band</v>
          </cell>
          <cell r="E1218" t="str">
            <v>NI Wind_offshore</v>
          </cell>
          <cell r="F1218" t="str">
            <v>Price Received</v>
          </cell>
          <cell r="H1218" t="str">
            <v>€/MWh</v>
          </cell>
        </row>
        <row r="1219">
          <cell r="A1219" t="str">
            <v>NI</v>
          </cell>
          <cell r="D1219" t="str">
            <v>NI Wind Offshore - 3rd CfD band</v>
          </cell>
          <cell r="E1219" t="str">
            <v>NI Wind_offshore</v>
          </cell>
          <cell r="F1219" t="str">
            <v>Pool Revenue</v>
          </cell>
          <cell r="H1219">
            <v>0</v>
          </cell>
        </row>
        <row r="1220">
          <cell r="A1220" t="str">
            <v>NI</v>
          </cell>
          <cell r="D1220" t="str">
            <v>NI Wind Offshore - 3rd CfD band</v>
          </cell>
          <cell r="E1220" t="str">
            <v>NI Wind_offshore</v>
          </cell>
          <cell r="F1220" t="str">
            <v>Net Revenue</v>
          </cell>
          <cell r="H1220">
            <v>0</v>
          </cell>
        </row>
        <row r="1221">
          <cell r="A1221" t="str">
            <v>NI</v>
          </cell>
          <cell r="D1221" t="str">
            <v>NI Wind Offshore - 3rd CfD band</v>
          </cell>
          <cell r="E1221" t="str">
            <v>NI Wind_offshore</v>
          </cell>
          <cell r="F1221" t="str">
            <v>Net Profit</v>
          </cell>
          <cell r="H1221">
            <v>0</v>
          </cell>
        </row>
        <row r="1222">
          <cell r="A1222" t="str">
            <v>NI</v>
          </cell>
          <cell r="D1222" t="str">
            <v>NI Wind Offshore - 3rd CfD band</v>
          </cell>
          <cell r="E1222" t="str">
            <v>NI Wind_offshore</v>
          </cell>
          <cell r="F1222" t="str">
            <v>Installed Capacity</v>
          </cell>
          <cell r="H1222" t="str">
            <v>MW</v>
          </cell>
        </row>
        <row r="1223">
          <cell r="A1223" t="str">
            <v>NI</v>
          </cell>
          <cell r="D1223" t="str">
            <v>NI Wind Offshore - 3rd CfD band</v>
          </cell>
          <cell r="E1223" t="str">
            <v>NI Wind_offshore</v>
          </cell>
          <cell r="F1223" t="str">
            <v>Rated Capacity</v>
          </cell>
          <cell r="H1223" t="str">
            <v>MW</v>
          </cell>
        </row>
        <row r="1224">
          <cell r="A1224" t="str">
            <v>NI</v>
          </cell>
          <cell r="D1224" t="str">
            <v>NI Wind Offshore - 3rd CfD band</v>
          </cell>
          <cell r="E1224" t="str">
            <v>NI Wind_offshore</v>
          </cell>
          <cell r="F1224" t="str">
            <v>Maintenance</v>
          </cell>
          <cell r="H1224" t="str">
            <v>GWh</v>
          </cell>
        </row>
        <row r="1225">
          <cell r="A1225" t="str">
            <v>NI</v>
          </cell>
          <cell r="D1225" t="str">
            <v>NI Wind Offshore - 3rd CfD band</v>
          </cell>
          <cell r="E1225" t="str">
            <v>NI Wind_offshore</v>
          </cell>
          <cell r="F1225" t="str">
            <v>Forced Outage</v>
          </cell>
          <cell r="H1225" t="str">
            <v>GWh</v>
          </cell>
        </row>
        <row r="1226">
          <cell r="A1226" t="str">
            <v>NI</v>
          </cell>
          <cell r="D1226" t="str">
            <v>NI Wind Offshore - 3rd CfD band</v>
          </cell>
          <cell r="E1226" t="str">
            <v>NI Wind_offshore</v>
          </cell>
          <cell r="F1226" t="str">
            <v>Available Energy</v>
          </cell>
          <cell r="H1226" t="str">
            <v>GWh</v>
          </cell>
        </row>
        <row r="1227">
          <cell r="A1227" t="str">
            <v>NI</v>
          </cell>
          <cell r="D1227" t="str">
            <v>NI Wind Offshore - 4th CfD band</v>
          </cell>
          <cell r="E1227" t="str">
            <v>NI Wind_offshore</v>
          </cell>
          <cell r="F1227" t="str">
            <v>Generation</v>
          </cell>
          <cell r="H1227" t="str">
            <v>GWh</v>
          </cell>
        </row>
        <row r="1228">
          <cell r="A1228" t="str">
            <v>NI</v>
          </cell>
          <cell r="D1228" t="str">
            <v>NI Wind Offshore - 4th CfD band</v>
          </cell>
          <cell r="E1228" t="str">
            <v>NI Wind_offshore</v>
          </cell>
          <cell r="F1228" t="str">
            <v>Units Started</v>
          </cell>
          <cell r="H1228" t="str">
            <v>-</v>
          </cell>
        </row>
        <row r="1229">
          <cell r="A1229" t="str">
            <v>NI</v>
          </cell>
          <cell r="D1229" t="str">
            <v>NI Wind Offshore - 4th CfD band</v>
          </cell>
          <cell r="E1229" t="str">
            <v>NI Wind_offshore</v>
          </cell>
          <cell r="F1229" t="str">
            <v>Hours of Operation</v>
          </cell>
          <cell r="H1229" t="str">
            <v>hrs</v>
          </cell>
        </row>
        <row r="1230">
          <cell r="A1230" t="str">
            <v>NI</v>
          </cell>
          <cell r="D1230" t="str">
            <v>NI Wind Offshore - 4th CfD band</v>
          </cell>
          <cell r="E1230" t="str">
            <v>NI Wind_offshore</v>
          </cell>
          <cell r="F1230" t="str">
            <v>Capacity Factor</v>
          </cell>
          <cell r="H1230" t="str">
            <v>%</v>
          </cell>
        </row>
        <row r="1231">
          <cell r="A1231" t="str">
            <v>NI</v>
          </cell>
          <cell r="D1231" t="str">
            <v>NI Wind Offshore - 4th CfD band</v>
          </cell>
          <cell r="E1231" t="str">
            <v>NI Wind_offshore</v>
          </cell>
          <cell r="F1231" t="str">
            <v>Energy Curtailed</v>
          </cell>
          <cell r="H1231" t="str">
            <v>GWh</v>
          </cell>
        </row>
        <row r="1232">
          <cell r="A1232" t="str">
            <v>NI</v>
          </cell>
          <cell r="D1232" t="str">
            <v>NI Wind Offshore - 4th CfD band</v>
          </cell>
          <cell r="E1232" t="str">
            <v>NI Wind_offshore</v>
          </cell>
          <cell r="F1232" t="str">
            <v>Fixed Load Generation</v>
          </cell>
          <cell r="H1232" t="str">
            <v>GWh</v>
          </cell>
        </row>
        <row r="1233">
          <cell r="A1233" t="str">
            <v>NI</v>
          </cell>
          <cell r="D1233" t="str">
            <v>NI Wind Offshore - 4th CfD band</v>
          </cell>
          <cell r="E1233" t="str">
            <v>NI Wind_offshore</v>
          </cell>
          <cell r="F1233" t="str">
            <v>Pump Load</v>
          </cell>
          <cell r="H1233" t="str">
            <v>GWh</v>
          </cell>
        </row>
        <row r="1234">
          <cell r="A1234" t="str">
            <v>NI</v>
          </cell>
          <cell r="D1234" t="str">
            <v>NI Wind Offshore - 4th CfD band</v>
          </cell>
          <cell r="E1234" t="str">
            <v>NI Wind_offshore</v>
          </cell>
          <cell r="F1234" t="str">
            <v>VO&amp;M Cost</v>
          </cell>
          <cell r="H1234">
            <v>0</v>
          </cell>
        </row>
        <row r="1235">
          <cell r="A1235" t="str">
            <v>NI</v>
          </cell>
          <cell r="D1235" t="str">
            <v>NI Wind Offshore - 4th CfD band</v>
          </cell>
          <cell r="E1235" t="str">
            <v>NI Wind_offshore</v>
          </cell>
          <cell r="F1235" t="str">
            <v>Generation Cost</v>
          </cell>
          <cell r="H1235">
            <v>0</v>
          </cell>
        </row>
        <row r="1236">
          <cell r="A1236" t="str">
            <v>NI</v>
          </cell>
          <cell r="D1236" t="str">
            <v>NI Wind Offshore - 4th CfD band</v>
          </cell>
          <cell r="E1236" t="str">
            <v>NI Wind_offshore</v>
          </cell>
          <cell r="F1236" t="str">
            <v>Start &amp; Shutdown Cost</v>
          </cell>
          <cell r="H1236">
            <v>0</v>
          </cell>
        </row>
        <row r="1237">
          <cell r="A1237" t="str">
            <v>NI</v>
          </cell>
          <cell r="D1237" t="str">
            <v>NI Wind Offshore - 4th CfD band</v>
          </cell>
          <cell r="E1237" t="str">
            <v>NI Wind_offshore</v>
          </cell>
          <cell r="F1237" t="str">
            <v>Start Fuel Cost</v>
          </cell>
          <cell r="H1237">
            <v>0</v>
          </cell>
        </row>
        <row r="1238">
          <cell r="A1238" t="str">
            <v>NI</v>
          </cell>
          <cell r="D1238" t="str">
            <v>NI Wind Offshore - 4th CfD band</v>
          </cell>
          <cell r="E1238" t="str">
            <v>NI Wind_offshore</v>
          </cell>
          <cell r="F1238" t="str">
            <v>Emissions Cost</v>
          </cell>
          <cell r="H1238">
            <v>0</v>
          </cell>
        </row>
        <row r="1239">
          <cell r="A1239" t="str">
            <v>NI</v>
          </cell>
          <cell r="D1239" t="str">
            <v>NI Wind Offshore - 4th CfD band</v>
          </cell>
          <cell r="E1239" t="str">
            <v>NI Wind_offshore</v>
          </cell>
          <cell r="F1239" t="str">
            <v>Total Generation Cost</v>
          </cell>
          <cell r="H1239">
            <v>0</v>
          </cell>
        </row>
        <row r="1240">
          <cell r="A1240" t="str">
            <v>NI</v>
          </cell>
          <cell r="D1240" t="str">
            <v>NI Wind Offshore - 4th CfD band</v>
          </cell>
          <cell r="E1240" t="str">
            <v>NI Wind_offshore</v>
          </cell>
          <cell r="F1240" t="str">
            <v>SRMC</v>
          </cell>
          <cell r="H1240" t="str">
            <v>€/MWh</v>
          </cell>
        </row>
        <row r="1241">
          <cell r="A1241" t="str">
            <v>NI</v>
          </cell>
          <cell r="D1241" t="str">
            <v>NI Wind Offshore - 4th CfD band</v>
          </cell>
          <cell r="E1241" t="str">
            <v>NI Wind_offshore</v>
          </cell>
          <cell r="F1241" t="str">
            <v>Mark-up</v>
          </cell>
          <cell r="H1241" t="str">
            <v>€/MWh</v>
          </cell>
        </row>
        <row r="1242">
          <cell r="A1242" t="str">
            <v>NI</v>
          </cell>
          <cell r="D1242" t="str">
            <v>NI Wind Offshore - 4th CfD band</v>
          </cell>
          <cell r="E1242" t="str">
            <v>NI Wind_offshore</v>
          </cell>
          <cell r="F1242" t="str">
            <v>Price Received</v>
          </cell>
          <cell r="H1242" t="str">
            <v>€/MWh</v>
          </cell>
        </row>
        <row r="1243">
          <cell r="A1243" t="str">
            <v>NI</v>
          </cell>
          <cell r="D1243" t="str">
            <v>NI Wind Offshore - 4th CfD band</v>
          </cell>
          <cell r="E1243" t="str">
            <v>NI Wind_offshore</v>
          </cell>
          <cell r="F1243" t="str">
            <v>Pool Revenue</v>
          </cell>
          <cell r="H1243">
            <v>0</v>
          </cell>
        </row>
        <row r="1244">
          <cell r="A1244" t="str">
            <v>NI</v>
          </cell>
          <cell r="D1244" t="str">
            <v>NI Wind Offshore - 4th CfD band</v>
          </cell>
          <cell r="E1244" t="str">
            <v>NI Wind_offshore</v>
          </cell>
          <cell r="F1244" t="str">
            <v>Net Revenue</v>
          </cell>
          <cell r="H1244">
            <v>0</v>
          </cell>
        </row>
        <row r="1245">
          <cell r="A1245" t="str">
            <v>NI</v>
          </cell>
          <cell r="D1245" t="str">
            <v>NI Wind Offshore - 4th CfD band</v>
          </cell>
          <cell r="E1245" t="str">
            <v>NI Wind_offshore</v>
          </cell>
          <cell r="F1245" t="str">
            <v>Net Profit</v>
          </cell>
          <cell r="H1245">
            <v>0</v>
          </cell>
        </row>
        <row r="1246">
          <cell r="A1246" t="str">
            <v>NI</v>
          </cell>
          <cell r="D1246" t="str">
            <v>NI Wind Offshore - 4th CfD band</v>
          </cell>
          <cell r="E1246" t="str">
            <v>NI Wind_offshore</v>
          </cell>
          <cell r="F1246" t="str">
            <v>Installed Capacity</v>
          </cell>
          <cell r="H1246" t="str">
            <v>MW</v>
          </cell>
        </row>
        <row r="1247">
          <cell r="A1247" t="str">
            <v>NI</v>
          </cell>
          <cell r="D1247" t="str">
            <v>NI Wind Offshore - 4th CfD band</v>
          </cell>
          <cell r="E1247" t="str">
            <v>NI Wind_offshore</v>
          </cell>
          <cell r="F1247" t="str">
            <v>Rated Capacity</v>
          </cell>
          <cell r="H1247" t="str">
            <v>MW</v>
          </cell>
        </row>
        <row r="1248">
          <cell r="A1248" t="str">
            <v>NI</v>
          </cell>
          <cell r="D1248" t="str">
            <v>NI Wind Offshore - 4th CfD band</v>
          </cell>
          <cell r="E1248" t="str">
            <v>NI Wind_offshore</v>
          </cell>
          <cell r="F1248" t="str">
            <v>Maintenance</v>
          </cell>
          <cell r="H1248" t="str">
            <v>GWh</v>
          </cell>
        </row>
        <row r="1249">
          <cell r="A1249" t="str">
            <v>NI</v>
          </cell>
          <cell r="D1249" t="str">
            <v>NI Wind Offshore - 4th CfD band</v>
          </cell>
          <cell r="E1249" t="str">
            <v>NI Wind_offshore</v>
          </cell>
          <cell r="F1249" t="str">
            <v>Forced Outage</v>
          </cell>
          <cell r="H1249" t="str">
            <v>GWh</v>
          </cell>
        </row>
        <row r="1250">
          <cell r="A1250" t="str">
            <v>NI</v>
          </cell>
          <cell r="D1250" t="str">
            <v>NI Wind Offshore - 4th CfD band</v>
          </cell>
          <cell r="E1250" t="str">
            <v>NI Wind_offshore</v>
          </cell>
          <cell r="F1250" t="str">
            <v>Available Energy</v>
          </cell>
          <cell r="H1250" t="str">
            <v>GWh</v>
          </cell>
        </row>
        <row r="1251">
          <cell r="A1251" t="str">
            <v>NI</v>
          </cell>
          <cell r="D1251" t="str">
            <v>NI Other</v>
          </cell>
          <cell r="E1251" t="str">
            <v>NI Other Renewables</v>
          </cell>
          <cell r="F1251" t="str">
            <v>Generation</v>
          </cell>
          <cell r="H1251" t="str">
            <v>GWh</v>
          </cell>
        </row>
        <row r="1252">
          <cell r="A1252" t="str">
            <v>NI</v>
          </cell>
          <cell r="D1252" t="str">
            <v>NI Other</v>
          </cell>
          <cell r="E1252" t="str">
            <v>NI Other Renewables</v>
          </cell>
          <cell r="F1252" t="str">
            <v>Units Started</v>
          </cell>
          <cell r="H1252" t="str">
            <v>-</v>
          </cell>
        </row>
        <row r="1253">
          <cell r="A1253" t="str">
            <v>NI</v>
          </cell>
          <cell r="D1253" t="str">
            <v>NI Other</v>
          </cell>
          <cell r="E1253" t="str">
            <v>NI Other Renewables</v>
          </cell>
          <cell r="F1253" t="str">
            <v>Hours of Operation</v>
          </cell>
          <cell r="H1253" t="str">
            <v>hrs</v>
          </cell>
        </row>
        <row r="1254">
          <cell r="A1254" t="str">
            <v>NI</v>
          </cell>
          <cell r="D1254" t="str">
            <v>NI Other</v>
          </cell>
          <cell r="E1254" t="str">
            <v>NI Other Renewables</v>
          </cell>
          <cell r="F1254" t="str">
            <v>Capacity Factor</v>
          </cell>
          <cell r="H1254" t="str">
            <v>%</v>
          </cell>
        </row>
        <row r="1255">
          <cell r="A1255" t="str">
            <v>NI</v>
          </cell>
          <cell r="D1255" t="str">
            <v>NI Other</v>
          </cell>
          <cell r="E1255" t="str">
            <v>NI Other Renewables</v>
          </cell>
          <cell r="F1255" t="str">
            <v>Energy Curtailed</v>
          </cell>
          <cell r="H1255" t="str">
            <v>GWh</v>
          </cell>
        </row>
        <row r="1256">
          <cell r="A1256" t="str">
            <v>NI</v>
          </cell>
          <cell r="D1256" t="str">
            <v>NI Other</v>
          </cell>
          <cell r="E1256" t="str">
            <v>NI Other Renewables</v>
          </cell>
          <cell r="F1256" t="str">
            <v>Fixed Load Generation</v>
          </cell>
          <cell r="H1256" t="str">
            <v>GWh</v>
          </cell>
        </row>
        <row r="1257">
          <cell r="A1257" t="str">
            <v>NI</v>
          </cell>
          <cell r="D1257" t="str">
            <v>NI Other</v>
          </cell>
          <cell r="E1257" t="str">
            <v>NI Other Renewables</v>
          </cell>
          <cell r="F1257" t="str">
            <v>Pump Load</v>
          </cell>
          <cell r="H1257" t="str">
            <v>GWh</v>
          </cell>
        </row>
        <row r="1258">
          <cell r="A1258" t="str">
            <v>NI</v>
          </cell>
          <cell r="D1258" t="str">
            <v>NI Other</v>
          </cell>
          <cell r="E1258" t="str">
            <v>NI Other Renewables</v>
          </cell>
          <cell r="F1258" t="str">
            <v>VO&amp;M Cost</v>
          </cell>
          <cell r="H1258">
            <v>0</v>
          </cell>
        </row>
        <row r="1259">
          <cell r="A1259" t="str">
            <v>NI</v>
          </cell>
          <cell r="D1259" t="str">
            <v>NI Other</v>
          </cell>
          <cell r="E1259" t="str">
            <v>NI Other Renewables</v>
          </cell>
          <cell r="F1259" t="str">
            <v>Generation Cost</v>
          </cell>
          <cell r="H1259">
            <v>0</v>
          </cell>
        </row>
        <row r="1260">
          <cell r="A1260" t="str">
            <v>NI</v>
          </cell>
          <cell r="D1260" t="str">
            <v>NI Other</v>
          </cell>
          <cell r="E1260" t="str">
            <v>NI Other Renewables</v>
          </cell>
          <cell r="F1260" t="str">
            <v>Start &amp; Shutdown Cost</v>
          </cell>
          <cell r="H1260">
            <v>0</v>
          </cell>
        </row>
        <row r="1261">
          <cell r="A1261" t="str">
            <v>NI</v>
          </cell>
          <cell r="D1261" t="str">
            <v>NI Other</v>
          </cell>
          <cell r="E1261" t="str">
            <v>NI Other Renewables</v>
          </cell>
          <cell r="F1261" t="str">
            <v>Start Fuel Cost</v>
          </cell>
          <cell r="H1261">
            <v>0</v>
          </cell>
        </row>
        <row r="1262">
          <cell r="A1262" t="str">
            <v>NI</v>
          </cell>
          <cell r="D1262" t="str">
            <v>NI Other</v>
          </cell>
          <cell r="E1262" t="str">
            <v>NI Other Renewables</v>
          </cell>
          <cell r="F1262" t="str">
            <v>Emissions Cost</v>
          </cell>
          <cell r="H1262">
            <v>0</v>
          </cell>
        </row>
        <row r="1263">
          <cell r="A1263" t="str">
            <v>NI</v>
          </cell>
          <cell r="D1263" t="str">
            <v>NI Other</v>
          </cell>
          <cell r="E1263" t="str">
            <v>NI Other Renewables</v>
          </cell>
          <cell r="F1263" t="str">
            <v>Total Generation Cost</v>
          </cell>
          <cell r="H1263">
            <v>0</v>
          </cell>
        </row>
        <row r="1264">
          <cell r="A1264" t="str">
            <v>NI</v>
          </cell>
          <cell r="D1264" t="str">
            <v>NI Other</v>
          </cell>
          <cell r="E1264" t="str">
            <v>NI Other Renewables</v>
          </cell>
          <cell r="F1264" t="str">
            <v>SRMC</v>
          </cell>
          <cell r="H1264" t="str">
            <v>€/MWh</v>
          </cell>
        </row>
        <row r="1265">
          <cell r="A1265" t="str">
            <v>NI</v>
          </cell>
          <cell r="D1265" t="str">
            <v>NI Other</v>
          </cell>
          <cell r="E1265" t="str">
            <v>NI Other Renewables</v>
          </cell>
          <cell r="F1265" t="str">
            <v>Mark-up</v>
          </cell>
          <cell r="H1265" t="str">
            <v>€/MWh</v>
          </cell>
        </row>
        <row r="1266">
          <cell r="A1266" t="str">
            <v>NI</v>
          </cell>
          <cell r="D1266" t="str">
            <v>NI Other</v>
          </cell>
          <cell r="E1266" t="str">
            <v>NI Other Renewables</v>
          </cell>
          <cell r="F1266" t="str">
            <v>Price Received</v>
          </cell>
          <cell r="H1266" t="str">
            <v>€/MWh</v>
          </cell>
        </row>
        <row r="1267">
          <cell r="A1267" t="str">
            <v>NI</v>
          </cell>
          <cell r="D1267" t="str">
            <v>NI Other</v>
          </cell>
          <cell r="E1267" t="str">
            <v>NI Other Renewables</v>
          </cell>
          <cell r="F1267" t="str">
            <v>Pool Revenue</v>
          </cell>
          <cell r="H1267">
            <v>0</v>
          </cell>
        </row>
        <row r="1268">
          <cell r="A1268" t="str">
            <v>NI</v>
          </cell>
          <cell r="D1268" t="str">
            <v>NI Other</v>
          </cell>
          <cell r="E1268" t="str">
            <v>NI Other Renewables</v>
          </cell>
          <cell r="F1268" t="str">
            <v>Net Revenue</v>
          </cell>
          <cell r="H1268">
            <v>0</v>
          </cell>
        </row>
        <row r="1269">
          <cell r="A1269" t="str">
            <v>NI</v>
          </cell>
          <cell r="D1269" t="str">
            <v>NI Other</v>
          </cell>
          <cell r="E1269" t="str">
            <v>NI Other Renewables</v>
          </cell>
          <cell r="F1269" t="str">
            <v>Net Profit</v>
          </cell>
          <cell r="H1269">
            <v>0</v>
          </cell>
        </row>
        <row r="1270">
          <cell r="A1270" t="str">
            <v>NI</v>
          </cell>
          <cell r="D1270" t="str">
            <v>NI Other</v>
          </cell>
          <cell r="E1270" t="str">
            <v>NI Other Renewables</v>
          </cell>
          <cell r="F1270" t="str">
            <v>Installed Capacity</v>
          </cell>
          <cell r="H1270" t="str">
            <v>MW</v>
          </cell>
        </row>
        <row r="1271">
          <cell r="A1271" t="str">
            <v>NI</v>
          </cell>
          <cell r="D1271" t="str">
            <v>NI Other</v>
          </cell>
          <cell r="E1271" t="str">
            <v>NI Other Renewables</v>
          </cell>
          <cell r="F1271" t="str">
            <v>Rated Capacity</v>
          </cell>
          <cell r="H1271" t="str">
            <v>MW</v>
          </cell>
        </row>
        <row r="1272">
          <cell r="A1272" t="str">
            <v>NI</v>
          </cell>
          <cell r="D1272" t="str">
            <v>NI Other</v>
          </cell>
          <cell r="E1272" t="str">
            <v>NI Other Renewables</v>
          </cell>
          <cell r="F1272" t="str">
            <v>Maintenance</v>
          </cell>
          <cell r="H1272" t="str">
            <v>GWh</v>
          </cell>
        </row>
        <row r="1273">
          <cell r="A1273" t="str">
            <v>NI</v>
          </cell>
          <cell r="D1273" t="str">
            <v>NI Other</v>
          </cell>
          <cell r="E1273" t="str">
            <v>NI Other Renewables</v>
          </cell>
          <cell r="F1273" t="str">
            <v>Forced Outage</v>
          </cell>
          <cell r="H1273" t="str">
            <v>GWh</v>
          </cell>
        </row>
        <row r="1274">
          <cell r="A1274" t="str">
            <v>NI</v>
          </cell>
          <cell r="D1274" t="str">
            <v>NI Other</v>
          </cell>
          <cell r="E1274" t="str">
            <v>NI Other Renewables</v>
          </cell>
          <cell r="F1274" t="str">
            <v>Available Energy</v>
          </cell>
          <cell r="H1274" t="str">
            <v>GWh</v>
          </cell>
        </row>
        <row r="1275">
          <cell r="A1275" t="str">
            <v>ROI</v>
          </cell>
          <cell r="D1275" t="str">
            <v>AD1</v>
          </cell>
          <cell r="E1275" t="str">
            <v>ROI Gas</v>
          </cell>
          <cell r="F1275" t="str">
            <v>Generation</v>
          </cell>
          <cell r="H1275" t="str">
            <v>GWh</v>
          </cell>
        </row>
        <row r="1276">
          <cell r="A1276" t="str">
            <v>ROI</v>
          </cell>
          <cell r="D1276" t="str">
            <v>AD1</v>
          </cell>
          <cell r="E1276" t="str">
            <v>ROI Gas</v>
          </cell>
          <cell r="F1276" t="str">
            <v>Units Started</v>
          </cell>
          <cell r="H1276" t="str">
            <v>-</v>
          </cell>
        </row>
        <row r="1277">
          <cell r="A1277" t="str">
            <v>ROI</v>
          </cell>
          <cell r="D1277" t="str">
            <v>AD1</v>
          </cell>
          <cell r="E1277" t="str">
            <v>ROI Gas</v>
          </cell>
          <cell r="F1277" t="str">
            <v>Hours of Operation</v>
          </cell>
          <cell r="H1277" t="str">
            <v>hrs</v>
          </cell>
        </row>
        <row r="1278">
          <cell r="A1278" t="str">
            <v>ROI</v>
          </cell>
          <cell r="D1278" t="str">
            <v>AD1</v>
          </cell>
          <cell r="E1278" t="str">
            <v>ROI Gas</v>
          </cell>
          <cell r="F1278" t="str">
            <v>Capacity Factor</v>
          </cell>
          <cell r="H1278" t="str">
            <v>%</v>
          </cell>
        </row>
        <row r="1279">
          <cell r="A1279" t="str">
            <v>ROI</v>
          </cell>
          <cell r="D1279" t="str">
            <v>AD1</v>
          </cell>
          <cell r="E1279" t="str">
            <v>ROI Gas</v>
          </cell>
          <cell r="F1279" t="str">
            <v>Energy Curtailed</v>
          </cell>
          <cell r="H1279" t="str">
            <v>GWh</v>
          </cell>
        </row>
        <row r="1280">
          <cell r="A1280" t="str">
            <v>ROI</v>
          </cell>
          <cell r="D1280" t="str">
            <v>AD1</v>
          </cell>
          <cell r="E1280" t="str">
            <v>ROI Gas</v>
          </cell>
          <cell r="F1280" t="str">
            <v>Fixed Load Generation</v>
          </cell>
          <cell r="H1280" t="str">
            <v>GWh</v>
          </cell>
        </row>
        <row r="1281">
          <cell r="A1281" t="str">
            <v>ROI</v>
          </cell>
          <cell r="D1281" t="str">
            <v>AD1</v>
          </cell>
          <cell r="E1281" t="str">
            <v>ROI Gas</v>
          </cell>
          <cell r="F1281" t="str">
            <v>Pump Load</v>
          </cell>
          <cell r="H1281" t="str">
            <v>GWh</v>
          </cell>
        </row>
        <row r="1282">
          <cell r="A1282" t="str">
            <v>ROI</v>
          </cell>
          <cell r="D1282" t="str">
            <v>AD1</v>
          </cell>
          <cell r="E1282" t="str">
            <v>ROI Gas</v>
          </cell>
          <cell r="F1282" t="str">
            <v>VO&amp;M Cost</v>
          </cell>
          <cell r="H1282">
            <v>0</v>
          </cell>
        </row>
        <row r="1283">
          <cell r="A1283" t="str">
            <v>ROI</v>
          </cell>
          <cell r="D1283" t="str">
            <v>AD1</v>
          </cell>
          <cell r="E1283" t="str">
            <v>ROI Gas</v>
          </cell>
          <cell r="F1283" t="str">
            <v>Generation Cost</v>
          </cell>
          <cell r="H1283">
            <v>0</v>
          </cell>
        </row>
        <row r="1284">
          <cell r="A1284" t="str">
            <v>ROI</v>
          </cell>
          <cell r="D1284" t="str">
            <v>AD1</v>
          </cell>
          <cell r="E1284" t="str">
            <v>ROI Gas</v>
          </cell>
          <cell r="F1284" t="str">
            <v>Start &amp; Shutdown Cost</v>
          </cell>
          <cell r="H1284">
            <v>0</v>
          </cell>
        </row>
        <row r="1285">
          <cell r="A1285" t="str">
            <v>ROI</v>
          </cell>
          <cell r="D1285" t="str">
            <v>AD1</v>
          </cell>
          <cell r="E1285" t="str">
            <v>ROI Gas</v>
          </cell>
          <cell r="F1285" t="str">
            <v>Start Fuel Cost</v>
          </cell>
          <cell r="H1285">
            <v>0</v>
          </cell>
        </row>
        <row r="1286">
          <cell r="A1286" t="str">
            <v>ROI</v>
          </cell>
          <cell r="D1286" t="str">
            <v>AD1</v>
          </cell>
          <cell r="E1286" t="str">
            <v>ROI Gas</v>
          </cell>
          <cell r="F1286" t="str">
            <v>Emissions Cost</v>
          </cell>
          <cell r="H1286">
            <v>0</v>
          </cell>
        </row>
        <row r="1287">
          <cell r="A1287" t="str">
            <v>ROI</v>
          </cell>
          <cell r="D1287" t="str">
            <v>AD1</v>
          </cell>
          <cell r="E1287" t="str">
            <v>ROI Gas</v>
          </cell>
          <cell r="F1287" t="str">
            <v>Total Generation Cost</v>
          </cell>
          <cell r="H1287">
            <v>0</v>
          </cell>
        </row>
        <row r="1288">
          <cell r="A1288" t="str">
            <v>ROI</v>
          </cell>
          <cell r="D1288" t="str">
            <v>AD1</v>
          </cell>
          <cell r="E1288" t="str">
            <v>ROI Gas</v>
          </cell>
          <cell r="F1288" t="str">
            <v>SRMC</v>
          </cell>
          <cell r="H1288" t="str">
            <v>€/MWh</v>
          </cell>
        </row>
        <row r="1289">
          <cell r="A1289" t="str">
            <v>ROI</v>
          </cell>
          <cell r="D1289" t="str">
            <v>AD1</v>
          </cell>
          <cell r="E1289" t="str">
            <v>ROI Gas</v>
          </cell>
          <cell r="F1289" t="str">
            <v>Mark-up</v>
          </cell>
          <cell r="H1289" t="str">
            <v>€/MWh</v>
          </cell>
        </row>
        <row r="1290">
          <cell r="A1290" t="str">
            <v>ROI</v>
          </cell>
          <cell r="D1290" t="str">
            <v>AD1</v>
          </cell>
          <cell r="E1290" t="str">
            <v>ROI Gas</v>
          </cell>
          <cell r="F1290" t="str">
            <v>Mark-up</v>
          </cell>
          <cell r="H1290" t="str">
            <v>€/MWh</v>
          </cell>
        </row>
        <row r="1291">
          <cell r="A1291" t="str">
            <v>ROI</v>
          </cell>
          <cell r="D1291" t="str">
            <v>AD1</v>
          </cell>
          <cell r="E1291" t="str">
            <v>ROI Gas</v>
          </cell>
          <cell r="F1291" t="str">
            <v>Mark-up</v>
          </cell>
          <cell r="H1291" t="str">
            <v>€/MWh</v>
          </cell>
        </row>
        <row r="1292">
          <cell r="A1292" t="str">
            <v>ROI</v>
          </cell>
          <cell r="D1292" t="str">
            <v>AD1</v>
          </cell>
          <cell r="E1292" t="str">
            <v>ROI Gas</v>
          </cell>
          <cell r="F1292" t="str">
            <v>Mark-up</v>
          </cell>
          <cell r="H1292" t="str">
            <v>€/MWh</v>
          </cell>
        </row>
        <row r="1293">
          <cell r="A1293" t="str">
            <v>ROI</v>
          </cell>
          <cell r="D1293" t="str">
            <v>AD1</v>
          </cell>
          <cell r="E1293" t="str">
            <v>ROI Gas</v>
          </cell>
          <cell r="F1293" t="str">
            <v>Price Received</v>
          </cell>
          <cell r="H1293" t="str">
            <v>€/MWh</v>
          </cell>
        </row>
        <row r="1294">
          <cell r="A1294" t="str">
            <v>ROI</v>
          </cell>
          <cell r="D1294" t="str">
            <v>AD1</v>
          </cell>
          <cell r="E1294" t="str">
            <v>ROI Gas</v>
          </cell>
          <cell r="F1294" t="str">
            <v>Pool Revenue</v>
          </cell>
          <cell r="H1294">
            <v>0</v>
          </cell>
        </row>
        <row r="1295">
          <cell r="A1295" t="str">
            <v>ROI</v>
          </cell>
          <cell r="D1295" t="str">
            <v>AD1</v>
          </cell>
          <cell r="E1295" t="str">
            <v>ROI Gas</v>
          </cell>
          <cell r="F1295" t="str">
            <v>Net Revenue</v>
          </cell>
          <cell r="H1295">
            <v>0</v>
          </cell>
        </row>
        <row r="1296">
          <cell r="A1296" t="str">
            <v>ROI</v>
          </cell>
          <cell r="D1296" t="str">
            <v>AD1</v>
          </cell>
          <cell r="E1296" t="str">
            <v>ROI Gas</v>
          </cell>
          <cell r="F1296" t="str">
            <v>Net Profit</v>
          </cell>
          <cell r="H1296">
            <v>0</v>
          </cell>
        </row>
        <row r="1297">
          <cell r="A1297" t="str">
            <v>ROI</v>
          </cell>
          <cell r="D1297" t="str">
            <v>AD1</v>
          </cell>
          <cell r="E1297" t="str">
            <v>ROI Gas</v>
          </cell>
          <cell r="F1297" t="str">
            <v>Installed Capacity</v>
          </cell>
          <cell r="H1297" t="str">
            <v>MW</v>
          </cell>
        </row>
        <row r="1298">
          <cell r="A1298" t="str">
            <v>ROI</v>
          </cell>
          <cell r="D1298" t="str">
            <v>AD1</v>
          </cell>
          <cell r="E1298" t="str">
            <v>ROI Gas</v>
          </cell>
          <cell r="F1298" t="str">
            <v>Rated Capacity</v>
          </cell>
          <cell r="H1298" t="str">
            <v>MW</v>
          </cell>
        </row>
        <row r="1299">
          <cell r="A1299" t="str">
            <v>ROI</v>
          </cell>
          <cell r="D1299" t="str">
            <v>AD1</v>
          </cell>
          <cell r="E1299" t="str">
            <v>ROI Gas</v>
          </cell>
          <cell r="F1299" t="str">
            <v>Maintenance</v>
          </cell>
          <cell r="H1299" t="str">
            <v>GWh</v>
          </cell>
        </row>
        <row r="1300">
          <cell r="A1300" t="str">
            <v>ROI</v>
          </cell>
          <cell r="D1300" t="str">
            <v>AD1</v>
          </cell>
          <cell r="E1300" t="str">
            <v>ROI Gas</v>
          </cell>
          <cell r="F1300" t="str">
            <v>Forced Outage</v>
          </cell>
          <cell r="H1300" t="str">
            <v>GWh</v>
          </cell>
        </row>
        <row r="1301">
          <cell r="A1301" t="str">
            <v>ROI</v>
          </cell>
          <cell r="D1301" t="str">
            <v>AD1</v>
          </cell>
          <cell r="E1301" t="str">
            <v>ROI Gas</v>
          </cell>
          <cell r="F1301" t="str">
            <v>Available Energy</v>
          </cell>
          <cell r="H1301" t="str">
            <v>GWh</v>
          </cell>
        </row>
        <row r="1302">
          <cell r="A1302" t="str">
            <v>ROI</v>
          </cell>
          <cell r="D1302" t="str">
            <v>ADC</v>
          </cell>
          <cell r="E1302" t="str">
            <v>ROI Gas</v>
          </cell>
          <cell r="F1302" t="str">
            <v>Generation</v>
          </cell>
          <cell r="H1302" t="str">
            <v>GWh</v>
          </cell>
        </row>
        <row r="1303">
          <cell r="A1303" t="str">
            <v>ROI</v>
          </cell>
          <cell r="D1303" t="str">
            <v>ADC</v>
          </cell>
          <cell r="E1303" t="str">
            <v>ROI Gas</v>
          </cell>
          <cell r="F1303" t="str">
            <v>Units Started</v>
          </cell>
          <cell r="H1303" t="str">
            <v>-</v>
          </cell>
        </row>
        <row r="1304">
          <cell r="A1304" t="str">
            <v>ROI</v>
          </cell>
          <cell r="D1304" t="str">
            <v>ADC</v>
          </cell>
          <cell r="E1304" t="str">
            <v>ROI Gas</v>
          </cell>
          <cell r="F1304" t="str">
            <v>Hours of Operation</v>
          </cell>
          <cell r="H1304" t="str">
            <v>hrs</v>
          </cell>
        </row>
        <row r="1305">
          <cell r="A1305" t="str">
            <v>ROI</v>
          </cell>
          <cell r="D1305" t="str">
            <v>ADC</v>
          </cell>
          <cell r="E1305" t="str">
            <v>ROI Gas</v>
          </cell>
          <cell r="F1305" t="str">
            <v>Capacity Factor</v>
          </cell>
          <cell r="H1305" t="str">
            <v>%</v>
          </cell>
        </row>
        <row r="1306">
          <cell r="A1306" t="str">
            <v>ROI</v>
          </cell>
          <cell r="D1306" t="str">
            <v>ADC</v>
          </cell>
          <cell r="E1306" t="str">
            <v>ROI Gas</v>
          </cell>
          <cell r="F1306" t="str">
            <v>Energy Curtailed</v>
          </cell>
          <cell r="H1306" t="str">
            <v>GWh</v>
          </cell>
        </row>
        <row r="1307">
          <cell r="A1307" t="str">
            <v>ROI</v>
          </cell>
          <cell r="D1307" t="str">
            <v>ADC</v>
          </cell>
          <cell r="E1307" t="str">
            <v>ROI Gas</v>
          </cell>
          <cell r="F1307" t="str">
            <v>Fixed Load Generation</v>
          </cell>
          <cell r="H1307" t="str">
            <v>GWh</v>
          </cell>
        </row>
        <row r="1308">
          <cell r="A1308" t="str">
            <v>ROI</v>
          </cell>
          <cell r="D1308" t="str">
            <v>ADC</v>
          </cell>
          <cell r="E1308" t="str">
            <v>ROI Gas</v>
          </cell>
          <cell r="F1308" t="str">
            <v>Pump Load</v>
          </cell>
          <cell r="H1308" t="str">
            <v>GWh</v>
          </cell>
        </row>
        <row r="1309">
          <cell r="A1309" t="str">
            <v>ROI</v>
          </cell>
          <cell r="D1309" t="str">
            <v>ADC</v>
          </cell>
          <cell r="E1309" t="str">
            <v>ROI Gas</v>
          </cell>
          <cell r="F1309" t="str">
            <v>VO&amp;M Cost</v>
          </cell>
          <cell r="H1309">
            <v>0</v>
          </cell>
        </row>
        <row r="1310">
          <cell r="A1310" t="str">
            <v>ROI</v>
          </cell>
          <cell r="D1310" t="str">
            <v>ADC</v>
          </cell>
          <cell r="E1310" t="str">
            <v>ROI Gas</v>
          </cell>
          <cell r="F1310" t="str">
            <v>Generation Cost</v>
          </cell>
          <cell r="H1310">
            <v>0</v>
          </cell>
        </row>
        <row r="1311">
          <cell r="A1311" t="str">
            <v>ROI</v>
          </cell>
          <cell r="D1311" t="str">
            <v>ADC</v>
          </cell>
          <cell r="E1311" t="str">
            <v>ROI Gas</v>
          </cell>
          <cell r="F1311" t="str">
            <v>Start &amp; Shutdown Cost</v>
          </cell>
          <cell r="H1311">
            <v>0</v>
          </cell>
        </row>
        <row r="1312">
          <cell r="A1312" t="str">
            <v>ROI</v>
          </cell>
          <cell r="D1312" t="str">
            <v>ADC</v>
          </cell>
          <cell r="E1312" t="str">
            <v>ROI Gas</v>
          </cell>
          <cell r="F1312" t="str">
            <v>Start Fuel Cost</v>
          </cell>
          <cell r="H1312">
            <v>0</v>
          </cell>
        </row>
        <row r="1313">
          <cell r="A1313" t="str">
            <v>ROI</v>
          </cell>
          <cell r="D1313" t="str">
            <v>ADC</v>
          </cell>
          <cell r="E1313" t="str">
            <v>ROI Gas</v>
          </cell>
          <cell r="F1313" t="str">
            <v>Emissions Cost</v>
          </cell>
          <cell r="H1313">
            <v>0</v>
          </cell>
        </row>
        <row r="1314">
          <cell r="A1314" t="str">
            <v>ROI</v>
          </cell>
          <cell r="D1314" t="str">
            <v>ADC</v>
          </cell>
          <cell r="E1314" t="str">
            <v>ROI Gas</v>
          </cell>
          <cell r="F1314" t="str">
            <v>Total Generation Cost</v>
          </cell>
          <cell r="H1314">
            <v>0</v>
          </cell>
        </row>
        <row r="1315">
          <cell r="A1315" t="str">
            <v>ROI</v>
          </cell>
          <cell r="D1315" t="str">
            <v>ADC</v>
          </cell>
          <cell r="E1315" t="str">
            <v>ROI Gas</v>
          </cell>
          <cell r="F1315" t="str">
            <v>SRMC</v>
          </cell>
          <cell r="H1315" t="str">
            <v>€/MWh</v>
          </cell>
        </row>
        <row r="1316">
          <cell r="A1316" t="str">
            <v>ROI</v>
          </cell>
          <cell r="D1316" t="str">
            <v>ADC</v>
          </cell>
          <cell r="E1316" t="str">
            <v>ROI Gas</v>
          </cell>
          <cell r="F1316" t="str">
            <v>Mark-up</v>
          </cell>
          <cell r="H1316" t="str">
            <v>€/MWh</v>
          </cell>
        </row>
        <row r="1317">
          <cell r="A1317" t="str">
            <v>ROI</v>
          </cell>
          <cell r="D1317" t="str">
            <v>ADC</v>
          </cell>
          <cell r="E1317" t="str">
            <v>ROI Gas</v>
          </cell>
          <cell r="F1317" t="str">
            <v>Mark-up</v>
          </cell>
          <cell r="H1317" t="str">
            <v>€/MWh</v>
          </cell>
        </row>
        <row r="1318">
          <cell r="A1318" t="str">
            <v>ROI</v>
          </cell>
          <cell r="D1318" t="str">
            <v>ADC</v>
          </cell>
          <cell r="E1318" t="str">
            <v>ROI Gas</v>
          </cell>
          <cell r="F1318" t="str">
            <v>Mark-up</v>
          </cell>
          <cell r="H1318" t="str">
            <v>€/MWh</v>
          </cell>
        </row>
        <row r="1319">
          <cell r="A1319" t="str">
            <v>ROI</v>
          </cell>
          <cell r="D1319" t="str">
            <v>ADC</v>
          </cell>
          <cell r="E1319" t="str">
            <v>ROI Gas</v>
          </cell>
          <cell r="F1319" t="str">
            <v>Price Received</v>
          </cell>
          <cell r="H1319" t="str">
            <v>€/MWh</v>
          </cell>
        </row>
        <row r="1320">
          <cell r="A1320" t="str">
            <v>ROI</v>
          </cell>
          <cell r="D1320" t="str">
            <v>ADC</v>
          </cell>
          <cell r="E1320" t="str">
            <v>ROI Gas</v>
          </cell>
          <cell r="F1320" t="str">
            <v>Pool Revenue</v>
          </cell>
          <cell r="H1320">
            <v>0</v>
          </cell>
        </row>
        <row r="1321">
          <cell r="A1321" t="str">
            <v>ROI</v>
          </cell>
          <cell r="D1321" t="str">
            <v>ADC</v>
          </cell>
          <cell r="E1321" t="str">
            <v>ROI Gas</v>
          </cell>
          <cell r="F1321" t="str">
            <v>Net Revenue</v>
          </cell>
          <cell r="H1321">
            <v>0</v>
          </cell>
        </row>
        <row r="1322">
          <cell r="A1322" t="str">
            <v>ROI</v>
          </cell>
          <cell r="D1322" t="str">
            <v>ADC</v>
          </cell>
          <cell r="E1322" t="str">
            <v>ROI Gas</v>
          </cell>
          <cell r="F1322" t="str">
            <v>Net Profit</v>
          </cell>
          <cell r="H1322">
            <v>0</v>
          </cell>
        </row>
        <row r="1323">
          <cell r="A1323" t="str">
            <v>ROI</v>
          </cell>
          <cell r="D1323" t="str">
            <v>ADC</v>
          </cell>
          <cell r="E1323" t="str">
            <v>ROI Gas</v>
          </cell>
          <cell r="F1323" t="str">
            <v>Installed Capacity</v>
          </cell>
          <cell r="H1323" t="str">
            <v>MW</v>
          </cell>
        </row>
        <row r="1324">
          <cell r="A1324" t="str">
            <v>ROI</v>
          </cell>
          <cell r="D1324" t="str">
            <v>ADC</v>
          </cell>
          <cell r="E1324" t="str">
            <v>ROI Gas</v>
          </cell>
          <cell r="F1324" t="str">
            <v>Rated Capacity</v>
          </cell>
          <cell r="H1324" t="str">
            <v>MW</v>
          </cell>
        </row>
        <row r="1325">
          <cell r="A1325" t="str">
            <v>ROI</v>
          </cell>
          <cell r="D1325" t="str">
            <v>ADC</v>
          </cell>
          <cell r="E1325" t="str">
            <v>ROI Gas</v>
          </cell>
          <cell r="F1325" t="str">
            <v>Maintenance</v>
          </cell>
          <cell r="H1325" t="str">
            <v>GWh</v>
          </cell>
        </row>
        <row r="1326">
          <cell r="A1326" t="str">
            <v>ROI</v>
          </cell>
          <cell r="D1326" t="str">
            <v>ADC</v>
          </cell>
          <cell r="E1326" t="str">
            <v>ROI Gas</v>
          </cell>
          <cell r="F1326" t="str">
            <v>Forced Outage</v>
          </cell>
          <cell r="H1326" t="str">
            <v>GWh</v>
          </cell>
        </row>
        <row r="1327">
          <cell r="A1327" t="str">
            <v>ROI</v>
          </cell>
          <cell r="D1327" t="str">
            <v>ADC</v>
          </cell>
          <cell r="E1327" t="str">
            <v>ROI Gas</v>
          </cell>
          <cell r="F1327" t="str">
            <v>Available Energy</v>
          </cell>
          <cell r="H1327" t="str">
            <v>GWh</v>
          </cell>
        </row>
        <row r="1328">
          <cell r="A1328" t="str">
            <v>ROI</v>
          </cell>
          <cell r="D1328" t="str">
            <v>AT1</v>
          </cell>
          <cell r="E1328" t="str">
            <v>ROI Gas</v>
          </cell>
          <cell r="F1328" t="str">
            <v>Generation</v>
          </cell>
          <cell r="H1328" t="str">
            <v>GWh</v>
          </cell>
        </row>
        <row r="1329">
          <cell r="A1329" t="str">
            <v>ROI</v>
          </cell>
          <cell r="D1329" t="str">
            <v>AT1</v>
          </cell>
          <cell r="E1329" t="str">
            <v>ROI Gas</v>
          </cell>
          <cell r="F1329" t="str">
            <v>Units Started</v>
          </cell>
          <cell r="H1329" t="str">
            <v>-</v>
          </cell>
        </row>
        <row r="1330">
          <cell r="A1330" t="str">
            <v>ROI</v>
          </cell>
          <cell r="D1330" t="str">
            <v>AT1</v>
          </cell>
          <cell r="E1330" t="str">
            <v>ROI Gas</v>
          </cell>
          <cell r="F1330" t="str">
            <v>Hours of Operation</v>
          </cell>
          <cell r="H1330" t="str">
            <v>hrs</v>
          </cell>
        </row>
        <row r="1331">
          <cell r="A1331" t="str">
            <v>ROI</v>
          </cell>
          <cell r="D1331" t="str">
            <v>AT1</v>
          </cell>
          <cell r="E1331" t="str">
            <v>ROI Gas</v>
          </cell>
          <cell r="F1331" t="str">
            <v>Capacity Factor</v>
          </cell>
          <cell r="H1331" t="str">
            <v>%</v>
          </cell>
        </row>
        <row r="1332">
          <cell r="A1332" t="str">
            <v>ROI</v>
          </cell>
          <cell r="D1332" t="str">
            <v>AT1</v>
          </cell>
          <cell r="E1332" t="str">
            <v>ROI Gas</v>
          </cell>
          <cell r="F1332" t="str">
            <v>Energy Curtailed</v>
          </cell>
          <cell r="H1332" t="str">
            <v>GWh</v>
          </cell>
        </row>
        <row r="1333">
          <cell r="A1333" t="str">
            <v>ROI</v>
          </cell>
          <cell r="D1333" t="str">
            <v>AT1</v>
          </cell>
          <cell r="E1333" t="str">
            <v>ROI Gas</v>
          </cell>
          <cell r="F1333" t="str">
            <v>Fixed Load Generation</v>
          </cell>
          <cell r="H1333" t="str">
            <v>GWh</v>
          </cell>
        </row>
        <row r="1334">
          <cell r="A1334" t="str">
            <v>ROI</v>
          </cell>
          <cell r="D1334" t="str">
            <v>AT1</v>
          </cell>
          <cell r="E1334" t="str">
            <v>ROI Gas</v>
          </cell>
          <cell r="F1334" t="str">
            <v>Pump Load</v>
          </cell>
          <cell r="H1334" t="str">
            <v>GWh</v>
          </cell>
        </row>
        <row r="1335">
          <cell r="A1335" t="str">
            <v>ROI</v>
          </cell>
          <cell r="D1335" t="str">
            <v>AT1</v>
          </cell>
          <cell r="E1335" t="str">
            <v>ROI Gas</v>
          </cell>
          <cell r="F1335" t="str">
            <v>VO&amp;M Cost</v>
          </cell>
          <cell r="H1335">
            <v>0</v>
          </cell>
        </row>
        <row r="1336">
          <cell r="A1336" t="str">
            <v>ROI</v>
          </cell>
          <cell r="D1336" t="str">
            <v>AT1</v>
          </cell>
          <cell r="E1336" t="str">
            <v>ROI Gas</v>
          </cell>
          <cell r="F1336" t="str">
            <v>Generation Cost</v>
          </cell>
          <cell r="H1336">
            <v>0</v>
          </cell>
        </row>
        <row r="1337">
          <cell r="A1337" t="str">
            <v>ROI</v>
          </cell>
          <cell r="D1337" t="str">
            <v>AT1</v>
          </cell>
          <cell r="E1337" t="str">
            <v>ROI Gas</v>
          </cell>
          <cell r="F1337" t="str">
            <v>Start &amp; Shutdown Cost</v>
          </cell>
          <cell r="H1337">
            <v>0</v>
          </cell>
        </row>
        <row r="1338">
          <cell r="A1338" t="str">
            <v>ROI</v>
          </cell>
          <cell r="D1338" t="str">
            <v>AT1</v>
          </cell>
          <cell r="E1338" t="str">
            <v>ROI Gas</v>
          </cell>
          <cell r="F1338" t="str">
            <v>Start Fuel Cost</v>
          </cell>
          <cell r="H1338">
            <v>0</v>
          </cell>
        </row>
        <row r="1339">
          <cell r="A1339" t="str">
            <v>ROI</v>
          </cell>
          <cell r="D1339" t="str">
            <v>AT1</v>
          </cell>
          <cell r="E1339" t="str">
            <v>ROI Gas</v>
          </cell>
          <cell r="F1339" t="str">
            <v>Emissions Cost</v>
          </cell>
          <cell r="H1339">
            <v>0</v>
          </cell>
        </row>
        <row r="1340">
          <cell r="A1340" t="str">
            <v>ROI</v>
          </cell>
          <cell r="D1340" t="str">
            <v>AT1</v>
          </cell>
          <cell r="E1340" t="str">
            <v>ROI Gas</v>
          </cell>
          <cell r="F1340" t="str">
            <v>Total Generation Cost</v>
          </cell>
          <cell r="H1340">
            <v>0</v>
          </cell>
        </row>
        <row r="1341">
          <cell r="A1341" t="str">
            <v>ROI</v>
          </cell>
          <cell r="D1341" t="str">
            <v>AT1</v>
          </cell>
          <cell r="E1341" t="str">
            <v>ROI Gas</v>
          </cell>
          <cell r="F1341" t="str">
            <v>SRMC</v>
          </cell>
          <cell r="H1341" t="str">
            <v>€/MWh</v>
          </cell>
        </row>
        <row r="1342">
          <cell r="A1342" t="str">
            <v>ROI</v>
          </cell>
          <cell r="D1342" t="str">
            <v>AT1</v>
          </cell>
          <cell r="E1342" t="str">
            <v>ROI Gas</v>
          </cell>
          <cell r="F1342" t="str">
            <v>Mark-up</v>
          </cell>
          <cell r="H1342" t="str">
            <v>€/MWh</v>
          </cell>
        </row>
        <row r="1343">
          <cell r="A1343" t="str">
            <v>ROI</v>
          </cell>
          <cell r="D1343" t="str">
            <v>AT1</v>
          </cell>
          <cell r="E1343" t="str">
            <v>ROI Gas</v>
          </cell>
          <cell r="F1343" t="str">
            <v>Mark-up</v>
          </cell>
          <cell r="H1343" t="str">
            <v>€/MWh</v>
          </cell>
        </row>
        <row r="1344">
          <cell r="A1344" t="str">
            <v>ROI</v>
          </cell>
          <cell r="D1344" t="str">
            <v>AT1</v>
          </cell>
          <cell r="E1344" t="str">
            <v>ROI Gas</v>
          </cell>
          <cell r="F1344" t="str">
            <v>Mark-up</v>
          </cell>
          <cell r="H1344" t="str">
            <v>€/MWh</v>
          </cell>
        </row>
        <row r="1345">
          <cell r="A1345" t="str">
            <v>ROI</v>
          </cell>
          <cell r="D1345" t="str">
            <v>AT1</v>
          </cell>
          <cell r="E1345" t="str">
            <v>ROI Gas</v>
          </cell>
          <cell r="F1345" t="str">
            <v>Price Received</v>
          </cell>
          <cell r="H1345" t="str">
            <v>€/MWh</v>
          </cell>
        </row>
        <row r="1346">
          <cell r="A1346" t="str">
            <v>ROI</v>
          </cell>
          <cell r="D1346" t="str">
            <v>AT1</v>
          </cell>
          <cell r="E1346" t="str">
            <v>ROI Gas</v>
          </cell>
          <cell r="F1346" t="str">
            <v>Pool Revenue</v>
          </cell>
          <cell r="H1346">
            <v>0</v>
          </cell>
        </row>
        <row r="1347">
          <cell r="A1347" t="str">
            <v>ROI</v>
          </cell>
          <cell r="D1347" t="str">
            <v>AT1</v>
          </cell>
          <cell r="E1347" t="str">
            <v>ROI Gas</v>
          </cell>
          <cell r="F1347" t="str">
            <v>Net Revenue</v>
          </cell>
          <cell r="H1347">
            <v>0</v>
          </cell>
        </row>
        <row r="1348">
          <cell r="A1348" t="str">
            <v>ROI</v>
          </cell>
          <cell r="D1348" t="str">
            <v>AT1</v>
          </cell>
          <cell r="E1348" t="str">
            <v>ROI Gas</v>
          </cell>
          <cell r="F1348" t="str">
            <v>Net Profit</v>
          </cell>
          <cell r="H1348">
            <v>0</v>
          </cell>
        </row>
        <row r="1349">
          <cell r="A1349" t="str">
            <v>ROI</v>
          </cell>
          <cell r="D1349" t="str">
            <v>AT1</v>
          </cell>
          <cell r="E1349" t="str">
            <v>ROI Gas</v>
          </cell>
          <cell r="F1349" t="str">
            <v>Installed Capacity</v>
          </cell>
          <cell r="H1349" t="str">
            <v>MW</v>
          </cell>
        </row>
        <row r="1350">
          <cell r="A1350" t="str">
            <v>ROI</v>
          </cell>
          <cell r="D1350" t="str">
            <v>AT1</v>
          </cell>
          <cell r="E1350" t="str">
            <v>ROI Gas</v>
          </cell>
          <cell r="F1350" t="str">
            <v>Rated Capacity</v>
          </cell>
          <cell r="H1350" t="str">
            <v>MW</v>
          </cell>
        </row>
        <row r="1351">
          <cell r="A1351" t="str">
            <v>ROI</v>
          </cell>
          <cell r="D1351" t="str">
            <v>AT1</v>
          </cell>
          <cell r="E1351" t="str">
            <v>ROI Gas</v>
          </cell>
          <cell r="F1351" t="str">
            <v>Maintenance</v>
          </cell>
          <cell r="H1351" t="str">
            <v>GWh</v>
          </cell>
        </row>
        <row r="1352">
          <cell r="A1352" t="str">
            <v>ROI</v>
          </cell>
          <cell r="D1352" t="str">
            <v>AT1</v>
          </cell>
          <cell r="E1352" t="str">
            <v>ROI Gas</v>
          </cell>
          <cell r="F1352" t="str">
            <v>Forced Outage</v>
          </cell>
          <cell r="H1352" t="str">
            <v>GWh</v>
          </cell>
        </row>
        <row r="1353">
          <cell r="A1353" t="str">
            <v>ROI</v>
          </cell>
          <cell r="D1353" t="str">
            <v>AT1</v>
          </cell>
          <cell r="E1353" t="str">
            <v>ROI Gas</v>
          </cell>
          <cell r="F1353" t="str">
            <v>Available Energy</v>
          </cell>
          <cell r="H1353" t="str">
            <v>GWh</v>
          </cell>
        </row>
        <row r="1354">
          <cell r="A1354" t="str">
            <v>ROI</v>
          </cell>
          <cell r="D1354" t="str">
            <v>AT2</v>
          </cell>
          <cell r="E1354" t="str">
            <v>ROI Gas</v>
          </cell>
          <cell r="F1354" t="str">
            <v>Generation</v>
          </cell>
          <cell r="H1354" t="str">
            <v>GWh</v>
          </cell>
        </row>
        <row r="1355">
          <cell r="A1355" t="str">
            <v>ROI</v>
          </cell>
          <cell r="D1355" t="str">
            <v>AT2</v>
          </cell>
          <cell r="E1355" t="str">
            <v>ROI Gas</v>
          </cell>
          <cell r="F1355" t="str">
            <v>Units Started</v>
          </cell>
          <cell r="H1355" t="str">
            <v>-</v>
          </cell>
        </row>
        <row r="1356">
          <cell r="A1356" t="str">
            <v>ROI</v>
          </cell>
          <cell r="D1356" t="str">
            <v>AT2</v>
          </cell>
          <cell r="E1356" t="str">
            <v>ROI Gas</v>
          </cell>
          <cell r="F1356" t="str">
            <v>Hours of Operation</v>
          </cell>
          <cell r="H1356" t="str">
            <v>hrs</v>
          </cell>
        </row>
        <row r="1357">
          <cell r="A1357" t="str">
            <v>ROI</v>
          </cell>
          <cell r="D1357" t="str">
            <v>AT2</v>
          </cell>
          <cell r="E1357" t="str">
            <v>ROI Gas</v>
          </cell>
          <cell r="F1357" t="str">
            <v>Capacity Factor</v>
          </cell>
          <cell r="H1357" t="str">
            <v>%</v>
          </cell>
        </row>
        <row r="1358">
          <cell r="A1358" t="str">
            <v>ROI</v>
          </cell>
          <cell r="D1358" t="str">
            <v>AT2</v>
          </cell>
          <cell r="E1358" t="str">
            <v>ROI Gas</v>
          </cell>
          <cell r="F1358" t="str">
            <v>Energy Curtailed</v>
          </cell>
          <cell r="H1358" t="str">
            <v>GWh</v>
          </cell>
        </row>
        <row r="1359">
          <cell r="A1359" t="str">
            <v>ROI</v>
          </cell>
          <cell r="D1359" t="str">
            <v>AT2</v>
          </cell>
          <cell r="E1359" t="str">
            <v>ROI Gas</v>
          </cell>
          <cell r="F1359" t="str">
            <v>Fixed Load Generation</v>
          </cell>
          <cell r="H1359" t="str">
            <v>GWh</v>
          </cell>
        </row>
        <row r="1360">
          <cell r="A1360" t="str">
            <v>ROI</v>
          </cell>
          <cell r="D1360" t="str">
            <v>AT2</v>
          </cell>
          <cell r="E1360" t="str">
            <v>ROI Gas</v>
          </cell>
          <cell r="F1360" t="str">
            <v>Pump Load</v>
          </cell>
          <cell r="H1360" t="str">
            <v>GWh</v>
          </cell>
        </row>
        <row r="1361">
          <cell r="A1361" t="str">
            <v>ROI</v>
          </cell>
          <cell r="D1361" t="str">
            <v>AT2</v>
          </cell>
          <cell r="E1361" t="str">
            <v>ROI Gas</v>
          </cell>
          <cell r="F1361" t="str">
            <v>VO&amp;M Cost</v>
          </cell>
          <cell r="H1361">
            <v>0</v>
          </cell>
        </row>
        <row r="1362">
          <cell r="A1362" t="str">
            <v>ROI</v>
          </cell>
          <cell r="D1362" t="str">
            <v>AT2</v>
          </cell>
          <cell r="E1362" t="str">
            <v>ROI Gas</v>
          </cell>
          <cell r="F1362" t="str">
            <v>Generation Cost</v>
          </cell>
          <cell r="H1362">
            <v>0</v>
          </cell>
        </row>
        <row r="1363">
          <cell r="A1363" t="str">
            <v>ROI</v>
          </cell>
          <cell r="D1363" t="str">
            <v>AT2</v>
          </cell>
          <cell r="E1363" t="str">
            <v>ROI Gas</v>
          </cell>
          <cell r="F1363" t="str">
            <v>Start &amp; Shutdown Cost</v>
          </cell>
          <cell r="H1363">
            <v>0</v>
          </cell>
        </row>
        <row r="1364">
          <cell r="A1364" t="str">
            <v>ROI</v>
          </cell>
          <cell r="D1364" t="str">
            <v>AT2</v>
          </cell>
          <cell r="E1364" t="str">
            <v>ROI Gas</v>
          </cell>
          <cell r="F1364" t="str">
            <v>Start Fuel Cost</v>
          </cell>
          <cell r="H1364">
            <v>0</v>
          </cell>
        </row>
        <row r="1365">
          <cell r="A1365" t="str">
            <v>ROI</v>
          </cell>
          <cell r="D1365" t="str">
            <v>AT2</v>
          </cell>
          <cell r="E1365" t="str">
            <v>ROI Gas</v>
          </cell>
          <cell r="F1365" t="str">
            <v>Emissions Cost</v>
          </cell>
          <cell r="H1365">
            <v>0</v>
          </cell>
        </row>
        <row r="1366">
          <cell r="A1366" t="str">
            <v>ROI</v>
          </cell>
          <cell r="D1366" t="str">
            <v>AT2</v>
          </cell>
          <cell r="E1366" t="str">
            <v>ROI Gas</v>
          </cell>
          <cell r="F1366" t="str">
            <v>Total Generation Cost</v>
          </cell>
          <cell r="H1366">
            <v>0</v>
          </cell>
        </row>
        <row r="1367">
          <cell r="A1367" t="str">
            <v>ROI</v>
          </cell>
          <cell r="D1367" t="str">
            <v>AT2</v>
          </cell>
          <cell r="E1367" t="str">
            <v>ROI Gas</v>
          </cell>
          <cell r="F1367" t="str">
            <v>SRMC</v>
          </cell>
          <cell r="H1367" t="str">
            <v>€/MWh</v>
          </cell>
        </row>
        <row r="1368">
          <cell r="A1368" t="str">
            <v>ROI</v>
          </cell>
          <cell r="D1368" t="str">
            <v>AT2</v>
          </cell>
          <cell r="E1368" t="str">
            <v>ROI Gas</v>
          </cell>
          <cell r="F1368" t="str">
            <v>Mark-up</v>
          </cell>
          <cell r="H1368" t="str">
            <v>€/MWh</v>
          </cell>
        </row>
        <row r="1369">
          <cell r="A1369" t="str">
            <v>ROI</v>
          </cell>
          <cell r="D1369" t="str">
            <v>AT2</v>
          </cell>
          <cell r="E1369" t="str">
            <v>ROI Gas</v>
          </cell>
          <cell r="F1369" t="str">
            <v>Mark-up</v>
          </cell>
          <cell r="H1369" t="str">
            <v>€/MWh</v>
          </cell>
        </row>
        <row r="1370">
          <cell r="A1370" t="str">
            <v>ROI</v>
          </cell>
          <cell r="D1370" t="str">
            <v>AT2</v>
          </cell>
          <cell r="E1370" t="str">
            <v>ROI Gas</v>
          </cell>
          <cell r="F1370" t="str">
            <v>Mark-up</v>
          </cell>
          <cell r="H1370" t="str">
            <v>€/MWh</v>
          </cell>
        </row>
        <row r="1371">
          <cell r="A1371" t="str">
            <v>ROI</v>
          </cell>
          <cell r="D1371" t="str">
            <v>AT2</v>
          </cell>
          <cell r="E1371" t="str">
            <v>ROI Gas</v>
          </cell>
          <cell r="F1371" t="str">
            <v>Price Received</v>
          </cell>
          <cell r="H1371" t="str">
            <v>€/MWh</v>
          </cell>
        </row>
        <row r="1372">
          <cell r="A1372" t="str">
            <v>ROI</v>
          </cell>
          <cell r="D1372" t="str">
            <v>AT2</v>
          </cell>
          <cell r="E1372" t="str">
            <v>ROI Gas</v>
          </cell>
          <cell r="F1372" t="str">
            <v>Pool Revenue</v>
          </cell>
          <cell r="H1372">
            <v>0</v>
          </cell>
        </row>
        <row r="1373">
          <cell r="A1373" t="str">
            <v>ROI</v>
          </cell>
          <cell r="D1373" t="str">
            <v>AT2</v>
          </cell>
          <cell r="E1373" t="str">
            <v>ROI Gas</v>
          </cell>
          <cell r="F1373" t="str">
            <v>Net Revenue</v>
          </cell>
          <cell r="H1373">
            <v>0</v>
          </cell>
        </row>
        <row r="1374">
          <cell r="A1374" t="str">
            <v>ROI</v>
          </cell>
          <cell r="D1374" t="str">
            <v>AT2</v>
          </cell>
          <cell r="E1374" t="str">
            <v>ROI Gas</v>
          </cell>
          <cell r="F1374" t="str">
            <v>Net Profit</v>
          </cell>
          <cell r="H1374">
            <v>0</v>
          </cell>
        </row>
        <row r="1375">
          <cell r="A1375" t="str">
            <v>ROI</v>
          </cell>
          <cell r="D1375" t="str">
            <v>AT2</v>
          </cell>
          <cell r="E1375" t="str">
            <v>ROI Gas</v>
          </cell>
          <cell r="F1375" t="str">
            <v>Installed Capacity</v>
          </cell>
          <cell r="H1375" t="str">
            <v>MW</v>
          </cell>
        </row>
        <row r="1376">
          <cell r="A1376" t="str">
            <v>ROI</v>
          </cell>
          <cell r="D1376" t="str">
            <v>AT2</v>
          </cell>
          <cell r="E1376" t="str">
            <v>ROI Gas</v>
          </cell>
          <cell r="F1376" t="str">
            <v>Rated Capacity</v>
          </cell>
          <cell r="H1376" t="str">
            <v>MW</v>
          </cell>
        </row>
        <row r="1377">
          <cell r="A1377" t="str">
            <v>ROI</v>
          </cell>
          <cell r="D1377" t="str">
            <v>AT2</v>
          </cell>
          <cell r="E1377" t="str">
            <v>ROI Gas</v>
          </cell>
          <cell r="F1377" t="str">
            <v>Maintenance</v>
          </cell>
          <cell r="H1377" t="str">
            <v>GWh</v>
          </cell>
        </row>
        <row r="1378">
          <cell r="A1378" t="str">
            <v>ROI</v>
          </cell>
          <cell r="D1378" t="str">
            <v>AT2</v>
          </cell>
          <cell r="E1378" t="str">
            <v>ROI Gas</v>
          </cell>
          <cell r="F1378" t="str">
            <v>Forced Outage</v>
          </cell>
          <cell r="H1378" t="str">
            <v>GWh</v>
          </cell>
        </row>
        <row r="1379">
          <cell r="A1379" t="str">
            <v>ROI</v>
          </cell>
          <cell r="D1379" t="str">
            <v>AT2</v>
          </cell>
          <cell r="E1379" t="str">
            <v>ROI Gas</v>
          </cell>
          <cell r="F1379" t="str">
            <v>Available Energy</v>
          </cell>
          <cell r="H1379" t="str">
            <v>GWh</v>
          </cell>
        </row>
        <row r="1380">
          <cell r="A1380" t="str">
            <v>ROI</v>
          </cell>
          <cell r="D1380" t="str">
            <v>AT4</v>
          </cell>
          <cell r="E1380" t="str">
            <v>ROI Gas</v>
          </cell>
          <cell r="F1380" t="str">
            <v>Generation</v>
          </cell>
          <cell r="H1380" t="str">
            <v>GWh</v>
          </cell>
        </row>
        <row r="1381">
          <cell r="A1381" t="str">
            <v>ROI</v>
          </cell>
          <cell r="D1381" t="str">
            <v>AT4</v>
          </cell>
          <cell r="E1381" t="str">
            <v>ROI Gas</v>
          </cell>
          <cell r="F1381" t="str">
            <v>Units Started</v>
          </cell>
          <cell r="H1381" t="str">
            <v>-</v>
          </cell>
        </row>
        <row r="1382">
          <cell r="A1382" t="str">
            <v>ROI</v>
          </cell>
          <cell r="D1382" t="str">
            <v>AT4</v>
          </cell>
          <cell r="E1382" t="str">
            <v>ROI Gas</v>
          </cell>
          <cell r="F1382" t="str">
            <v>Hours of Operation</v>
          </cell>
          <cell r="H1382" t="str">
            <v>hrs</v>
          </cell>
        </row>
        <row r="1383">
          <cell r="A1383" t="str">
            <v>ROI</v>
          </cell>
          <cell r="D1383" t="str">
            <v>AT4</v>
          </cell>
          <cell r="E1383" t="str">
            <v>ROI Gas</v>
          </cell>
          <cell r="F1383" t="str">
            <v>Capacity Factor</v>
          </cell>
          <cell r="H1383" t="str">
            <v>%</v>
          </cell>
        </row>
        <row r="1384">
          <cell r="A1384" t="str">
            <v>ROI</v>
          </cell>
          <cell r="D1384" t="str">
            <v>AT4</v>
          </cell>
          <cell r="E1384" t="str">
            <v>ROI Gas</v>
          </cell>
          <cell r="F1384" t="str">
            <v>Energy Curtailed</v>
          </cell>
          <cell r="H1384" t="str">
            <v>GWh</v>
          </cell>
        </row>
        <row r="1385">
          <cell r="A1385" t="str">
            <v>ROI</v>
          </cell>
          <cell r="D1385" t="str">
            <v>AT4</v>
          </cell>
          <cell r="E1385" t="str">
            <v>ROI Gas</v>
          </cell>
          <cell r="F1385" t="str">
            <v>Fixed Load Generation</v>
          </cell>
          <cell r="H1385" t="str">
            <v>GWh</v>
          </cell>
        </row>
        <row r="1386">
          <cell r="A1386" t="str">
            <v>ROI</v>
          </cell>
          <cell r="D1386" t="str">
            <v>AT4</v>
          </cell>
          <cell r="E1386" t="str">
            <v>ROI Gas</v>
          </cell>
          <cell r="F1386" t="str">
            <v>Pump Load</v>
          </cell>
          <cell r="H1386" t="str">
            <v>GWh</v>
          </cell>
        </row>
        <row r="1387">
          <cell r="A1387" t="str">
            <v>ROI</v>
          </cell>
          <cell r="D1387" t="str">
            <v>AT4</v>
          </cell>
          <cell r="E1387" t="str">
            <v>ROI Gas</v>
          </cell>
          <cell r="F1387" t="str">
            <v>VO&amp;M Cost</v>
          </cell>
          <cell r="H1387">
            <v>0</v>
          </cell>
        </row>
        <row r="1388">
          <cell r="A1388" t="str">
            <v>ROI</v>
          </cell>
          <cell r="D1388" t="str">
            <v>AT4</v>
          </cell>
          <cell r="E1388" t="str">
            <v>ROI Gas</v>
          </cell>
          <cell r="F1388" t="str">
            <v>Generation Cost</v>
          </cell>
          <cell r="H1388">
            <v>0</v>
          </cell>
        </row>
        <row r="1389">
          <cell r="A1389" t="str">
            <v>ROI</v>
          </cell>
          <cell r="D1389" t="str">
            <v>AT4</v>
          </cell>
          <cell r="E1389" t="str">
            <v>ROI Gas</v>
          </cell>
          <cell r="F1389" t="str">
            <v>Start &amp; Shutdown Cost</v>
          </cell>
          <cell r="H1389">
            <v>0</v>
          </cell>
        </row>
        <row r="1390">
          <cell r="A1390" t="str">
            <v>ROI</v>
          </cell>
          <cell r="D1390" t="str">
            <v>AT4</v>
          </cell>
          <cell r="E1390" t="str">
            <v>ROI Gas</v>
          </cell>
          <cell r="F1390" t="str">
            <v>Start Fuel Cost</v>
          </cell>
          <cell r="H1390">
            <v>0</v>
          </cell>
        </row>
        <row r="1391">
          <cell r="A1391" t="str">
            <v>ROI</v>
          </cell>
          <cell r="D1391" t="str">
            <v>AT4</v>
          </cell>
          <cell r="E1391" t="str">
            <v>ROI Gas</v>
          </cell>
          <cell r="F1391" t="str">
            <v>Emissions Cost</v>
          </cell>
          <cell r="H1391">
            <v>0</v>
          </cell>
        </row>
        <row r="1392">
          <cell r="A1392" t="str">
            <v>ROI</v>
          </cell>
          <cell r="D1392" t="str">
            <v>AT4</v>
          </cell>
          <cell r="E1392" t="str">
            <v>ROI Gas</v>
          </cell>
          <cell r="F1392" t="str">
            <v>Total Generation Cost</v>
          </cell>
          <cell r="H1392">
            <v>0</v>
          </cell>
        </row>
        <row r="1393">
          <cell r="A1393" t="str">
            <v>ROI</v>
          </cell>
          <cell r="D1393" t="str">
            <v>AT4</v>
          </cell>
          <cell r="E1393" t="str">
            <v>ROI Gas</v>
          </cell>
          <cell r="F1393" t="str">
            <v>SRMC</v>
          </cell>
          <cell r="H1393" t="str">
            <v>€/MWh</v>
          </cell>
        </row>
        <row r="1394">
          <cell r="A1394" t="str">
            <v>ROI</v>
          </cell>
          <cell r="D1394" t="str">
            <v>AT4</v>
          </cell>
          <cell r="E1394" t="str">
            <v>ROI Gas</v>
          </cell>
          <cell r="F1394" t="str">
            <v>Mark-up</v>
          </cell>
          <cell r="H1394" t="str">
            <v>€/MWh</v>
          </cell>
        </row>
        <row r="1395">
          <cell r="A1395" t="str">
            <v>ROI</v>
          </cell>
          <cell r="D1395" t="str">
            <v>AT4</v>
          </cell>
          <cell r="E1395" t="str">
            <v>ROI Gas</v>
          </cell>
          <cell r="F1395" t="str">
            <v>Mark-up</v>
          </cell>
          <cell r="H1395" t="str">
            <v>€/MWh</v>
          </cell>
        </row>
        <row r="1396">
          <cell r="A1396" t="str">
            <v>ROI</v>
          </cell>
          <cell r="D1396" t="str">
            <v>AT4</v>
          </cell>
          <cell r="E1396" t="str">
            <v>ROI Gas</v>
          </cell>
          <cell r="F1396" t="str">
            <v>Mark-up</v>
          </cell>
          <cell r="H1396" t="str">
            <v>€/MWh</v>
          </cell>
        </row>
        <row r="1397">
          <cell r="A1397" t="str">
            <v>ROI</v>
          </cell>
          <cell r="D1397" t="str">
            <v>AT4</v>
          </cell>
          <cell r="E1397" t="str">
            <v>ROI Gas</v>
          </cell>
          <cell r="F1397" t="str">
            <v>Price Received</v>
          </cell>
          <cell r="H1397" t="str">
            <v>€/MWh</v>
          </cell>
        </row>
        <row r="1398">
          <cell r="A1398" t="str">
            <v>ROI</v>
          </cell>
          <cell r="D1398" t="str">
            <v>AT4</v>
          </cell>
          <cell r="E1398" t="str">
            <v>ROI Gas</v>
          </cell>
          <cell r="F1398" t="str">
            <v>Pool Revenue</v>
          </cell>
          <cell r="H1398">
            <v>0</v>
          </cell>
        </row>
        <row r="1399">
          <cell r="A1399" t="str">
            <v>ROI</v>
          </cell>
          <cell r="D1399" t="str">
            <v>AT4</v>
          </cell>
          <cell r="E1399" t="str">
            <v>ROI Gas</v>
          </cell>
          <cell r="F1399" t="str">
            <v>Net Revenue</v>
          </cell>
          <cell r="H1399">
            <v>0</v>
          </cell>
        </row>
        <row r="1400">
          <cell r="A1400" t="str">
            <v>ROI</v>
          </cell>
          <cell r="D1400" t="str">
            <v>AT4</v>
          </cell>
          <cell r="E1400" t="str">
            <v>ROI Gas</v>
          </cell>
          <cell r="F1400" t="str">
            <v>Net Profit</v>
          </cell>
          <cell r="H1400">
            <v>0</v>
          </cell>
        </row>
        <row r="1401">
          <cell r="A1401" t="str">
            <v>ROI</v>
          </cell>
          <cell r="D1401" t="str">
            <v>AT4</v>
          </cell>
          <cell r="E1401" t="str">
            <v>ROI Gas</v>
          </cell>
          <cell r="F1401" t="str">
            <v>Installed Capacity</v>
          </cell>
          <cell r="H1401" t="str">
            <v>MW</v>
          </cell>
        </row>
        <row r="1402">
          <cell r="A1402" t="str">
            <v>ROI</v>
          </cell>
          <cell r="D1402" t="str">
            <v>AT4</v>
          </cell>
          <cell r="E1402" t="str">
            <v>ROI Gas</v>
          </cell>
          <cell r="F1402" t="str">
            <v>Rated Capacity</v>
          </cell>
          <cell r="H1402" t="str">
            <v>MW</v>
          </cell>
        </row>
        <row r="1403">
          <cell r="A1403" t="str">
            <v>ROI</v>
          </cell>
          <cell r="D1403" t="str">
            <v>AT4</v>
          </cell>
          <cell r="E1403" t="str">
            <v>ROI Gas</v>
          </cell>
          <cell r="F1403" t="str">
            <v>Maintenance</v>
          </cell>
          <cell r="H1403" t="str">
            <v>GWh</v>
          </cell>
        </row>
        <row r="1404">
          <cell r="A1404" t="str">
            <v>ROI</v>
          </cell>
          <cell r="D1404" t="str">
            <v>AT4</v>
          </cell>
          <cell r="E1404" t="str">
            <v>ROI Gas</v>
          </cell>
          <cell r="F1404" t="str">
            <v>Forced Outage</v>
          </cell>
          <cell r="H1404" t="str">
            <v>GWh</v>
          </cell>
        </row>
        <row r="1405">
          <cell r="A1405" t="str">
            <v>ROI</v>
          </cell>
          <cell r="D1405" t="str">
            <v>AT4</v>
          </cell>
          <cell r="E1405" t="str">
            <v>ROI Gas</v>
          </cell>
          <cell r="F1405" t="str">
            <v>Available Energy</v>
          </cell>
          <cell r="H1405" t="str">
            <v>GWh</v>
          </cell>
        </row>
        <row r="1406">
          <cell r="A1406" t="str">
            <v>ROI</v>
          </cell>
          <cell r="D1406" t="str">
            <v>AT5</v>
          </cell>
          <cell r="E1406" t="str">
            <v>ROI Gas</v>
          </cell>
          <cell r="F1406" t="str">
            <v>Generation</v>
          </cell>
          <cell r="H1406" t="str">
            <v>GWh</v>
          </cell>
        </row>
        <row r="1407">
          <cell r="A1407" t="str">
            <v>ROI</v>
          </cell>
          <cell r="D1407" t="str">
            <v>AT5</v>
          </cell>
          <cell r="E1407" t="str">
            <v>ROI Gas</v>
          </cell>
          <cell r="F1407" t="str">
            <v>Units Started</v>
          </cell>
          <cell r="H1407" t="str">
            <v>-</v>
          </cell>
        </row>
        <row r="1408">
          <cell r="A1408" t="str">
            <v>ROI</v>
          </cell>
          <cell r="D1408" t="str">
            <v>AT5</v>
          </cell>
          <cell r="E1408" t="str">
            <v>ROI Gas</v>
          </cell>
          <cell r="F1408" t="str">
            <v>Hours of Operation</v>
          </cell>
          <cell r="H1408" t="str">
            <v>hrs</v>
          </cell>
        </row>
        <row r="1409">
          <cell r="A1409" t="str">
            <v>ROI</v>
          </cell>
          <cell r="D1409" t="str">
            <v>AT5</v>
          </cell>
          <cell r="E1409" t="str">
            <v>ROI Gas</v>
          </cell>
          <cell r="F1409" t="str">
            <v>Capacity Factor</v>
          </cell>
          <cell r="H1409" t="str">
            <v>%</v>
          </cell>
        </row>
        <row r="1410">
          <cell r="A1410" t="str">
            <v>ROI</v>
          </cell>
          <cell r="D1410" t="str">
            <v>AT5</v>
          </cell>
          <cell r="E1410" t="str">
            <v>ROI Gas</v>
          </cell>
          <cell r="F1410" t="str">
            <v>Energy Curtailed</v>
          </cell>
          <cell r="H1410" t="str">
            <v>GWh</v>
          </cell>
        </row>
        <row r="1411">
          <cell r="A1411" t="str">
            <v>ROI</v>
          </cell>
          <cell r="D1411" t="str">
            <v>AT5</v>
          </cell>
          <cell r="E1411" t="str">
            <v>ROI Gas</v>
          </cell>
          <cell r="F1411" t="str">
            <v>Fixed Load Generation</v>
          </cell>
          <cell r="H1411" t="str">
            <v>GWh</v>
          </cell>
        </row>
        <row r="1412">
          <cell r="A1412" t="str">
            <v>ROI</v>
          </cell>
          <cell r="D1412" t="str">
            <v>AT5</v>
          </cell>
          <cell r="E1412" t="str">
            <v>ROI Gas</v>
          </cell>
          <cell r="F1412" t="str">
            <v>Pump Load</v>
          </cell>
          <cell r="H1412" t="str">
            <v>GWh</v>
          </cell>
        </row>
        <row r="1413">
          <cell r="A1413" t="str">
            <v>ROI</v>
          </cell>
          <cell r="D1413" t="str">
            <v>AT5</v>
          </cell>
          <cell r="E1413" t="str">
            <v>ROI Gas</v>
          </cell>
          <cell r="F1413" t="str">
            <v>VO&amp;M Cost</v>
          </cell>
          <cell r="H1413">
            <v>0</v>
          </cell>
        </row>
        <row r="1414">
          <cell r="A1414" t="str">
            <v>ROI</v>
          </cell>
          <cell r="D1414" t="str">
            <v>AT5</v>
          </cell>
          <cell r="E1414" t="str">
            <v>ROI Gas</v>
          </cell>
          <cell r="F1414" t="str">
            <v>Generation Cost</v>
          </cell>
          <cell r="H1414">
            <v>0</v>
          </cell>
        </row>
        <row r="1415">
          <cell r="A1415" t="str">
            <v>ROI</v>
          </cell>
          <cell r="D1415" t="str">
            <v>AT5</v>
          </cell>
          <cell r="E1415" t="str">
            <v>ROI Gas</v>
          </cell>
          <cell r="F1415" t="str">
            <v>Start &amp; Shutdown Cost</v>
          </cell>
          <cell r="H1415">
            <v>0</v>
          </cell>
        </row>
        <row r="1416">
          <cell r="A1416" t="str">
            <v>ROI</v>
          </cell>
          <cell r="D1416" t="str">
            <v>AT5</v>
          </cell>
          <cell r="E1416" t="str">
            <v>ROI Gas</v>
          </cell>
          <cell r="F1416" t="str">
            <v>Start Fuel Cost</v>
          </cell>
          <cell r="H1416">
            <v>0</v>
          </cell>
        </row>
        <row r="1417">
          <cell r="A1417" t="str">
            <v>ROI</v>
          </cell>
          <cell r="D1417" t="str">
            <v>AT5</v>
          </cell>
          <cell r="E1417" t="str">
            <v>ROI Gas</v>
          </cell>
          <cell r="F1417" t="str">
            <v>Emissions Cost</v>
          </cell>
          <cell r="H1417">
            <v>0</v>
          </cell>
        </row>
        <row r="1418">
          <cell r="A1418" t="str">
            <v>ROI</v>
          </cell>
          <cell r="D1418" t="str">
            <v>AT5</v>
          </cell>
          <cell r="E1418" t="str">
            <v>ROI Gas</v>
          </cell>
          <cell r="F1418" t="str">
            <v>Total Generation Cost</v>
          </cell>
          <cell r="H1418">
            <v>0</v>
          </cell>
        </row>
        <row r="1419">
          <cell r="A1419" t="str">
            <v>ROI</v>
          </cell>
          <cell r="D1419" t="str">
            <v>AT5</v>
          </cell>
          <cell r="E1419" t="str">
            <v>ROI Gas</v>
          </cell>
          <cell r="F1419" t="str">
            <v>SRMC</v>
          </cell>
          <cell r="H1419" t="str">
            <v>€/MWh</v>
          </cell>
        </row>
        <row r="1420">
          <cell r="A1420" t="str">
            <v>ROI</v>
          </cell>
          <cell r="D1420" t="str">
            <v>AT5</v>
          </cell>
          <cell r="E1420" t="str">
            <v>ROI Gas</v>
          </cell>
          <cell r="F1420" t="str">
            <v>Mark-up</v>
          </cell>
          <cell r="H1420" t="str">
            <v>€/MWh</v>
          </cell>
        </row>
        <row r="1421">
          <cell r="A1421" t="str">
            <v>ROI</v>
          </cell>
          <cell r="D1421" t="str">
            <v>AT5</v>
          </cell>
          <cell r="E1421" t="str">
            <v>ROI Gas</v>
          </cell>
          <cell r="F1421" t="str">
            <v>Mark-up</v>
          </cell>
          <cell r="H1421" t="str">
            <v>€/MWh</v>
          </cell>
        </row>
        <row r="1422">
          <cell r="A1422" t="str">
            <v>ROI</v>
          </cell>
          <cell r="D1422" t="str">
            <v>AT5</v>
          </cell>
          <cell r="E1422" t="str">
            <v>ROI Gas</v>
          </cell>
          <cell r="F1422" t="str">
            <v>Mark-up</v>
          </cell>
          <cell r="H1422" t="str">
            <v>€/MWh</v>
          </cell>
        </row>
        <row r="1423">
          <cell r="A1423" t="str">
            <v>ROI</v>
          </cell>
          <cell r="D1423" t="str">
            <v>AT5</v>
          </cell>
          <cell r="E1423" t="str">
            <v>ROI Gas</v>
          </cell>
          <cell r="F1423" t="str">
            <v>Mark-up</v>
          </cell>
          <cell r="H1423" t="str">
            <v>€/MWh</v>
          </cell>
        </row>
        <row r="1424">
          <cell r="A1424" t="str">
            <v>ROI</v>
          </cell>
          <cell r="D1424" t="str">
            <v>AT5</v>
          </cell>
          <cell r="E1424" t="str">
            <v>ROI Gas</v>
          </cell>
          <cell r="F1424" t="str">
            <v>Mark-up</v>
          </cell>
          <cell r="H1424" t="str">
            <v>€/MWh</v>
          </cell>
        </row>
        <row r="1425">
          <cell r="A1425" t="str">
            <v>ROI</v>
          </cell>
          <cell r="D1425" t="str">
            <v>AT5</v>
          </cell>
          <cell r="E1425" t="str">
            <v>ROI Gas</v>
          </cell>
          <cell r="F1425" t="str">
            <v>Mark-up</v>
          </cell>
          <cell r="H1425" t="str">
            <v>€/MWh</v>
          </cell>
        </row>
        <row r="1426">
          <cell r="A1426" t="str">
            <v>ROI</v>
          </cell>
          <cell r="D1426" t="str">
            <v>AT5</v>
          </cell>
          <cell r="E1426" t="str">
            <v>ROI Gas</v>
          </cell>
          <cell r="F1426" t="str">
            <v>Mark-up</v>
          </cell>
          <cell r="H1426" t="str">
            <v>€/MWh</v>
          </cell>
        </row>
        <row r="1427">
          <cell r="A1427" t="str">
            <v>ROI</v>
          </cell>
          <cell r="D1427" t="str">
            <v>AT5</v>
          </cell>
          <cell r="E1427" t="str">
            <v>ROI Gas</v>
          </cell>
          <cell r="F1427" t="str">
            <v>Mark-up</v>
          </cell>
          <cell r="H1427" t="str">
            <v>€/MWh</v>
          </cell>
        </row>
        <row r="1428">
          <cell r="A1428" t="str">
            <v>ROI</v>
          </cell>
          <cell r="D1428" t="str">
            <v>AT5</v>
          </cell>
          <cell r="E1428" t="str">
            <v>ROI Gas</v>
          </cell>
          <cell r="F1428" t="str">
            <v>Mark-up</v>
          </cell>
          <cell r="H1428" t="str">
            <v>€/MWh</v>
          </cell>
        </row>
        <row r="1429">
          <cell r="A1429" t="str">
            <v>ROI</v>
          </cell>
          <cell r="D1429" t="str">
            <v>AT5</v>
          </cell>
          <cell r="E1429" t="str">
            <v>ROI Gas</v>
          </cell>
          <cell r="F1429" t="str">
            <v>Mark-up</v>
          </cell>
          <cell r="H1429" t="str">
            <v>€/MWh</v>
          </cell>
        </row>
        <row r="1430">
          <cell r="A1430" t="str">
            <v>ROI</v>
          </cell>
          <cell r="D1430" t="str">
            <v>AT5</v>
          </cell>
          <cell r="E1430" t="str">
            <v>ROI Gas</v>
          </cell>
          <cell r="F1430" t="str">
            <v>Price Received</v>
          </cell>
          <cell r="H1430" t="str">
            <v>€/MWh</v>
          </cell>
        </row>
        <row r="1431">
          <cell r="A1431" t="str">
            <v>ROI</v>
          </cell>
          <cell r="D1431" t="str">
            <v>AT5</v>
          </cell>
          <cell r="E1431" t="str">
            <v>ROI Gas</v>
          </cell>
          <cell r="F1431" t="str">
            <v>Pool Revenue</v>
          </cell>
          <cell r="H1431">
            <v>0</v>
          </cell>
        </row>
        <row r="1432">
          <cell r="A1432" t="str">
            <v>ROI</v>
          </cell>
          <cell r="D1432" t="str">
            <v>AT5</v>
          </cell>
          <cell r="E1432" t="str">
            <v>ROI Gas</v>
          </cell>
          <cell r="F1432" t="str">
            <v>Net Revenue</v>
          </cell>
          <cell r="H1432">
            <v>0</v>
          </cell>
        </row>
        <row r="1433">
          <cell r="A1433" t="str">
            <v>ROI</v>
          </cell>
          <cell r="D1433" t="str">
            <v>AT5</v>
          </cell>
          <cell r="E1433" t="str">
            <v>ROI Gas</v>
          </cell>
          <cell r="F1433" t="str">
            <v>Net Profit</v>
          </cell>
          <cell r="H1433">
            <v>0</v>
          </cell>
        </row>
        <row r="1434">
          <cell r="A1434" t="str">
            <v>ROI</v>
          </cell>
          <cell r="D1434" t="str">
            <v>AT5</v>
          </cell>
          <cell r="E1434" t="str">
            <v>ROI Gas</v>
          </cell>
          <cell r="F1434" t="str">
            <v>Installed Capacity</v>
          </cell>
          <cell r="H1434" t="str">
            <v>MW</v>
          </cell>
        </row>
        <row r="1435">
          <cell r="A1435" t="str">
            <v>ROI</v>
          </cell>
          <cell r="D1435" t="str">
            <v>AT5</v>
          </cell>
          <cell r="E1435" t="str">
            <v>ROI Gas</v>
          </cell>
          <cell r="F1435" t="str">
            <v>Rated Capacity</v>
          </cell>
          <cell r="H1435" t="str">
            <v>MW</v>
          </cell>
        </row>
        <row r="1436">
          <cell r="A1436" t="str">
            <v>ROI</v>
          </cell>
          <cell r="D1436" t="str">
            <v>AT5</v>
          </cell>
          <cell r="E1436" t="str">
            <v>ROI Gas</v>
          </cell>
          <cell r="F1436" t="str">
            <v>Maintenance</v>
          </cell>
          <cell r="H1436" t="str">
            <v>GWh</v>
          </cell>
        </row>
        <row r="1437">
          <cell r="A1437" t="str">
            <v>ROI</v>
          </cell>
          <cell r="D1437" t="str">
            <v>AT5</v>
          </cell>
          <cell r="E1437" t="str">
            <v>ROI Gas</v>
          </cell>
          <cell r="F1437" t="str">
            <v>Forced Outage</v>
          </cell>
          <cell r="H1437" t="str">
            <v>GWh</v>
          </cell>
        </row>
        <row r="1438">
          <cell r="A1438" t="str">
            <v>ROI</v>
          </cell>
          <cell r="D1438" t="str">
            <v>AT5</v>
          </cell>
          <cell r="E1438" t="str">
            <v>ROI Gas</v>
          </cell>
          <cell r="F1438" t="str">
            <v>Available Energy</v>
          </cell>
          <cell r="H1438" t="str">
            <v>GWh</v>
          </cell>
        </row>
        <row r="1439">
          <cell r="A1439" t="str">
            <v>ROI</v>
          </cell>
          <cell r="D1439" t="str">
            <v>AT6</v>
          </cell>
          <cell r="E1439" t="str">
            <v>ROI Gas</v>
          </cell>
          <cell r="F1439" t="str">
            <v>Generation</v>
          </cell>
          <cell r="H1439" t="str">
            <v>GWh</v>
          </cell>
        </row>
        <row r="1440">
          <cell r="A1440" t="str">
            <v>ROI</v>
          </cell>
          <cell r="D1440" t="str">
            <v>AT6</v>
          </cell>
          <cell r="E1440" t="str">
            <v>ROI Gas</v>
          </cell>
          <cell r="F1440" t="str">
            <v>Units Started</v>
          </cell>
          <cell r="H1440" t="str">
            <v>-</v>
          </cell>
        </row>
        <row r="1441">
          <cell r="A1441" t="str">
            <v>ROI</v>
          </cell>
          <cell r="D1441" t="str">
            <v>AT6</v>
          </cell>
          <cell r="E1441" t="str">
            <v>ROI Gas</v>
          </cell>
          <cell r="F1441" t="str">
            <v>Hours of Operation</v>
          </cell>
          <cell r="H1441" t="str">
            <v>hrs</v>
          </cell>
        </row>
        <row r="1442">
          <cell r="A1442" t="str">
            <v>ROI</v>
          </cell>
          <cell r="D1442" t="str">
            <v>AT6</v>
          </cell>
          <cell r="E1442" t="str">
            <v>ROI Gas</v>
          </cell>
          <cell r="F1442" t="str">
            <v>Capacity Factor</v>
          </cell>
          <cell r="H1442" t="str">
            <v>%</v>
          </cell>
        </row>
        <row r="1443">
          <cell r="A1443" t="str">
            <v>ROI</v>
          </cell>
          <cell r="D1443" t="str">
            <v>AT6</v>
          </cell>
          <cell r="E1443" t="str">
            <v>ROI Gas</v>
          </cell>
          <cell r="F1443" t="str">
            <v>Energy Curtailed</v>
          </cell>
          <cell r="H1443" t="str">
            <v>GWh</v>
          </cell>
        </row>
        <row r="1444">
          <cell r="A1444" t="str">
            <v>ROI</v>
          </cell>
          <cell r="D1444" t="str">
            <v>AT6</v>
          </cell>
          <cell r="E1444" t="str">
            <v>ROI Gas</v>
          </cell>
          <cell r="F1444" t="str">
            <v>Fixed Load Generation</v>
          </cell>
          <cell r="H1444" t="str">
            <v>GWh</v>
          </cell>
        </row>
        <row r="1445">
          <cell r="A1445" t="str">
            <v>ROI</v>
          </cell>
          <cell r="D1445" t="str">
            <v>AT6</v>
          </cell>
          <cell r="E1445" t="str">
            <v>ROI Gas</v>
          </cell>
          <cell r="F1445" t="str">
            <v>Pump Load</v>
          </cell>
          <cell r="H1445" t="str">
            <v>GWh</v>
          </cell>
        </row>
        <row r="1446">
          <cell r="A1446" t="str">
            <v>ROI</v>
          </cell>
          <cell r="D1446" t="str">
            <v>AT6</v>
          </cell>
          <cell r="E1446" t="str">
            <v>ROI Gas</v>
          </cell>
          <cell r="F1446" t="str">
            <v>VO&amp;M Cost</v>
          </cell>
          <cell r="H1446">
            <v>0</v>
          </cell>
        </row>
        <row r="1447">
          <cell r="A1447" t="str">
            <v>ROI</v>
          </cell>
          <cell r="D1447" t="str">
            <v>AT6</v>
          </cell>
          <cell r="E1447" t="str">
            <v>ROI Gas</v>
          </cell>
          <cell r="F1447" t="str">
            <v>Generation Cost</v>
          </cell>
          <cell r="H1447">
            <v>0</v>
          </cell>
        </row>
        <row r="1448">
          <cell r="A1448" t="str">
            <v>ROI</v>
          </cell>
          <cell r="D1448" t="str">
            <v>AT6</v>
          </cell>
          <cell r="E1448" t="str">
            <v>ROI Gas</v>
          </cell>
          <cell r="F1448" t="str">
            <v>Start &amp; Shutdown Cost</v>
          </cell>
          <cell r="H1448">
            <v>0</v>
          </cell>
        </row>
        <row r="1449">
          <cell r="A1449" t="str">
            <v>ROI</v>
          </cell>
          <cell r="D1449" t="str">
            <v>AT6</v>
          </cell>
          <cell r="E1449" t="str">
            <v>ROI Gas</v>
          </cell>
          <cell r="F1449" t="str">
            <v>Start Fuel Cost</v>
          </cell>
          <cell r="H1449">
            <v>0</v>
          </cell>
        </row>
        <row r="1450">
          <cell r="A1450" t="str">
            <v>ROI</v>
          </cell>
          <cell r="D1450" t="str">
            <v>AT6</v>
          </cell>
          <cell r="E1450" t="str">
            <v>ROI Gas</v>
          </cell>
          <cell r="F1450" t="str">
            <v>Emissions Cost</v>
          </cell>
          <cell r="H1450">
            <v>0</v>
          </cell>
        </row>
        <row r="1451">
          <cell r="A1451" t="str">
            <v>ROI</v>
          </cell>
          <cell r="D1451" t="str">
            <v>AT6</v>
          </cell>
          <cell r="E1451" t="str">
            <v>ROI Gas</v>
          </cell>
          <cell r="F1451" t="str">
            <v>Total Generation Cost</v>
          </cell>
          <cell r="H1451">
            <v>0</v>
          </cell>
        </row>
        <row r="1452">
          <cell r="A1452" t="str">
            <v>ROI</v>
          </cell>
          <cell r="D1452" t="str">
            <v>AT6</v>
          </cell>
          <cell r="E1452" t="str">
            <v>ROI Gas</v>
          </cell>
          <cell r="F1452" t="str">
            <v>SRMC</v>
          </cell>
          <cell r="H1452" t="str">
            <v>€/MWh</v>
          </cell>
        </row>
        <row r="1453">
          <cell r="A1453" t="str">
            <v>ROI</v>
          </cell>
          <cell r="D1453" t="str">
            <v>AT6</v>
          </cell>
          <cell r="E1453" t="str">
            <v>ROI Gas</v>
          </cell>
          <cell r="F1453" t="str">
            <v>Mark-up</v>
          </cell>
          <cell r="H1453" t="str">
            <v>€/MWh</v>
          </cell>
        </row>
        <row r="1454">
          <cell r="A1454" t="str">
            <v>ROI</v>
          </cell>
          <cell r="D1454" t="str">
            <v>AT6</v>
          </cell>
          <cell r="E1454" t="str">
            <v>ROI Gas</v>
          </cell>
          <cell r="F1454" t="str">
            <v>Mark-up</v>
          </cell>
          <cell r="H1454" t="str">
            <v>€/MWh</v>
          </cell>
        </row>
        <row r="1455">
          <cell r="A1455" t="str">
            <v>ROI</v>
          </cell>
          <cell r="D1455" t="str">
            <v>AT6</v>
          </cell>
          <cell r="E1455" t="str">
            <v>ROI Gas</v>
          </cell>
          <cell r="F1455" t="str">
            <v>Mark-up</v>
          </cell>
          <cell r="H1455" t="str">
            <v>€/MWh</v>
          </cell>
        </row>
        <row r="1456">
          <cell r="A1456" t="str">
            <v>ROI</v>
          </cell>
          <cell r="D1456" t="str">
            <v>AT6</v>
          </cell>
          <cell r="E1456" t="str">
            <v>ROI Gas</v>
          </cell>
          <cell r="F1456" t="str">
            <v>Mark-up</v>
          </cell>
          <cell r="H1456" t="str">
            <v>€/MWh</v>
          </cell>
        </row>
        <row r="1457">
          <cell r="A1457" t="str">
            <v>ROI</v>
          </cell>
          <cell r="D1457" t="str">
            <v>AT6</v>
          </cell>
          <cell r="E1457" t="str">
            <v>ROI Gas</v>
          </cell>
          <cell r="F1457" t="str">
            <v>Mark-up</v>
          </cell>
          <cell r="H1457" t="str">
            <v>€/MWh</v>
          </cell>
        </row>
        <row r="1458">
          <cell r="A1458" t="str">
            <v>ROI</v>
          </cell>
          <cell r="D1458" t="str">
            <v>AT6</v>
          </cell>
          <cell r="E1458" t="str">
            <v>ROI Gas</v>
          </cell>
          <cell r="F1458" t="str">
            <v>Mark-up</v>
          </cell>
          <cell r="H1458" t="str">
            <v>€/MWh</v>
          </cell>
        </row>
        <row r="1459">
          <cell r="A1459" t="str">
            <v>ROI</v>
          </cell>
          <cell r="D1459" t="str">
            <v>AT6</v>
          </cell>
          <cell r="E1459" t="str">
            <v>ROI Gas</v>
          </cell>
          <cell r="F1459" t="str">
            <v>Mark-up</v>
          </cell>
          <cell r="H1459" t="str">
            <v>€/MWh</v>
          </cell>
        </row>
        <row r="1460">
          <cell r="A1460" t="str">
            <v>ROI</v>
          </cell>
          <cell r="D1460" t="str">
            <v>AT6</v>
          </cell>
          <cell r="E1460" t="str">
            <v>ROI Gas</v>
          </cell>
          <cell r="F1460" t="str">
            <v>Mark-up</v>
          </cell>
          <cell r="H1460" t="str">
            <v>€/MWh</v>
          </cell>
        </row>
        <row r="1461">
          <cell r="A1461" t="str">
            <v>ROI</v>
          </cell>
          <cell r="D1461" t="str">
            <v>AT6</v>
          </cell>
          <cell r="E1461" t="str">
            <v>ROI Gas</v>
          </cell>
          <cell r="F1461" t="str">
            <v>Mark-up</v>
          </cell>
          <cell r="H1461" t="str">
            <v>€/MWh</v>
          </cell>
        </row>
        <row r="1462">
          <cell r="A1462" t="str">
            <v>ROI</v>
          </cell>
          <cell r="D1462" t="str">
            <v>AT6</v>
          </cell>
          <cell r="E1462" t="str">
            <v>ROI Gas</v>
          </cell>
          <cell r="F1462" t="str">
            <v>Mark-up</v>
          </cell>
          <cell r="H1462" t="str">
            <v>€/MWh</v>
          </cell>
        </row>
        <row r="1463">
          <cell r="A1463" t="str">
            <v>ROI</v>
          </cell>
          <cell r="D1463" t="str">
            <v>AT6</v>
          </cell>
          <cell r="E1463" t="str">
            <v>ROI Gas</v>
          </cell>
          <cell r="F1463" t="str">
            <v>Price Received</v>
          </cell>
          <cell r="H1463" t="str">
            <v>€/MWh</v>
          </cell>
        </row>
        <row r="1464">
          <cell r="A1464" t="str">
            <v>ROI</v>
          </cell>
          <cell r="D1464" t="str">
            <v>AT6</v>
          </cell>
          <cell r="E1464" t="str">
            <v>ROI Gas</v>
          </cell>
          <cell r="F1464" t="str">
            <v>Pool Revenue</v>
          </cell>
          <cell r="H1464">
            <v>0</v>
          </cell>
        </row>
        <row r="1465">
          <cell r="A1465" t="str">
            <v>ROI</v>
          </cell>
          <cell r="D1465" t="str">
            <v>AT6</v>
          </cell>
          <cell r="E1465" t="str">
            <v>ROI Gas</v>
          </cell>
          <cell r="F1465" t="str">
            <v>Net Revenue</v>
          </cell>
          <cell r="H1465">
            <v>0</v>
          </cell>
        </row>
        <row r="1466">
          <cell r="A1466" t="str">
            <v>ROI</v>
          </cell>
          <cell r="D1466" t="str">
            <v>AT6</v>
          </cell>
          <cell r="E1466" t="str">
            <v>ROI Gas</v>
          </cell>
          <cell r="F1466" t="str">
            <v>Net Profit</v>
          </cell>
          <cell r="H1466">
            <v>0</v>
          </cell>
        </row>
        <row r="1467">
          <cell r="A1467" t="str">
            <v>ROI</v>
          </cell>
          <cell r="D1467" t="str">
            <v>AT6</v>
          </cell>
          <cell r="E1467" t="str">
            <v>ROI Gas</v>
          </cell>
          <cell r="F1467" t="str">
            <v>Installed Capacity</v>
          </cell>
          <cell r="H1467" t="str">
            <v>MW</v>
          </cell>
        </row>
        <row r="1468">
          <cell r="A1468" t="str">
            <v>ROI</v>
          </cell>
          <cell r="D1468" t="str">
            <v>AT6</v>
          </cell>
          <cell r="E1468" t="str">
            <v>ROI Gas</v>
          </cell>
          <cell r="F1468" t="str">
            <v>Rated Capacity</v>
          </cell>
          <cell r="H1468" t="str">
            <v>MW</v>
          </cell>
        </row>
        <row r="1469">
          <cell r="A1469" t="str">
            <v>ROI</v>
          </cell>
          <cell r="D1469" t="str">
            <v>AT6</v>
          </cell>
          <cell r="E1469" t="str">
            <v>ROI Gas</v>
          </cell>
          <cell r="F1469" t="str">
            <v>Maintenance</v>
          </cell>
          <cell r="H1469" t="str">
            <v>GWh</v>
          </cell>
        </row>
        <row r="1470">
          <cell r="A1470" t="str">
            <v>ROI</v>
          </cell>
          <cell r="D1470" t="str">
            <v>AT6</v>
          </cell>
          <cell r="E1470" t="str">
            <v>ROI Gas</v>
          </cell>
          <cell r="F1470" t="str">
            <v>Forced Outage</v>
          </cell>
          <cell r="H1470" t="str">
            <v>GWh</v>
          </cell>
        </row>
        <row r="1471">
          <cell r="A1471" t="str">
            <v>ROI</v>
          </cell>
          <cell r="D1471" t="str">
            <v>AT6</v>
          </cell>
          <cell r="E1471" t="str">
            <v>ROI Gas</v>
          </cell>
          <cell r="F1471" t="str">
            <v>Available Energy</v>
          </cell>
          <cell r="H1471" t="str">
            <v>GWh</v>
          </cell>
        </row>
        <row r="1472">
          <cell r="A1472" t="str">
            <v>ROI</v>
          </cell>
          <cell r="D1472" t="str">
            <v>AT7</v>
          </cell>
          <cell r="E1472" t="str">
            <v>ROI Gas</v>
          </cell>
          <cell r="F1472" t="str">
            <v>Generation</v>
          </cell>
          <cell r="H1472" t="str">
            <v>GWh</v>
          </cell>
        </row>
        <row r="1473">
          <cell r="A1473" t="str">
            <v>ROI</v>
          </cell>
          <cell r="D1473" t="str">
            <v>AT7</v>
          </cell>
          <cell r="E1473" t="str">
            <v>ROI Gas</v>
          </cell>
          <cell r="F1473" t="str">
            <v>Units Started</v>
          </cell>
          <cell r="H1473" t="str">
            <v>-</v>
          </cell>
        </row>
        <row r="1474">
          <cell r="A1474" t="str">
            <v>ROI</v>
          </cell>
          <cell r="D1474" t="str">
            <v>AT7</v>
          </cell>
          <cell r="E1474" t="str">
            <v>ROI Gas</v>
          </cell>
          <cell r="F1474" t="str">
            <v>Hours of Operation</v>
          </cell>
          <cell r="H1474" t="str">
            <v>hrs</v>
          </cell>
        </row>
        <row r="1475">
          <cell r="A1475" t="str">
            <v>ROI</v>
          </cell>
          <cell r="D1475" t="str">
            <v>AT7</v>
          </cell>
          <cell r="E1475" t="str">
            <v>ROI Gas</v>
          </cell>
          <cell r="F1475" t="str">
            <v>Capacity Factor</v>
          </cell>
          <cell r="H1475" t="str">
            <v>%</v>
          </cell>
        </row>
        <row r="1476">
          <cell r="A1476" t="str">
            <v>ROI</v>
          </cell>
          <cell r="D1476" t="str">
            <v>AT7</v>
          </cell>
          <cell r="E1476" t="str">
            <v>ROI Gas</v>
          </cell>
          <cell r="F1476" t="str">
            <v>Energy Curtailed</v>
          </cell>
          <cell r="H1476" t="str">
            <v>GWh</v>
          </cell>
        </row>
        <row r="1477">
          <cell r="A1477" t="str">
            <v>ROI</v>
          </cell>
          <cell r="D1477" t="str">
            <v>AT7</v>
          </cell>
          <cell r="E1477" t="str">
            <v>ROI Gas</v>
          </cell>
          <cell r="F1477" t="str">
            <v>Fixed Load Generation</v>
          </cell>
          <cell r="H1477" t="str">
            <v>GWh</v>
          </cell>
        </row>
        <row r="1478">
          <cell r="A1478" t="str">
            <v>ROI</v>
          </cell>
          <cell r="D1478" t="str">
            <v>AT7</v>
          </cell>
          <cell r="E1478" t="str">
            <v>ROI Gas</v>
          </cell>
          <cell r="F1478" t="str">
            <v>Pump Load</v>
          </cell>
          <cell r="H1478" t="str">
            <v>GWh</v>
          </cell>
        </row>
        <row r="1479">
          <cell r="A1479" t="str">
            <v>ROI</v>
          </cell>
          <cell r="D1479" t="str">
            <v>AT7</v>
          </cell>
          <cell r="E1479" t="str">
            <v>ROI Gas</v>
          </cell>
          <cell r="F1479" t="str">
            <v>VO&amp;M Cost</v>
          </cell>
          <cell r="H1479">
            <v>0</v>
          </cell>
        </row>
        <row r="1480">
          <cell r="A1480" t="str">
            <v>ROI</v>
          </cell>
          <cell r="D1480" t="str">
            <v>AT7</v>
          </cell>
          <cell r="E1480" t="str">
            <v>ROI Gas</v>
          </cell>
          <cell r="F1480" t="str">
            <v>Generation Cost</v>
          </cell>
          <cell r="H1480">
            <v>0</v>
          </cell>
        </row>
        <row r="1481">
          <cell r="A1481" t="str">
            <v>ROI</v>
          </cell>
          <cell r="D1481" t="str">
            <v>AT7</v>
          </cell>
          <cell r="E1481" t="str">
            <v>ROI Gas</v>
          </cell>
          <cell r="F1481" t="str">
            <v>Start &amp; Shutdown Cost</v>
          </cell>
          <cell r="H1481">
            <v>0</v>
          </cell>
        </row>
        <row r="1482">
          <cell r="A1482" t="str">
            <v>ROI</v>
          </cell>
          <cell r="D1482" t="str">
            <v>AT7</v>
          </cell>
          <cell r="E1482" t="str">
            <v>ROI Gas</v>
          </cell>
          <cell r="F1482" t="str">
            <v>Start Fuel Cost</v>
          </cell>
          <cell r="H1482">
            <v>0</v>
          </cell>
        </row>
        <row r="1483">
          <cell r="A1483" t="str">
            <v>ROI</v>
          </cell>
          <cell r="D1483" t="str">
            <v>AT7</v>
          </cell>
          <cell r="E1483" t="str">
            <v>ROI Gas</v>
          </cell>
          <cell r="F1483" t="str">
            <v>Emissions Cost</v>
          </cell>
          <cell r="H1483">
            <v>0</v>
          </cell>
        </row>
        <row r="1484">
          <cell r="A1484" t="str">
            <v>ROI</v>
          </cell>
          <cell r="D1484" t="str">
            <v>AT7</v>
          </cell>
          <cell r="E1484" t="str">
            <v>ROI Gas</v>
          </cell>
          <cell r="F1484" t="str">
            <v>Total Generation Cost</v>
          </cell>
          <cell r="H1484">
            <v>0</v>
          </cell>
        </row>
        <row r="1485">
          <cell r="A1485" t="str">
            <v>ROI</v>
          </cell>
          <cell r="D1485" t="str">
            <v>AT7</v>
          </cell>
          <cell r="E1485" t="str">
            <v>ROI Gas</v>
          </cell>
          <cell r="F1485" t="str">
            <v>SRMC</v>
          </cell>
          <cell r="H1485" t="str">
            <v>€/MWh</v>
          </cell>
        </row>
        <row r="1486">
          <cell r="A1486" t="str">
            <v>ROI</v>
          </cell>
          <cell r="D1486" t="str">
            <v>AT7</v>
          </cell>
          <cell r="E1486" t="str">
            <v>ROI Gas</v>
          </cell>
          <cell r="F1486" t="str">
            <v>Mark-up</v>
          </cell>
          <cell r="H1486" t="str">
            <v>€/MWh</v>
          </cell>
        </row>
        <row r="1487">
          <cell r="A1487" t="str">
            <v>ROI</v>
          </cell>
          <cell r="D1487" t="str">
            <v>AT7</v>
          </cell>
          <cell r="E1487" t="str">
            <v>ROI Gas</v>
          </cell>
          <cell r="F1487" t="str">
            <v>Mark-up</v>
          </cell>
          <cell r="H1487" t="str">
            <v>€/MWh</v>
          </cell>
        </row>
        <row r="1488">
          <cell r="A1488" t="str">
            <v>ROI</v>
          </cell>
          <cell r="D1488" t="str">
            <v>AT7</v>
          </cell>
          <cell r="E1488" t="str">
            <v>ROI Gas</v>
          </cell>
          <cell r="F1488" t="str">
            <v>Mark-up</v>
          </cell>
          <cell r="H1488" t="str">
            <v>€/MWh</v>
          </cell>
        </row>
        <row r="1489">
          <cell r="A1489" t="str">
            <v>ROI</v>
          </cell>
          <cell r="D1489" t="str">
            <v>AT7</v>
          </cell>
          <cell r="E1489" t="str">
            <v>ROI Gas</v>
          </cell>
          <cell r="F1489" t="str">
            <v>Mark-up</v>
          </cell>
          <cell r="H1489" t="str">
            <v>€/MWh</v>
          </cell>
        </row>
        <row r="1490">
          <cell r="A1490" t="str">
            <v>ROI</v>
          </cell>
          <cell r="D1490" t="str">
            <v>AT7</v>
          </cell>
          <cell r="E1490" t="str">
            <v>ROI Gas</v>
          </cell>
          <cell r="F1490" t="str">
            <v>Mark-up</v>
          </cell>
          <cell r="H1490" t="str">
            <v>€/MWh</v>
          </cell>
        </row>
        <row r="1491">
          <cell r="A1491" t="str">
            <v>ROI</v>
          </cell>
          <cell r="D1491" t="str">
            <v>AT7</v>
          </cell>
          <cell r="E1491" t="str">
            <v>ROI Gas</v>
          </cell>
          <cell r="F1491" t="str">
            <v>Mark-up</v>
          </cell>
          <cell r="H1491" t="str">
            <v>€/MWh</v>
          </cell>
        </row>
        <row r="1492">
          <cell r="A1492" t="str">
            <v>ROI</v>
          </cell>
          <cell r="D1492" t="str">
            <v>AT7</v>
          </cell>
          <cell r="E1492" t="str">
            <v>ROI Gas</v>
          </cell>
          <cell r="F1492" t="str">
            <v>Mark-up</v>
          </cell>
          <cell r="H1492" t="str">
            <v>€/MWh</v>
          </cell>
        </row>
        <row r="1493">
          <cell r="A1493" t="str">
            <v>ROI</v>
          </cell>
          <cell r="D1493" t="str">
            <v>AT7</v>
          </cell>
          <cell r="E1493" t="str">
            <v>ROI Gas</v>
          </cell>
          <cell r="F1493" t="str">
            <v>Mark-up</v>
          </cell>
          <cell r="H1493" t="str">
            <v>€/MWh</v>
          </cell>
        </row>
        <row r="1494">
          <cell r="A1494" t="str">
            <v>ROI</v>
          </cell>
          <cell r="D1494" t="str">
            <v>AT7</v>
          </cell>
          <cell r="E1494" t="str">
            <v>ROI Gas</v>
          </cell>
          <cell r="F1494" t="str">
            <v>Mark-up</v>
          </cell>
          <cell r="H1494" t="str">
            <v>€/MWh</v>
          </cell>
        </row>
        <row r="1495">
          <cell r="A1495" t="str">
            <v>ROI</v>
          </cell>
          <cell r="D1495" t="str">
            <v>AT7</v>
          </cell>
          <cell r="E1495" t="str">
            <v>ROI Gas</v>
          </cell>
          <cell r="F1495" t="str">
            <v>Mark-up</v>
          </cell>
          <cell r="H1495" t="str">
            <v>€/MWh</v>
          </cell>
        </row>
        <row r="1496">
          <cell r="A1496" t="str">
            <v>ROI</v>
          </cell>
          <cell r="D1496" t="str">
            <v>AT7</v>
          </cell>
          <cell r="E1496" t="str">
            <v>ROI Gas</v>
          </cell>
          <cell r="F1496" t="str">
            <v>Price Received</v>
          </cell>
          <cell r="H1496" t="str">
            <v>€/MWh</v>
          </cell>
        </row>
        <row r="1497">
          <cell r="A1497" t="str">
            <v>ROI</v>
          </cell>
          <cell r="D1497" t="str">
            <v>AT7</v>
          </cell>
          <cell r="E1497" t="str">
            <v>ROI Gas</v>
          </cell>
          <cell r="F1497" t="str">
            <v>Pool Revenue</v>
          </cell>
          <cell r="H1497">
            <v>0</v>
          </cell>
        </row>
        <row r="1498">
          <cell r="A1498" t="str">
            <v>ROI</v>
          </cell>
          <cell r="D1498" t="str">
            <v>AT7</v>
          </cell>
          <cell r="E1498" t="str">
            <v>ROI Gas</v>
          </cell>
          <cell r="F1498" t="str">
            <v>Net Revenue</v>
          </cell>
          <cell r="H1498">
            <v>0</v>
          </cell>
        </row>
        <row r="1499">
          <cell r="A1499" t="str">
            <v>ROI</v>
          </cell>
          <cell r="D1499" t="str">
            <v>AT7</v>
          </cell>
          <cell r="E1499" t="str">
            <v>ROI Gas</v>
          </cell>
          <cell r="F1499" t="str">
            <v>Net Profit</v>
          </cell>
          <cell r="H1499">
            <v>0</v>
          </cell>
        </row>
        <row r="1500">
          <cell r="A1500" t="str">
            <v>ROI</v>
          </cell>
          <cell r="D1500" t="str">
            <v>AT7</v>
          </cell>
          <cell r="E1500" t="str">
            <v>ROI Gas</v>
          </cell>
          <cell r="F1500" t="str">
            <v>Installed Capacity</v>
          </cell>
          <cell r="H1500" t="str">
            <v>MW</v>
          </cell>
        </row>
        <row r="1501">
          <cell r="A1501" t="str">
            <v>ROI</v>
          </cell>
          <cell r="D1501" t="str">
            <v>AT7</v>
          </cell>
          <cell r="E1501" t="str">
            <v>ROI Gas</v>
          </cell>
          <cell r="F1501" t="str">
            <v>Rated Capacity</v>
          </cell>
          <cell r="H1501" t="str">
            <v>MW</v>
          </cell>
        </row>
        <row r="1502">
          <cell r="A1502" t="str">
            <v>ROI</v>
          </cell>
          <cell r="D1502" t="str">
            <v>AT7</v>
          </cell>
          <cell r="E1502" t="str">
            <v>ROI Gas</v>
          </cell>
          <cell r="F1502" t="str">
            <v>Maintenance</v>
          </cell>
          <cell r="H1502" t="str">
            <v>GWh</v>
          </cell>
        </row>
        <row r="1503">
          <cell r="A1503" t="str">
            <v>ROI</v>
          </cell>
          <cell r="D1503" t="str">
            <v>AT7</v>
          </cell>
          <cell r="E1503" t="str">
            <v>ROI Gas</v>
          </cell>
          <cell r="F1503" t="str">
            <v>Forced Outage</v>
          </cell>
          <cell r="H1503" t="str">
            <v>GWh</v>
          </cell>
        </row>
        <row r="1504">
          <cell r="A1504" t="str">
            <v>ROI</v>
          </cell>
          <cell r="D1504" t="str">
            <v>AT7</v>
          </cell>
          <cell r="E1504" t="str">
            <v>ROI Gas</v>
          </cell>
          <cell r="F1504" t="str">
            <v>Available Energy</v>
          </cell>
          <cell r="H1504" t="str">
            <v>GWh</v>
          </cell>
        </row>
        <row r="1505">
          <cell r="A1505" t="str">
            <v>ROI</v>
          </cell>
          <cell r="D1505" t="str">
            <v>Caulstown OCGT</v>
          </cell>
          <cell r="E1505" t="str">
            <v>ROI Gas</v>
          </cell>
          <cell r="F1505" t="str">
            <v>Generation</v>
          </cell>
          <cell r="H1505" t="str">
            <v>GWh</v>
          </cell>
        </row>
        <row r="1506">
          <cell r="A1506" t="str">
            <v>ROI</v>
          </cell>
          <cell r="D1506" t="str">
            <v>Caulstown OCGT</v>
          </cell>
          <cell r="E1506" t="str">
            <v>ROI Gas</v>
          </cell>
          <cell r="F1506" t="str">
            <v>Units Started</v>
          </cell>
          <cell r="H1506" t="str">
            <v>-</v>
          </cell>
        </row>
        <row r="1507">
          <cell r="A1507" t="str">
            <v>ROI</v>
          </cell>
          <cell r="D1507" t="str">
            <v>Caulstown OCGT</v>
          </cell>
          <cell r="E1507" t="str">
            <v>ROI Gas</v>
          </cell>
          <cell r="F1507" t="str">
            <v>Hours of Operation</v>
          </cell>
          <cell r="H1507" t="str">
            <v>hrs</v>
          </cell>
        </row>
        <row r="1508">
          <cell r="A1508" t="str">
            <v>ROI</v>
          </cell>
          <cell r="D1508" t="str">
            <v>Caulstown OCGT</v>
          </cell>
          <cell r="E1508" t="str">
            <v>ROI Gas</v>
          </cell>
          <cell r="F1508" t="str">
            <v>Capacity Factor</v>
          </cell>
          <cell r="H1508" t="str">
            <v>%</v>
          </cell>
        </row>
        <row r="1509">
          <cell r="A1509" t="str">
            <v>ROI</v>
          </cell>
          <cell r="D1509" t="str">
            <v>Caulstown OCGT</v>
          </cell>
          <cell r="E1509" t="str">
            <v>ROI Gas</v>
          </cell>
          <cell r="F1509" t="str">
            <v>Energy Curtailed</v>
          </cell>
          <cell r="H1509" t="str">
            <v>GWh</v>
          </cell>
        </row>
        <row r="1510">
          <cell r="A1510" t="str">
            <v>ROI</v>
          </cell>
          <cell r="D1510" t="str">
            <v>Caulstown OCGT</v>
          </cell>
          <cell r="E1510" t="str">
            <v>ROI Gas</v>
          </cell>
          <cell r="F1510" t="str">
            <v>Fixed Load Generation</v>
          </cell>
          <cell r="H1510" t="str">
            <v>GWh</v>
          </cell>
        </row>
        <row r="1511">
          <cell r="A1511" t="str">
            <v>ROI</v>
          </cell>
          <cell r="D1511" t="str">
            <v>Caulstown OCGT</v>
          </cell>
          <cell r="E1511" t="str">
            <v>ROI Gas</v>
          </cell>
          <cell r="F1511" t="str">
            <v>Pump Load</v>
          </cell>
          <cell r="H1511" t="str">
            <v>GWh</v>
          </cell>
        </row>
        <row r="1512">
          <cell r="A1512" t="str">
            <v>ROI</v>
          </cell>
          <cell r="D1512" t="str">
            <v>Caulstown OCGT</v>
          </cell>
          <cell r="E1512" t="str">
            <v>ROI Gas</v>
          </cell>
          <cell r="F1512" t="str">
            <v>VO&amp;M Cost</v>
          </cell>
          <cell r="H1512">
            <v>0</v>
          </cell>
        </row>
        <row r="1513">
          <cell r="A1513" t="str">
            <v>ROI</v>
          </cell>
          <cell r="D1513" t="str">
            <v>Caulstown OCGT</v>
          </cell>
          <cell r="E1513" t="str">
            <v>ROI Gas</v>
          </cell>
          <cell r="F1513" t="str">
            <v>Generation Cost</v>
          </cell>
          <cell r="H1513">
            <v>0</v>
          </cell>
        </row>
        <row r="1514">
          <cell r="A1514" t="str">
            <v>ROI</v>
          </cell>
          <cell r="D1514" t="str">
            <v>Caulstown OCGT</v>
          </cell>
          <cell r="E1514" t="str">
            <v>ROI Gas</v>
          </cell>
          <cell r="F1514" t="str">
            <v>Start &amp; Shutdown Cost</v>
          </cell>
          <cell r="H1514">
            <v>0</v>
          </cell>
        </row>
        <row r="1515">
          <cell r="A1515" t="str">
            <v>ROI</v>
          </cell>
          <cell r="D1515" t="str">
            <v>Caulstown OCGT</v>
          </cell>
          <cell r="E1515" t="str">
            <v>ROI Gas</v>
          </cell>
          <cell r="F1515" t="str">
            <v>Start Fuel Cost</v>
          </cell>
          <cell r="H1515">
            <v>0</v>
          </cell>
        </row>
        <row r="1516">
          <cell r="A1516" t="str">
            <v>ROI</v>
          </cell>
          <cell r="D1516" t="str">
            <v>Caulstown OCGT</v>
          </cell>
          <cell r="E1516" t="str">
            <v>ROI Gas</v>
          </cell>
          <cell r="F1516" t="str">
            <v>Emissions Cost</v>
          </cell>
          <cell r="H1516">
            <v>0</v>
          </cell>
        </row>
        <row r="1517">
          <cell r="A1517" t="str">
            <v>ROI</v>
          </cell>
          <cell r="D1517" t="str">
            <v>Caulstown OCGT</v>
          </cell>
          <cell r="E1517" t="str">
            <v>ROI Gas</v>
          </cell>
          <cell r="F1517" t="str">
            <v>Total Generation Cost</v>
          </cell>
          <cell r="H1517">
            <v>0</v>
          </cell>
        </row>
        <row r="1518">
          <cell r="A1518" t="str">
            <v>ROI</v>
          </cell>
          <cell r="D1518" t="str">
            <v>Caulstown OCGT</v>
          </cell>
          <cell r="E1518" t="str">
            <v>ROI Gas</v>
          </cell>
          <cell r="F1518" t="str">
            <v>SRMC</v>
          </cell>
          <cell r="H1518" t="str">
            <v>€/MWh</v>
          </cell>
        </row>
        <row r="1519">
          <cell r="A1519" t="str">
            <v>ROI</v>
          </cell>
          <cell r="D1519" t="str">
            <v>Caulstown OCGT</v>
          </cell>
          <cell r="E1519" t="str">
            <v>ROI Gas</v>
          </cell>
          <cell r="F1519" t="str">
            <v>Mark-up</v>
          </cell>
          <cell r="H1519" t="str">
            <v>€/MWh</v>
          </cell>
        </row>
        <row r="1520">
          <cell r="A1520" t="str">
            <v>ROI</v>
          </cell>
          <cell r="D1520" t="str">
            <v>Caulstown OCGT</v>
          </cell>
          <cell r="E1520" t="str">
            <v>ROI Gas</v>
          </cell>
          <cell r="F1520" t="str">
            <v>Price Received</v>
          </cell>
          <cell r="H1520" t="str">
            <v>€/MWh</v>
          </cell>
        </row>
        <row r="1521">
          <cell r="A1521" t="str">
            <v>ROI</v>
          </cell>
          <cell r="D1521" t="str">
            <v>Caulstown OCGT</v>
          </cell>
          <cell r="E1521" t="str">
            <v>ROI Gas</v>
          </cell>
          <cell r="F1521" t="str">
            <v>Pool Revenue</v>
          </cell>
          <cell r="H1521">
            <v>0</v>
          </cell>
        </row>
        <row r="1522">
          <cell r="A1522" t="str">
            <v>ROI</v>
          </cell>
          <cell r="D1522" t="str">
            <v>Caulstown OCGT</v>
          </cell>
          <cell r="E1522" t="str">
            <v>ROI Gas</v>
          </cell>
          <cell r="F1522" t="str">
            <v>Net Revenue</v>
          </cell>
          <cell r="H1522">
            <v>0</v>
          </cell>
        </row>
        <row r="1523">
          <cell r="A1523" t="str">
            <v>ROI</v>
          </cell>
          <cell r="D1523" t="str">
            <v>Caulstown OCGT</v>
          </cell>
          <cell r="E1523" t="str">
            <v>ROI Gas</v>
          </cell>
          <cell r="F1523" t="str">
            <v>Net Profit</v>
          </cell>
          <cell r="H1523">
            <v>0</v>
          </cell>
        </row>
        <row r="1524">
          <cell r="A1524" t="str">
            <v>ROI</v>
          </cell>
          <cell r="D1524" t="str">
            <v>Caulstown OCGT</v>
          </cell>
          <cell r="E1524" t="str">
            <v>ROI Gas</v>
          </cell>
          <cell r="F1524" t="str">
            <v>Installed Capacity</v>
          </cell>
          <cell r="H1524" t="str">
            <v>MW</v>
          </cell>
        </row>
        <row r="1525">
          <cell r="A1525" t="str">
            <v>ROI</v>
          </cell>
          <cell r="D1525" t="str">
            <v>Caulstown OCGT</v>
          </cell>
          <cell r="E1525" t="str">
            <v>ROI Gas</v>
          </cell>
          <cell r="F1525" t="str">
            <v>Rated Capacity</v>
          </cell>
          <cell r="H1525" t="str">
            <v>MW</v>
          </cell>
        </row>
        <row r="1526">
          <cell r="A1526" t="str">
            <v>ROI</v>
          </cell>
          <cell r="D1526" t="str">
            <v>Caulstown OCGT</v>
          </cell>
          <cell r="E1526" t="str">
            <v>ROI Gas</v>
          </cell>
          <cell r="F1526" t="str">
            <v>Maintenance</v>
          </cell>
          <cell r="H1526" t="str">
            <v>GWh</v>
          </cell>
        </row>
        <row r="1527">
          <cell r="A1527" t="str">
            <v>ROI</v>
          </cell>
          <cell r="D1527" t="str">
            <v>Caulstown OCGT</v>
          </cell>
          <cell r="E1527" t="str">
            <v>ROI Gas</v>
          </cell>
          <cell r="F1527" t="str">
            <v>Forced Outage</v>
          </cell>
          <cell r="H1527" t="str">
            <v>GWh</v>
          </cell>
        </row>
        <row r="1528">
          <cell r="A1528" t="str">
            <v>ROI</v>
          </cell>
          <cell r="D1528" t="str">
            <v>Caulstown OCGT</v>
          </cell>
          <cell r="E1528" t="str">
            <v>ROI Gas</v>
          </cell>
          <cell r="F1528" t="str">
            <v>Available Energy</v>
          </cell>
          <cell r="H1528" t="str">
            <v>GWh</v>
          </cell>
        </row>
        <row r="1529">
          <cell r="A1529" t="str">
            <v>ROI</v>
          </cell>
          <cell r="D1529" t="str">
            <v>Coolkeeragh OCGT 1</v>
          </cell>
          <cell r="E1529" t="str">
            <v>ROI Gas</v>
          </cell>
          <cell r="F1529" t="str">
            <v>Generation</v>
          </cell>
          <cell r="H1529" t="str">
            <v>GWh</v>
          </cell>
        </row>
        <row r="1530">
          <cell r="A1530" t="str">
            <v>ROI</v>
          </cell>
          <cell r="D1530" t="str">
            <v>Coolkeeragh OCGT 1</v>
          </cell>
          <cell r="E1530" t="str">
            <v>ROI Gas</v>
          </cell>
          <cell r="F1530" t="str">
            <v>Units Started</v>
          </cell>
          <cell r="H1530" t="str">
            <v>-</v>
          </cell>
        </row>
        <row r="1531">
          <cell r="A1531" t="str">
            <v>ROI</v>
          </cell>
          <cell r="D1531" t="str">
            <v>Coolkeeragh OCGT 1</v>
          </cell>
          <cell r="E1531" t="str">
            <v>ROI Gas</v>
          </cell>
          <cell r="F1531" t="str">
            <v>Hours of Operation</v>
          </cell>
          <cell r="H1531" t="str">
            <v>hrs</v>
          </cell>
        </row>
        <row r="1532">
          <cell r="A1532" t="str">
            <v>ROI</v>
          </cell>
          <cell r="D1532" t="str">
            <v>Coolkeeragh OCGT 1</v>
          </cell>
          <cell r="E1532" t="str">
            <v>ROI Gas</v>
          </cell>
          <cell r="F1532" t="str">
            <v>Capacity Factor</v>
          </cell>
          <cell r="H1532" t="str">
            <v>%</v>
          </cell>
        </row>
        <row r="1533">
          <cell r="A1533" t="str">
            <v>ROI</v>
          </cell>
          <cell r="D1533" t="str">
            <v>Coolkeeragh OCGT 1</v>
          </cell>
          <cell r="E1533" t="str">
            <v>ROI Gas</v>
          </cell>
          <cell r="F1533" t="str">
            <v>Energy Curtailed</v>
          </cell>
          <cell r="H1533" t="str">
            <v>GWh</v>
          </cell>
        </row>
        <row r="1534">
          <cell r="A1534" t="str">
            <v>ROI</v>
          </cell>
          <cell r="D1534" t="str">
            <v>Coolkeeragh OCGT 1</v>
          </cell>
          <cell r="E1534" t="str">
            <v>ROI Gas</v>
          </cell>
          <cell r="F1534" t="str">
            <v>Fixed Load Generation</v>
          </cell>
          <cell r="H1534" t="str">
            <v>GWh</v>
          </cell>
        </row>
        <row r="1535">
          <cell r="A1535" t="str">
            <v>ROI</v>
          </cell>
          <cell r="D1535" t="str">
            <v>Coolkeeragh OCGT 1</v>
          </cell>
          <cell r="E1535" t="str">
            <v>ROI Gas</v>
          </cell>
          <cell r="F1535" t="str">
            <v>Pump Load</v>
          </cell>
          <cell r="H1535" t="str">
            <v>GWh</v>
          </cell>
        </row>
        <row r="1536">
          <cell r="A1536" t="str">
            <v>ROI</v>
          </cell>
          <cell r="D1536" t="str">
            <v>Coolkeeragh OCGT 1</v>
          </cell>
          <cell r="E1536" t="str">
            <v>ROI Gas</v>
          </cell>
          <cell r="F1536" t="str">
            <v>VO&amp;M Cost</v>
          </cell>
          <cell r="H1536">
            <v>0</v>
          </cell>
        </row>
        <row r="1537">
          <cell r="A1537" t="str">
            <v>ROI</v>
          </cell>
          <cell r="D1537" t="str">
            <v>Coolkeeragh OCGT 1</v>
          </cell>
          <cell r="E1537" t="str">
            <v>ROI Gas</v>
          </cell>
          <cell r="F1537" t="str">
            <v>Generation Cost</v>
          </cell>
          <cell r="H1537">
            <v>0</v>
          </cell>
        </row>
        <row r="1538">
          <cell r="A1538" t="str">
            <v>ROI</v>
          </cell>
          <cell r="D1538" t="str">
            <v>Coolkeeragh OCGT 1</v>
          </cell>
          <cell r="E1538" t="str">
            <v>ROI Gas</v>
          </cell>
          <cell r="F1538" t="str">
            <v>Start &amp; Shutdown Cost</v>
          </cell>
          <cell r="H1538">
            <v>0</v>
          </cell>
        </row>
        <row r="1539">
          <cell r="A1539" t="str">
            <v>ROI</v>
          </cell>
          <cell r="D1539" t="str">
            <v>Coolkeeragh OCGT 1</v>
          </cell>
          <cell r="E1539" t="str">
            <v>ROI Gas</v>
          </cell>
          <cell r="F1539" t="str">
            <v>Start Fuel Cost</v>
          </cell>
          <cell r="H1539">
            <v>0</v>
          </cell>
        </row>
        <row r="1540">
          <cell r="A1540" t="str">
            <v>ROI</v>
          </cell>
          <cell r="D1540" t="str">
            <v>Coolkeeragh OCGT 1</v>
          </cell>
          <cell r="E1540" t="str">
            <v>ROI Gas</v>
          </cell>
          <cell r="F1540" t="str">
            <v>Emissions Cost</v>
          </cell>
          <cell r="H1540">
            <v>0</v>
          </cell>
        </row>
        <row r="1541">
          <cell r="A1541" t="str">
            <v>ROI</v>
          </cell>
          <cell r="D1541" t="str">
            <v>Coolkeeragh OCGT 1</v>
          </cell>
          <cell r="E1541" t="str">
            <v>ROI Gas</v>
          </cell>
          <cell r="F1541" t="str">
            <v>Total Generation Cost</v>
          </cell>
          <cell r="H1541">
            <v>0</v>
          </cell>
        </row>
        <row r="1542">
          <cell r="A1542" t="str">
            <v>ROI</v>
          </cell>
          <cell r="D1542" t="str">
            <v>Coolkeeragh OCGT 1</v>
          </cell>
          <cell r="E1542" t="str">
            <v>ROI Gas</v>
          </cell>
          <cell r="F1542" t="str">
            <v>SRMC</v>
          </cell>
          <cell r="H1542" t="str">
            <v>€/MWh</v>
          </cell>
        </row>
        <row r="1543">
          <cell r="A1543" t="str">
            <v>ROI</v>
          </cell>
          <cell r="D1543" t="str">
            <v>Coolkeeragh OCGT 1</v>
          </cell>
          <cell r="E1543" t="str">
            <v>ROI Gas</v>
          </cell>
          <cell r="F1543" t="str">
            <v>Mark-up</v>
          </cell>
          <cell r="H1543" t="str">
            <v>€/MWh</v>
          </cell>
        </row>
        <row r="1544">
          <cell r="A1544" t="str">
            <v>ROI</v>
          </cell>
          <cell r="D1544" t="str">
            <v>Coolkeeragh OCGT 1</v>
          </cell>
          <cell r="E1544" t="str">
            <v>ROI Gas</v>
          </cell>
          <cell r="F1544" t="str">
            <v>Mark-up</v>
          </cell>
          <cell r="H1544" t="str">
            <v>€/MWh</v>
          </cell>
        </row>
        <row r="1545">
          <cell r="A1545" t="str">
            <v>ROI</v>
          </cell>
          <cell r="D1545" t="str">
            <v>Coolkeeragh OCGT 1</v>
          </cell>
          <cell r="E1545" t="str">
            <v>ROI Gas</v>
          </cell>
          <cell r="F1545" t="str">
            <v>Mark-up</v>
          </cell>
          <cell r="H1545" t="str">
            <v>€/MWh</v>
          </cell>
        </row>
        <row r="1546">
          <cell r="A1546" t="str">
            <v>ROI</v>
          </cell>
          <cell r="D1546" t="str">
            <v>Coolkeeragh OCGT 1</v>
          </cell>
          <cell r="E1546" t="str">
            <v>ROI Gas</v>
          </cell>
          <cell r="F1546" t="str">
            <v>Mark-up</v>
          </cell>
          <cell r="H1546" t="str">
            <v>€/MWh</v>
          </cell>
        </row>
        <row r="1547">
          <cell r="A1547" t="str">
            <v>ROI</v>
          </cell>
          <cell r="D1547" t="str">
            <v>Coolkeeragh OCGT 1</v>
          </cell>
          <cell r="E1547" t="str">
            <v>ROI Gas</v>
          </cell>
          <cell r="F1547" t="str">
            <v>Mark-up</v>
          </cell>
          <cell r="H1547" t="str">
            <v>€/MWh</v>
          </cell>
        </row>
        <row r="1548">
          <cell r="A1548" t="str">
            <v>ROI</v>
          </cell>
          <cell r="D1548" t="str">
            <v>Coolkeeragh OCGT 1</v>
          </cell>
          <cell r="E1548" t="str">
            <v>ROI Gas</v>
          </cell>
          <cell r="F1548" t="str">
            <v>Mark-up</v>
          </cell>
          <cell r="H1548" t="str">
            <v>€/MWh</v>
          </cell>
        </row>
        <row r="1549">
          <cell r="A1549" t="str">
            <v>ROI</v>
          </cell>
          <cell r="D1549" t="str">
            <v>Coolkeeragh OCGT 1</v>
          </cell>
          <cell r="E1549" t="str">
            <v>ROI Gas</v>
          </cell>
          <cell r="F1549" t="str">
            <v>Mark-up</v>
          </cell>
          <cell r="H1549" t="str">
            <v>€/MWh</v>
          </cell>
        </row>
        <row r="1550">
          <cell r="A1550" t="str">
            <v>ROI</v>
          </cell>
          <cell r="D1550" t="str">
            <v>Coolkeeragh OCGT 1</v>
          </cell>
          <cell r="E1550" t="str">
            <v>ROI Gas</v>
          </cell>
          <cell r="F1550" t="str">
            <v>Mark-up</v>
          </cell>
          <cell r="H1550" t="str">
            <v>€/MWh</v>
          </cell>
        </row>
        <row r="1551">
          <cell r="A1551" t="str">
            <v>ROI</v>
          </cell>
          <cell r="D1551" t="str">
            <v>Coolkeeragh OCGT 1</v>
          </cell>
          <cell r="E1551" t="str">
            <v>ROI Gas</v>
          </cell>
          <cell r="F1551" t="str">
            <v>Mark-up</v>
          </cell>
          <cell r="H1551" t="str">
            <v>€/MWh</v>
          </cell>
        </row>
        <row r="1552">
          <cell r="A1552" t="str">
            <v>ROI</v>
          </cell>
          <cell r="D1552" t="str">
            <v>Coolkeeragh OCGT 1</v>
          </cell>
          <cell r="E1552" t="str">
            <v>ROI Gas</v>
          </cell>
          <cell r="F1552" t="str">
            <v>Mark-up</v>
          </cell>
          <cell r="H1552" t="str">
            <v>€/MWh</v>
          </cell>
        </row>
        <row r="1553">
          <cell r="A1553" t="str">
            <v>ROI</v>
          </cell>
          <cell r="D1553" t="str">
            <v>Coolkeeragh OCGT 1</v>
          </cell>
          <cell r="E1553" t="str">
            <v>ROI Gas</v>
          </cell>
          <cell r="F1553" t="str">
            <v>Price Received</v>
          </cell>
          <cell r="H1553" t="str">
            <v>€/MWh</v>
          </cell>
        </row>
        <row r="1554">
          <cell r="A1554" t="str">
            <v>ROI</v>
          </cell>
          <cell r="D1554" t="str">
            <v>Coolkeeragh OCGT 1</v>
          </cell>
          <cell r="E1554" t="str">
            <v>ROI Gas</v>
          </cell>
          <cell r="F1554" t="str">
            <v>Pool Revenue</v>
          </cell>
          <cell r="H1554">
            <v>0</v>
          </cell>
        </row>
        <row r="1555">
          <cell r="A1555" t="str">
            <v>ROI</v>
          </cell>
          <cell r="D1555" t="str">
            <v>Coolkeeragh OCGT 1</v>
          </cell>
          <cell r="E1555" t="str">
            <v>ROI Gas</v>
          </cell>
          <cell r="F1555" t="str">
            <v>Net Revenue</v>
          </cell>
          <cell r="H1555">
            <v>0</v>
          </cell>
        </row>
        <row r="1556">
          <cell r="A1556" t="str">
            <v>ROI</v>
          </cell>
          <cell r="D1556" t="str">
            <v>Coolkeeragh OCGT 1</v>
          </cell>
          <cell r="E1556" t="str">
            <v>ROI Gas</v>
          </cell>
          <cell r="F1556" t="str">
            <v>Net Profit</v>
          </cell>
          <cell r="H1556">
            <v>0</v>
          </cell>
        </row>
        <row r="1557">
          <cell r="A1557" t="str">
            <v>ROI</v>
          </cell>
          <cell r="D1557" t="str">
            <v>Coolkeeragh OCGT 1</v>
          </cell>
          <cell r="E1557" t="str">
            <v>ROI Gas</v>
          </cell>
          <cell r="F1557" t="str">
            <v>Installed Capacity</v>
          </cell>
          <cell r="H1557" t="str">
            <v>MW</v>
          </cell>
        </row>
        <row r="1558">
          <cell r="A1558" t="str">
            <v>ROI</v>
          </cell>
          <cell r="D1558" t="str">
            <v>Coolkeeragh OCGT 1</v>
          </cell>
          <cell r="E1558" t="str">
            <v>ROI Gas</v>
          </cell>
          <cell r="F1558" t="str">
            <v>Rated Capacity</v>
          </cell>
          <cell r="H1558" t="str">
            <v>MW</v>
          </cell>
        </row>
        <row r="1559">
          <cell r="A1559" t="str">
            <v>ROI</v>
          </cell>
          <cell r="D1559" t="str">
            <v>Coolkeeragh OCGT 1</v>
          </cell>
          <cell r="E1559" t="str">
            <v>ROI Gas</v>
          </cell>
          <cell r="F1559" t="str">
            <v>Maintenance</v>
          </cell>
          <cell r="H1559" t="str">
            <v>GWh</v>
          </cell>
        </row>
        <row r="1560">
          <cell r="A1560" t="str">
            <v>ROI</v>
          </cell>
          <cell r="D1560" t="str">
            <v>Coolkeeragh OCGT 1</v>
          </cell>
          <cell r="E1560" t="str">
            <v>ROI Gas</v>
          </cell>
          <cell r="F1560" t="str">
            <v>Forced Outage</v>
          </cell>
          <cell r="H1560" t="str">
            <v>GWh</v>
          </cell>
        </row>
        <row r="1561">
          <cell r="A1561" t="str">
            <v>ROI</v>
          </cell>
          <cell r="D1561" t="str">
            <v>Coolkeeragh OCGT 1</v>
          </cell>
          <cell r="E1561" t="str">
            <v>ROI Gas</v>
          </cell>
          <cell r="F1561" t="str">
            <v>Available Energy</v>
          </cell>
          <cell r="H1561" t="str">
            <v>GWh</v>
          </cell>
        </row>
        <row r="1562">
          <cell r="A1562" t="str">
            <v>ROI</v>
          </cell>
          <cell r="D1562" t="str">
            <v>Cuilleen OCGT</v>
          </cell>
          <cell r="E1562" t="str">
            <v>ROI Gas</v>
          </cell>
          <cell r="F1562" t="str">
            <v>Generation</v>
          </cell>
          <cell r="H1562" t="str">
            <v>GWh</v>
          </cell>
        </row>
        <row r="1563">
          <cell r="A1563" t="str">
            <v>ROI</v>
          </cell>
          <cell r="D1563" t="str">
            <v>Cuilleen OCGT</v>
          </cell>
          <cell r="E1563" t="str">
            <v>ROI Gas</v>
          </cell>
          <cell r="F1563" t="str">
            <v>Units Started</v>
          </cell>
          <cell r="H1563" t="str">
            <v>-</v>
          </cell>
        </row>
        <row r="1564">
          <cell r="A1564" t="str">
            <v>ROI</v>
          </cell>
          <cell r="D1564" t="str">
            <v>Cuilleen OCGT</v>
          </cell>
          <cell r="E1564" t="str">
            <v>ROI Gas</v>
          </cell>
          <cell r="F1564" t="str">
            <v>Hours of Operation</v>
          </cell>
          <cell r="H1564" t="str">
            <v>hrs</v>
          </cell>
        </row>
        <row r="1565">
          <cell r="A1565" t="str">
            <v>ROI</v>
          </cell>
          <cell r="D1565" t="str">
            <v>Cuilleen OCGT</v>
          </cell>
          <cell r="E1565" t="str">
            <v>ROI Gas</v>
          </cell>
          <cell r="F1565" t="str">
            <v>Capacity Factor</v>
          </cell>
          <cell r="H1565" t="str">
            <v>%</v>
          </cell>
        </row>
        <row r="1566">
          <cell r="A1566" t="str">
            <v>ROI</v>
          </cell>
          <cell r="D1566" t="str">
            <v>Cuilleen OCGT</v>
          </cell>
          <cell r="E1566" t="str">
            <v>ROI Gas</v>
          </cell>
          <cell r="F1566" t="str">
            <v>Energy Curtailed</v>
          </cell>
          <cell r="H1566" t="str">
            <v>GWh</v>
          </cell>
        </row>
        <row r="1567">
          <cell r="A1567" t="str">
            <v>ROI</v>
          </cell>
          <cell r="D1567" t="str">
            <v>Cuilleen OCGT</v>
          </cell>
          <cell r="E1567" t="str">
            <v>ROI Gas</v>
          </cell>
          <cell r="F1567" t="str">
            <v>Fixed Load Generation</v>
          </cell>
          <cell r="H1567" t="str">
            <v>GWh</v>
          </cell>
        </row>
        <row r="1568">
          <cell r="A1568" t="str">
            <v>ROI</v>
          </cell>
          <cell r="D1568" t="str">
            <v>Cuilleen OCGT</v>
          </cell>
          <cell r="E1568" t="str">
            <v>ROI Gas</v>
          </cell>
          <cell r="F1568" t="str">
            <v>Pump Load</v>
          </cell>
          <cell r="H1568" t="str">
            <v>GWh</v>
          </cell>
        </row>
        <row r="1569">
          <cell r="A1569" t="str">
            <v>ROI</v>
          </cell>
          <cell r="D1569" t="str">
            <v>Cuilleen OCGT</v>
          </cell>
          <cell r="E1569" t="str">
            <v>ROI Gas</v>
          </cell>
          <cell r="F1569" t="str">
            <v>VO&amp;M Cost</v>
          </cell>
          <cell r="H1569">
            <v>0</v>
          </cell>
        </row>
        <row r="1570">
          <cell r="A1570" t="str">
            <v>ROI</v>
          </cell>
          <cell r="D1570" t="str">
            <v>Cuilleen OCGT</v>
          </cell>
          <cell r="E1570" t="str">
            <v>ROI Gas</v>
          </cell>
          <cell r="F1570" t="str">
            <v>Generation Cost</v>
          </cell>
          <cell r="H1570">
            <v>0</v>
          </cell>
        </row>
        <row r="1571">
          <cell r="A1571" t="str">
            <v>ROI</v>
          </cell>
          <cell r="D1571" t="str">
            <v>Cuilleen OCGT</v>
          </cell>
          <cell r="E1571" t="str">
            <v>ROI Gas</v>
          </cell>
          <cell r="F1571" t="str">
            <v>Start &amp; Shutdown Cost</v>
          </cell>
          <cell r="H1571">
            <v>0</v>
          </cell>
        </row>
        <row r="1572">
          <cell r="A1572" t="str">
            <v>ROI</v>
          </cell>
          <cell r="D1572" t="str">
            <v>Cuilleen OCGT</v>
          </cell>
          <cell r="E1572" t="str">
            <v>ROI Gas</v>
          </cell>
          <cell r="F1572" t="str">
            <v>Start Fuel Cost</v>
          </cell>
          <cell r="H1572">
            <v>0</v>
          </cell>
        </row>
        <row r="1573">
          <cell r="A1573" t="str">
            <v>ROI</v>
          </cell>
          <cell r="D1573" t="str">
            <v>Cuilleen OCGT</v>
          </cell>
          <cell r="E1573" t="str">
            <v>ROI Gas</v>
          </cell>
          <cell r="F1573" t="str">
            <v>Emissions Cost</v>
          </cell>
          <cell r="H1573">
            <v>0</v>
          </cell>
        </row>
        <row r="1574">
          <cell r="A1574" t="str">
            <v>ROI</v>
          </cell>
          <cell r="D1574" t="str">
            <v>Cuilleen OCGT</v>
          </cell>
          <cell r="E1574" t="str">
            <v>ROI Gas</v>
          </cell>
          <cell r="F1574" t="str">
            <v>Total Generation Cost</v>
          </cell>
          <cell r="H1574">
            <v>0</v>
          </cell>
        </row>
        <row r="1575">
          <cell r="A1575" t="str">
            <v>ROI</v>
          </cell>
          <cell r="D1575" t="str">
            <v>Cuilleen OCGT</v>
          </cell>
          <cell r="E1575" t="str">
            <v>ROI Gas</v>
          </cell>
          <cell r="F1575" t="str">
            <v>SRMC</v>
          </cell>
          <cell r="H1575" t="str">
            <v>€/MWh</v>
          </cell>
        </row>
        <row r="1576">
          <cell r="A1576" t="str">
            <v>ROI</v>
          </cell>
          <cell r="D1576" t="str">
            <v>Cuilleen OCGT</v>
          </cell>
          <cell r="E1576" t="str">
            <v>ROI Gas</v>
          </cell>
          <cell r="F1576" t="str">
            <v>Mark-up</v>
          </cell>
          <cell r="H1576" t="str">
            <v>€/MWh</v>
          </cell>
        </row>
        <row r="1577">
          <cell r="A1577" t="str">
            <v>ROI</v>
          </cell>
          <cell r="D1577" t="str">
            <v>Cuilleen OCGT</v>
          </cell>
          <cell r="E1577" t="str">
            <v>ROI Gas</v>
          </cell>
          <cell r="F1577" t="str">
            <v>Mark-up</v>
          </cell>
          <cell r="H1577" t="str">
            <v>€/MWh</v>
          </cell>
        </row>
        <row r="1578">
          <cell r="A1578" t="str">
            <v>ROI</v>
          </cell>
          <cell r="D1578" t="str">
            <v>Cuilleen OCGT</v>
          </cell>
          <cell r="E1578" t="str">
            <v>ROI Gas</v>
          </cell>
          <cell r="F1578" t="str">
            <v>Mark-up</v>
          </cell>
          <cell r="H1578" t="str">
            <v>€/MWh</v>
          </cell>
        </row>
        <row r="1579">
          <cell r="A1579" t="str">
            <v>ROI</v>
          </cell>
          <cell r="D1579" t="str">
            <v>Cuilleen OCGT</v>
          </cell>
          <cell r="E1579" t="str">
            <v>ROI Gas</v>
          </cell>
          <cell r="F1579" t="str">
            <v>Price Received</v>
          </cell>
          <cell r="H1579" t="str">
            <v>€/MWh</v>
          </cell>
        </row>
        <row r="1580">
          <cell r="A1580" t="str">
            <v>ROI</v>
          </cell>
          <cell r="D1580" t="str">
            <v>Cuilleen OCGT</v>
          </cell>
          <cell r="E1580" t="str">
            <v>ROI Gas</v>
          </cell>
          <cell r="F1580" t="str">
            <v>Pool Revenue</v>
          </cell>
          <cell r="H1580">
            <v>0</v>
          </cell>
        </row>
        <row r="1581">
          <cell r="A1581" t="str">
            <v>ROI</v>
          </cell>
          <cell r="D1581" t="str">
            <v>Cuilleen OCGT</v>
          </cell>
          <cell r="E1581" t="str">
            <v>ROI Gas</v>
          </cell>
          <cell r="F1581" t="str">
            <v>Net Revenue</v>
          </cell>
          <cell r="H1581">
            <v>0</v>
          </cell>
        </row>
        <row r="1582">
          <cell r="A1582" t="str">
            <v>ROI</v>
          </cell>
          <cell r="D1582" t="str">
            <v>Cuilleen OCGT</v>
          </cell>
          <cell r="E1582" t="str">
            <v>ROI Gas</v>
          </cell>
          <cell r="F1582" t="str">
            <v>Net Profit</v>
          </cell>
          <cell r="H1582">
            <v>0</v>
          </cell>
        </row>
        <row r="1583">
          <cell r="A1583" t="str">
            <v>ROI</v>
          </cell>
          <cell r="D1583" t="str">
            <v>Cuilleen OCGT</v>
          </cell>
          <cell r="E1583" t="str">
            <v>ROI Gas</v>
          </cell>
          <cell r="F1583" t="str">
            <v>Installed Capacity</v>
          </cell>
          <cell r="H1583" t="str">
            <v>MW</v>
          </cell>
        </row>
        <row r="1584">
          <cell r="A1584" t="str">
            <v>ROI</v>
          </cell>
          <cell r="D1584" t="str">
            <v>Cuilleen OCGT</v>
          </cell>
          <cell r="E1584" t="str">
            <v>ROI Gas</v>
          </cell>
          <cell r="F1584" t="str">
            <v>Rated Capacity</v>
          </cell>
          <cell r="H1584" t="str">
            <v>MW</v>
          </cell>
        </row>
        <row r="1585">
          <cell r="A1585" t="str">
            <v>ROI</v>
          </cell>
          <cell r="D1585" t="str">
            <v>Cuilleen OCGT</v>
          </cell>
          <cell r="E1585" t="str">
            <v>ROI Gas</v>
          </cell>
          <cell r="F1585" t="str">
            <v>Maintenance</v>
          </cell>
          <cell r="H1585" t="str">
            <v>GWh</v>
          </cell>
        </row>
        <row r="1586">
          <cell r="A1586" t="str">
            <v>ROI</v>
          </cell>
          <cell r="D1586" t="str">
            <v>Cuilleen OCGT</v>
          </cell>
          <cell r="E1586" t="str">
            <v>ROI Gas</v>
          </cell>
          <cell r="F1586" t="str">
            <v>Forced Outage</v>
          </cell>
          <cell r="H1586" t="str">
            <v>GWh</v>
          </cell>
        </row>
        <row r="1587">
          <cell r="A1587" t="str">
            <v>ROI</v>
          </cell>
          <cell r="D1587" t="str">
            <v>Cuilleen OCGT</v>
          </cell>
          <cell r="E1587" t="str">
            <v>ROI Gas</v>
          </cell>
          <cell r="F1587" t="str">
            <v>Available Energy</v>
          </cell>
          <cell r="H1587" t="str">
            <v>GWh</v>
          </cell>
        </row>
        <row r="1588">
          <cell r="A1588" t="str">
            <v>ROI</v>
          </cell>
          <cell r="D1588" t="str">
            <v>DB1</v>
          </cell>
          <cell r="E1588" t="str">
            <v>ROI Gas</v>
          </cell>
          <cell r="F1588" t="str">
            <v>Generation</v>
          </cell>
          <cell r="H1588" t="str">
            <v>GWh</v>
          </cell>
        </row>
        <row r="1589">
          <cell r="A1589" t="str">
            <v>ROI</v>
          </cell>
          <cell r="D1589" t="str">
            <v>DB1</v>
          </cell>
          <cell r="E1589" t="str">
            <v>ROI Gas</v>
          </cell>
          <cell r="F1589" t="str">
            <v>Units Started</v>
          </cell>
          <cell r="H1589" t="str">
            <v>-</v>
          </cell>
        </row>
        <row r="1590">
          <cell r="A1590" t="str">
            <v>ROI</v>
          </cell>
          <cell r="D1590" t="str">
            <v>DB1</v>
          </cell>
          <cell r="E1590" t="str">
            <v>ROI Gas</v>
          </cell>
          <cell r="F1590" t="str">
            <v>Hours of Operation</v>
          </cell>
          <cell r="H1590" t="str">
            <v>hrs</v>
          </cell>
        </row>
        <row r="1591">
          <cell r="A1591" t="str">
            <v>ROI</v>
          </cell>
          <cell r="D1591" t="str">
            <v>DB1</v>
          </cell>
          <cell r="E1591" t="str">
            <v>ROI Gas</v>
          </cell>
          <cell r="F1591" t="str">
            <v>Capacity Factor</v>
          </cell>
          <cell r="H1591" t="str">
            <v>%</v>
          </cell>
        </row>
        <row r="1592">
          <cell r="A1592" t="str">
            <v>ROI</v>
          </cell>
          <cell r="D1592" t="str">
            <v>DB1</v>
          </cell>
          <cell r="E1592" t="str">
            <v>ROI Gas</v>
          </cell>
          <cell r="F1592" t="str">
            <v>Energy Curtailed</v>
          </cell>
          <cell r="H1592" t="str">
            <v>GWh</v>
          </cell>
        </row>
        <row r="1593">
          <cell r="A1593" t="str">
            <v>ROI</v>
          </cell>
          <cell r="D1593" t="str">
            <v>DB1</v>
          </cell>
          <cell r="E1593" t="str">
            <v>ROI Gas</v>
          </cell>
          <cell r="F1593" t="str">
            <v>Fixed Load Generation</v>
          </cell>
          <cell r="H1593" t="str">
            <v>GWh</v>
          </cell>
        </row>
        <row r="1594">
          <cell r="A1594" t="str">
            <v>ROI</v>
          </cell>
          <cell r="D1594" t="str">
            <v>DB1</v>
          </cell>
          <cell r="E1594" t="str">
            <v>ROI Gas</v>
          </cell>
          <cell r="F1594" t="str">
            <v>Pump Load</v>
          </cell>
          <cell r="H1594" t="str">
            <v>GWh</v>
          </cell>
        </row>
        <row r="1595">
          <cell r="A1595" t="str">
            <v>ROI</v>
          </cell>
          <cell r="D1595" t="str">
            <v>DB1</v>
          </cell>
          <cell r="E1595" t="str">
            <v>ROI Gas</v>
          </cell>
          <cell r="F1595" t="str">
            <v>VO&amp;M Cost</v>
          </cell>
          <cell r="H1595">
            <v>0</v>
          </cell>
        </row>
        <row r="1596">
          <cell r="A1596" t="str">
            <v>ROI</v>
          </cell>
          <cell r="D1596" t="str">
            <v>DB1</v>
          </cell>
          <cell r="E1596" t="str">
            <v>ROI Gas</v>
          </cell>
          <cell r="F1596" t="str">
            <v>Generation Cost</v>
          </cell>
          <cell r="H1596">
            <v>0</v>
          </cell>
        </row>
        <row r="1597">
          <cell r="A1597" t="str">
            <v>ROI</v>
          </cell>
          <cell r="D1597" t="str">
            <v>DB1</v>
          </cell>
          <cell r="E1597" t="str">
            <v>ROI Gas</v>
          </cell>
          <cell r="F1597" t="str">
            <v>Start &amp; Shutdown Cost</v>
          </cell>
          <cell r="H1597">
            <v>0</v>
          </cell>
        </row>
        <row r="1598">
          <cell r="A1598" t="str">
            <v>ROI</v>
          </cell>
          <cell r="D1598" t="str">
            <v>DB1</v>
          </cell>
          <cell r="E1598" t="str">
            <v>ROI Gas</v>
          </cell>
          <cell r="F1598" t="str">
            <v>Start Fuel Cost</v>
          </cell>
          <cell r="H1598">
            <v>0</v>
          </cell>
        </row>
        <row r="1599">
          <cell r="A1599" t="str">
            <v>ROI</v>
          </cell>
          <cell r="D1599" t="str">
            <v>DB1</v>
          </cell>
          <cell r="E1599" t="str">
            <v>ROI Gas</v>
          </cell>
          <cell r="F1599" t="str">
            <v>Emissions Cost</v>
          </cell>
          <cell r="H1599">
            <v>0</v>
          </cell>
        </row>
        <row r="1600">
          <cell r="A1600" t="str">
            <v>ROI</v>
          </cell>
          <cell r="D1600" t="str">
            <v>DB1</v>
          </cell>
          <cell r="E1600" t="str">
            <v>ROI Gas</v>
          </cell>
          <cell r="F1600" t="str">
            <v>Total Generation Cost</v>
          </cell>
          <cell r="H1600">
            <v>0</v>
          </cell>
        </row>
        <row r="1601">
          <cell r="A1601" t="str">
            <v>ROI</v>
          </cell>
          <cell r="D1601" t="str">
            <v>DB1</v>
          </cell>
          <cell r="E1601" t="str">
            <v>ROI Gas</v>
          </cell>
          <cell r="F1601" t="str">
            <v>SRMC</v>
          </cell>
          <cell r="H1601" t="str">
            <v>€/MWh</v>
          </cell>
        </row>
        <row r="1602">
          <cell r="A1602" t="str">
            <v>ROI</v>
          </cell>
          <cell r="D1602" t="str">
            <v>DB1</v>
          </cell>
          <cell r="E1602" t="str">
            <v>ROI Gas</v>
          </cell>
          <cell r="F1602" t="str">
            <v>Mark-up</v>
          </cell>
          <cell r="H1602" t="str">
            <v>€/MWh</v>
          </cell>
        </row>
        <row r="1603">
          <cell r="A1603" t="str">
            <v>ROI</v>
          </cell>
          <cell r="D1603" t="str">
            <v>DB1</v>
          </cell>
          <cell r="E1603" t="str">
            <v>ROI Gas</v>
          </cell>
          <cell r="F1603" t="str">
            <v>Mark-up</v>
          </cell>
          <cell r="H1603" t="str">
            <v>€/MWh</v>
          </cell>
        </row>
        <row r="1604">
          <cell r="A1604" t="str">
            <v>ROI</v>
          </cell>
          <cell r="D1604" t="str">
            <v>DB1</v>
          </cell>
          <cell r="E1604" t="str">
            <v>ROI Gas</v>
          </cell>
          <cell r="F1604" t="str">
            <v>Price Received</v>
          </cell>
          <cell r="H1604" t="str">
            <v>€/MWh</v>
          </cell>
        </row>
        <row r="1605">
          <cell r="A1605" t="str">
            <v>ROI</v>
          </cell>
          <cell r="D1605" t="str">
            <v>DB1</v>
          </cell>
          <cell r="E1605" t="str">
            <v>ROI Gas</v>
          </cell>
          <cell r="F1605" t="str">
            <v>Pool Revenue</v>
          </cell>
          <cell r="H1605">
            <v>0</v>
          </cell>
        </row>
        <row r="1606">
          <cell r="A1606" t="str">
            <v>ROI</v>
          </cell>
          <cell r="D1606" t="str">
            <v>DB1</v>
          </cell>
          <cell r="E1606" t="str">
            <v>ROI Gas</v>
          </cell>
          <cell r="F1606" t="str">
            <v>Net Revenue</v>
          </cell>
          <cell r="H1606">
            <v>0</v>
          </cell>
        </row>
        <row r="1607">
          <cell r="A1607" t="str">
            <v>ROI</v>
          </cell>
          <cell r="D1607" t="str">
            <v>DB1</v>
          </cell>
          <cell r="E1607" t="str">
            <v>ROI Gas</v>
          </cell>
          <cell r="F1607" t="str">
            <v>Net Profit</v>
          </cell>
          <cell r="H1607">
            <v>0</v>
          </cell>
        </row>
        <row r="1608">
          <cell r="A1608" t="str">
            <v>ROI</v>
          </cell>
          <cell r="D1608" t="str">
            <v>DB1</v>
          </cell>
          <cell r="E1608" t="str">
            <v>ROI Gas</v>
          </cell>
          <cell r="F1608" t="str">
            <v>Installed Capacity</v>
          </cell>
          <cell r="H1608" t="str">
            <v>MW</v>
          </cell>
        </row>
        <row r="1609">
          <cell r="A1609" t="str">
            <v>ROI</v>
          </cell>
          <cell r="D1609" t="str">
            <v>DB1</v>
          </cell>
          <cell r="E1609" t="str">
            <v>ROI Gas</v>
          </cell>
          <cell r="F1609" t="str">
            <v>Rated Capacity</v>
          </cell>
          <cell r="H1609" t="str">
            <v>MW</v>
          </cell>
        </row>
        <row r="1610">
          <cell r="A1610" t="str">
            <v>ROI</v>
          </cell>
          <cell r="D1610" t="str">
            <v>DB1</v>
          </cell>
          <cell r="E1610" t="str">
            <v>ROI Gas</v>
          </cell>
          <cell r="F1610" t="str">
            <v>Maintenance</v>
          </cell>
          <cell r="H1610" t="str">
            <v>GWh</v>
          </cell>
        </row>
        <row r="1611">
          <cell r="A1611" t="str">
            <v>ROI</v>
          </cell>
          <cell r="D1611" t="str">
            <v>DB1</v>
          </cell>
          <cell r="E1611" t="str">
            <v>ROI Gas</v>
          </cell>
          <cell r="F1611" t="str">
            <v>Forced Outage</v>
          </cell>
          <cell r="H1611" t="str">
            <v>GWh</v>
          </cell>
        </row>
        <row r="1612">
          <cell r="A1612" t="str">
            <v>ROI</v>
          </cell>
          <cell r="D1612" t="str">
            <v>DB1</v>
          </cell>
          <cell r="E1612" t="str">
            <v>ROI Gas</v>
          </cell>
          <cell r="F1612" t="str">
            <v>Available Energy</v>
          </cell>
          <cell r="H1612" t="str">
            <v>GWh</v>
          </cell>
        </row>
        <row r="1613">
          <cell r="A1613" t="str">
            <v>ROI</v>
          </cell>
          <cell r="D1613" t="str">
            <v>GI4</v>
          </cell>
          <cell r="E1613" t="str">
            <v>ROI Gas</v>
          </cell>
          <cell r="F1613" t="str">
            <v>Generation</v>
          </cell>
          <cell r="H1613" t="str">
            <v>GWh</v>
          </cell>
        </row>
        <row r="1614">
          <cell r="A1614" t="str">
            <v>ROI</v>
          </cell>
          <cell r="D1614" t="str">
            <v>GI4</v>
          </cell>
          <cell r="E1614" t="str">
            <v>ROI Gas</v>
          </cell>
          <cell r="F1614" t="str">
            <v>Units Started</v>
          </cell>
          <cell r="H1614" t="str">
            <v>-</v>
          </cell>
        </row>
        <row r="1615">
          <cell r="A1615" t="str">
            <v>ROI</v>
          </cell>
          <cell r="D1615" t="str">
            <v>GI4</v>
          </cell>
          <cell r="E1615" t="str">
            <v>ROI Gas</v>
          </cell>
          <cell r="F1615" t="str">
            <v>Hours of Operation</v>
          </cell>
          <cell r="H1615" t="str">
            <v>hrs</v>
          </cell>
        </row>
        <row r="1616">
          <cell r="A1616" t="str">
            <v>ROI</v>
          </cell>
          <cell r="D1616" t="str">
            <v>GI4</v>
          </cell>
          <cell r="E1616" t="str">
            <v>ROI Gas</v>
          </cell>
          <cell r="F1616" t="str">
            <v>Capacity Factor</v>
          </cell>
          <cell r="H1616" t="str">
            <v>%</v>
          </cell>
        </row>
        <row r="1617">
          <cell r="A1617" t="str">
            <v>ROI</v>
          </cell>
          <cell r="D1617" t="str">
            <v>GI4</v>
          </cell>
          <cell r="E1617" t="str">
            <v>ROI Gas</v>
          </cell>
          <cell r="F1617" t="str">
            <v>Energy Curtailed</v>
          </cell>
          <cell r="H1617" t="str">
            <v>GWh</v>
          </cell>
        </row>
        <row r="1618">
          <cell r="A1618" t="str">
            <v>ROI</v>
          </cell>
          <cell r="D1618" t="str">
            <v>GI4</v>
          </cell>
          <cell r="E1618" t="str">
            <v>ROI Gas</v>
          </cell>
          <cell r="F1618" t="str">
            <v>Fixed Load Generation</v>
          </cell>
          <cell r="H1618" t="str">
            <v>GWh</v>
          </cell>
        </row>
        <row r="1619">
          <cell r="A1619" t="str">
            <v>ROI</v>
          </cell>
          <cell r="D1619" t="str">
            <v>GI4</v>
          </cell>
          <cell r="E1619" t="str">
            <v>ROI Gas</v>
          </cell>
          <cell r="F1619" t="str">
            <v>Pump Load</v>
          </cell>
          <cell r="H1619" t="str">
            <v>GWh</v>
          </cell>
        </row>
        <row r="1620">
          <cell r="A1620" t="str">
            <v>ROI</v>
          </cell>
          <cell r="D1620" t="str">
            <v>GI4</v>
          </cell>
          <cell r="E1620" t="str">
            <v>ROI Gas</v>
          </cell>
          <cell r="F1620" t="str">
            <v>VO&amp;M Cost</v>
          </cell>
          <cell r="H1620">
            <v>0</v>
          </cell>
        </row>
        <row r="1621">
          <cell r="A1621" t="str">
            <v>ROI</v>
          </cell>
          <cell r="D1621" t="str">
            <v>GI4</v>
          </cell>
          <cell r="E1621" t="str">
            <v>ROI Gas</v>
          </cell>
          <cell r="F1621" t="str">
            <v>Generation Cost</v>
          </cell>
          <cell r="H1621">
            <v>0</v>
          </cell>
        </row>
        <row r="1622">
          <cell r="A1622" t="str">
            <v>ROI</v>
          </cell>
          <cell r="D1622" t="str">
            <v>GI4</v>
          </cell>
          <cell r="E1622" t="str">
            <v>ROI Gas</v>
          </cell>
          <cell r="F1622" t="str">
            <v>Start &amp; Shutdown Cost</v>
          </cell>
          <cell r="H1622">
            <v>0</v>
          </cell>
        </row>
        <row r="1623">
          <cell r="A1623" t="str">
            <v>ROI</v>
          </cell>
          <cell r="D1623" t="str">
            <v>GI4</v>
          </cell>
          <cell r="E1623" t="str">
            <v>ROI Gas</v>
          </cell>
          <cell r="F1623" t="str">
            <v>Start Fuel Cost</v>
          </cell>
          <cell r="H1623">
            <v>0</v>
          </cell>
        </row>
        <row r="1624">
          <cell r="A1624" t="str">
            <v>ROI</v>
          </cell>
          <cell r="D1624" t="str">
            <v>GI4</v>
          </cell>
          <cell r="E1624" t="str">
            <v>ROI Gas</v>
          </cell>
          <cell r="F1624" t="str">
            <v>Emissions Cost</v>
          </cell>
          <cell r="H1624">
            <v>0</v>
          </cell>
        </row>
        <row r="1625">
          <cell r="A1625" t="str">
            <v>ROI</v>
          </cell>
          <cell r="D1625" t="str">
            <v>GI4</v>
          </cell>
          <cell r="E1625" t="str">
            <v>ROI Gas</v>
          </cell>
          <cell r="F1625" t="str">
            <v>Total Generation Cost</v>
          </cell>
          <cell r="H1625">
            <v>0</v>
          </cell>
        </row>
        <row r="1626">
          <cell r="A1626" t="str">
            <v>ROI</v>
          </cell>
          <cell r="D1626" t="str">
            <v>GI4</v>
          </cell>
          <cell r="E1626" t="str">
            <v>ROI Gas</v>
          </cell>
          <cell r="F1626" t="str">
            <v>SRMC</v>
          </cell>
          <cell r="H1626" t="str">
            <v>€/MWh</v>
          </cell>
        </row>
        <row r="1627">
          <cell r="A1627" t="str">
            <v>ROI</v>
          </cell>
          <cell r="D1627" t="str">
            <v>GI4</v>
          </cell>
          <cell r="E1627" t="str">
            <v>ROI Gas</v>
          </cell>
          <cell r="F1627" t="str">
            <v>Mark-up</v>
          </cell>
          <cell r="H1627" t="str">
            <v>€/MWh</v>
          </cell>
        </row>
        <row r="1628">
          <cell r="A1628" t="str">
            <v>ROI</v>
          </cell>
          <cell r="D1628" t="str">
            <v>GI4</v>
          </cell>
          <cell r="E1628" t="str">
            <v>ROI Gas</v>
          </cell>
          <cell r="F1628" t="str">
            <v>Mark-up</v>
          </cell>
          <cell r="H1628" t="str">
            <v>€/MWh</v>
          </cell>
        </row>
        <row r="1629">
          <cell r="A1629" t="str">
            <v>ROI</v>
          </cell>
          <cell r="D1629" t="str">
            <v>GI4</v>
          </cell>
          <cell r="E1629" t="str">
            <v>ROI Gas</v>
          </cell>
          <cell r="F1629" t="str">
            <v>Price Received</v>
          </cell>
          <cell r="H1629" t="str">
            <v>€/MWh</v>
          </cell>
        </row>
        <row r="1630">
          <cell r="A1630" t="str">
            <v>ROI</v>
          </cell>
          <cell r="D1630" t="str">
            <v>GI4</v>
          </cell>
          <cell r="E1630" t="str">
            <v>ROI Gas</v>
          </cell>
          <cell r="F1630" t="str">
            <v>Pool Revenue</v>
          </cell>
          <cell r="H1630">
            <v>0</v>
          </cell>
        </row>
        <row r="1631">
          <cell r="A1631" t="str">
            <v>ROI</v>
          </cell>
          <cell r="D1631" t="str">
            <v>GI4</v>
          </cell>
          <cell r="E1631" t="str">
            <v>ROI Gas</v>
          </cell>
          <cell r="F1631" t="str">
            <v>Net Revenue</v>
          </cell>
          <cell r="H1631">
            <v>0</v>
          </cell>
        </row>
        <row r="1632">
          <cell r="A1632" t="str">
            <v>ROI</v>
          </cell>
          <cell r="D1632" t="str">
            <v>GI4</v>
          </cell>
          <cell r="E1632" t="str">
            <v>ROI Gas</v>
          </cell>
          <cell r="F1632" t="str">
            <v>Net Profit</v>
          </cell>
          <cell r="H1632">
            <v>0</v>
          </cell>
        </row>
        <row r="1633">
          <cell r="A1633" t="str">
            <v>ROI</v>
          </cell>
          <cell r="D1633" t="str">
            <v>GI4</v>
          </cell>
          <cell r="E1633" t="str">
            <v>ROI Gas</v>
          </cell>
          <cell r="F1633" t="str">
            <v>Installed Capacity</v>
          </cell>
          <cell r="H1633" t="str">
            <v>MW</v>
          </cell>
        </row>
        <row r="1634">
          <cell r="A1634" t="str">
            <v>ROI</v>
          </cell>
          <cell r="D1634" t="str">
            <v>GI4</v>
          </cell>
          <cell r="E1634" t="str">
            <v>ROI Gas</v>
          </cell>
          <cell r="F1634" t="str">
            <v>Rated Capacity</v>
          </cell>
          <cell r="H1634" t="str">
            <v>MW</v>
          </cell>
        </row>
        <row r="1635">
          <cell r="A1635" t="str">
            <v>ROI</v>
          </cell>
          <cell r="D1635" t="str">
            <v>GI4</v>
          </cell>
          <cell r="E1635" t="str">
            <v>ROI Gas</v>
          </cell>
          <cell r="F1635" t="str">
            <v>Maintenance</v>
          </cell>
          <cell r="H1635" t="str">
            <v>GWh</v>
          </cell>
        </row>
        <row r="1636">
          <cell r="A1636" t="str">
            <v>ROI</v>
          </cell>
          <cell r="D1636" t="str">
            <v>GI4</v>
          </cell>
          <cell r="E1636" t="str">
            <v>ROI Gas</v>
          </cell>
          <cell r="F1636" t="str">
            <v>Forced Outage</v>
          </cell>
          <cell r="H1636" t="str">
            <v>GWh</v>
          </cell>
        </row>
        <row r="1637">
          <cell r="A1637" t="str">
            <v>ROI</v>
          </cell>
          <cell r="D1637" t="str">
            <v>GI4</v>
          </cell>
          <cell r="E1637" t="str">
            <v>ROI Gas</v>
          </cell>
          <cell r="F1637" t="str">
            <v>Available Energy</v>
          </cell>
          <cell r="H1637" t="str">
            <v>GWh</v>
          </cell>
        </row>
        <row r="1638">
          <cell r="A1638" t="str">
            <v>ROI</v>
          </cell>
          <cell r="D1638" t="str">
            <v>HN1</v>
          </cell>
          <cell r="E1638" t="str">
            <v>ROI Gas</v>
          </cell>
          <cell r="F1638" t="str">
            <v>Generation</v>
          </cell>
          <cell r="H1638" t="str">
            <v>GWh</v>
          </cell>
        </row>
        <row r="1639">
          <cell r="A1639" t="str">
            <v>ROI</v>
          </cell>
          <cell r="D1639" t="str">
            <v>HN1</v>
          </cell>
          <cell r="E1639" t="str">
            <v>ROI Gas</v>
          </cell>
          <cell r="F1639" t="str">
            <v>Units Started</v>
          </cell>
          <cell r="H1639" t="str">
            <v>-</v>
          </cell>
        </row>
        <row r="1640">
          <cell r="A1640" t="str">
            <v>ROI</v>
          </cell>
          <cell r="D1640" t="str">
            <v>HN1</v>
          </cell>
          <cell r="E1640" t="str">
            <v>ROI Gas</v>
          </cell>
          <cell r="F1640" t="str">
            <v>Hours of Operation</v>
          </cell>
          <cell r="H1640" t="str">
            <v>hrs</v>
          </cell>
        </row>
        <row r="1641">
          <cell r="A1641" t="str">
            <v>ROI</v>
          </cell>
          <cell r="D1641" t="str">
            <v>HN1</v>
          </cell>
          <cell r="E1641" t="str">
            <v>ROI Gas</v>
          </cell>
          <cell r="F1641" t="str">
            <v>Capacity Factor</v>
          </cell>
          <cell r="H1641" t="str">
            <v>%</v>
          </cell>
        </row>
        <row r="1642">
          <cell r="A1642" t="str">
            <v>ROI</v>
          </cell>
          <cell r="D1642" t="str">
            <v>HN1</v>
          </cell>
          <cell r="E1642" t="str">
            <v>ROI Gas</v>
          </cell>
          <cell r="F1642" t="str">
            <v>Energy Curtailed</v>
          </cell>
          <cell r="H1642" t="str">
            <v>GWh</v>
          </cell>
        </row>
        <row r="1643">
          <cell r="A1643" t="str">
            <v>ROI</v>
          </cell>
          <cell r="D1643" t="str">
            <v>HN1</v>
          </cell>
          <cell r="E1643" t="str">
            <v>ROI Gas</v>
          </cell>
          <cell r="F1643" t="str">
            <v>Fixed Load Generation</v>
          </cell>
          <cell r="H1643" t="str">
            <v>GWh</v>
          </cell>
        </row>
        <row r="1644">
          <cell r="A1644" t="str">
            <v>ROI</v>
          </cell>
          <cell r="D1644" t="str">
            <v>HN1</v>
          </cell>
          <cell r="E1644" t="str">
            <v>ROI Gas</v>
          </cell>
          <cell r="F1644" t="str">
            <v>Pump Load</v>
          </cell>
          <cell r="H1644" t="str">
            <v>GWh</v>
          </cell>
        </row>
        <row r="1645">
          <cell r="A1645" t="str">
            <v>ROI</v>
          </cell>
          <cell r="D1645" t="str">
            <v>HN1</v>
          </cell>
          <cell r="E1645" t="str">
            <v>ROI Gas</v>
          </cell>
          <cell r="F1645" t="str">
            <v>VO&amp;M Cost</v>
          </cell>
          <cell r="H1645">
            <v>0</v>
          </cell>
        </row>
        <row r="1646">
          <cell r="A1646" t="str">
            <v>ROI</v>
          </cell>
          <cell r="D1646" t="str">
            <v>HN1</v>
          </cell>
          <cell r="E1646" t="str">
            <v>ROI Gas</v>
          </cell>
          <cell r="F1646" t="str">
            <v>Generation Cost</v>
          </cell>
          <cell r="H1646">
            <v>0</v>
          </cell>
        </row>
        <row r="1647">
          <cell r="A1647" t="str">
            <v>ROI</v>
          </cell>
          <cell r="D1647" t="str">
            <v>HN1</v>
          </cell>
          <cell r="E1647" t="str">
            <v>ROI Gas</v>
          </cell>
          <cell r="F1647" t="str">
            <v>Start &amp; Shutdown Cost</v>
          </cell>
          <cell r="H1647">
            <v>0</v>
          </cell>
        </row>
        <row r="1648">
          <cell r="A1648" t="str">
            <v>ROI</v>
          </cell>
          <cell r="D1648" t="str">
            <v>HN1</v>
          </cell>
          <cell r="E1648" t="str">
            <v>ROI Gas</v>
          </cell>
          <cell r="F1648" t="str">
            <v>Start Fuel Cost</v>
          </cell>
          <cell r="H1648">
            <v>0</v>
          </cell>
        </row>
        <row r="1649">
          <cell r="A1649" t="str">
            <v>ROI</v>
          </cell>
          <cell r="D1649" t="str">
            <v>HN1</v>
          </cell>
          <cell r="E1649" t="str">
            <v>ROI Gas</v>
          </cell>
          <cell r="F1649" t="str">
            <v>Emissions Cost</v>
          </cell>
          <cell r="H1649">
            <v>0</v>
          </cell>
        </row>
        <row r="1650">
          <cell r="A1650" t="str">
            <v>ROI</v>
          </cell>
          <cell r="D1650" t="str">
            <v>HN1</v>
          </cell>
          <cell r="E1650" t="str">
            <v>ROI Gas</v>
          </cell>
          <cell r="F1650" t="str">
            <v>Total Generation Cost</v>
          </cell>
          <cell r="H1650">
            <v>0</v>
          </cell>
        </row>
        <row r="1651">
          <cell r="A1651" t="str">
            <v>ROI</v>
          </cell>
          <cell r="D1651" t="str">
            <v>HN1</v>
          </cell>
          <cell r="E1651" t="str">
            <v>ROI Gas</v>
          </cell>
          <cell r="F1651" t="str">
            <v>SRMC</v>
          </cell>
          <cell r="H1651" t="str">
            <v>€/MWh</v>
          </cell>
        </row>
        <row r="1652">
          <cell r="A1652" t="str">
            <v>ROI</v>
          </cell>
          <cell r="D1652" t="str">
            <v>HN1</v>
          </cell>
          <cell r="E1652" t="str">
            <v>ROI Gas</v>
          </cell>
          <cell r="F1652" t="str">
            <v>Mark-up</v>
          </cell>
          <cell r="H1652" t="str">
            <v>€/MWh</v>
          </cell>
        </row>
        <row r="1653">
          <cell r="A1653" t="str">
            <v>ROI</v>
          </cell>
          <cell r="D1653" t="str">
            <v>HN1</v>
          </cell>
          <cell r="E1653" t="str">
            <v>ROI Gas</v>
          </cell>
          <cell r="F1653" t="str">
            <v>Mark-up</v>
          </cell>
          <cell r="H1653" t="str">
            <v>€/MWh</v>
          </cell>
        </row>
        <row r="1654">
          <cell r="A1654" t="str">
            <v>ROI</v>
          </cell>
          <cell r="D1654" t="str">
            <v>HN1</v>
          </cell>
          <cell r="E1654" t="str">
            <v>ROI Gas</v>
          </cell>
          <cell r="F1654" t="str">
            <v>Mark-up</v>
          </cell>
          <cell r="H1654" t="str">
            <v>€/MWh</v>
          </cell>
        </row>
        <row r="1655">
          <cell r="A1655" t="str">
            <v>ROI</v>
          </cell>
          <cell r="D1655" t="str">
            <v>HN1</v>
          </cell>
          <cell r="E1655" t="str">
            <v>ROI Gas</v>
          </cell>
          <cell r="F1655" t="str">
            <v>Mark-up</v>
          </cell>
          <cell r="H1655" t="str">
            <v>€/MWh</v>
          </cell>
        </row>
        <row r="1656">
          <cell r="A1656" t="str">
            <v>ROI</v>
          </cell>
          <cell r="D1656" t="str">
            <v>HN1</v>
          </cell>
          <cell r="E1656" t="str">
            <v>ROI Gas</v>
          </cell>
          <cell r="F1656" t="str">
            <v>Mark-up</v>
          </cell>
          <cell r="H1656" t="str">
            <v>€/MWh</v>
          </cell>
        </row>
        <row r="1657">
          <cell r="A1657" t="str">
            <v>ROI</v>
          </cell>
          <cell r="D1657" t="str">
            <v>HN1</v>
          </cell>
          <cell r="E1657" t="str">
            <v>ROI Gas</v>
          </cell>
          <cell r="F1657" t="str">
            <v>Price Received</v>
          </cell>
          <cell r="H1657" t="str">
            <v>€/MWh</v>
          </cell>
        </row>
        <row r="1658">
          <cell r="A1658" t="str">
            <v>ROI</v>
          </cell>
          <cell r="D1658" t="str">
            <v>HN1</v>
          </cell>
          <cell r="E1658" t="str">
            <v>ROI Gas</v>
          </cell>
          <cell r="F1658" t="str">
            <v>Pool Revenue</v>
          </cell>
          <cell r="H1658">
            <v>0</v>
          </cell>
        </row>
        <row r="1659">
          <cell r="A1659" t="str">
            <v>ROI</v>
          </cell>
          <cell r="D1659" t="str">
            <v>HN1</v>
          </cell>
          <cell r="E1659" t="str">
            <v>ROI Gas</v>
          </cell>
          <cell r="F1659" t="str">
            <v>Net Revenue</v>
          </cell>
          <cell r="H1659">
            <v>0</v>
          </cell>
        </row>
        <row r="1660">
          <cell r="A1660" t="str">
            <v>ROI</v>
          </cell>
          <cell r="D1660" t="str">
            <v>HN1</v>
          </cell>
          <cell r="E1660" t="str">
            <v>ROI Gas</v>
          </cell>
          <cell r="F1660" t="str">
            <v>Net Profit</v>
          </cell>
          <cell r="H1660">
            <v>0</v>
          </cell>
        </row>
        <row r="1661">
          <cell r="A1661" t="str">
            <v>ROI</v>
          </cell>
          <cell r="D1661" t="str">
            <v>HN1</v>
          </cell>
          <cell r="E1661" t="str">
            <v>ROI Gas</v>
          </cell>
          <cell r="F1661" t="str">
            <v>Installed Capacity</v>
          </cell>
          <cell r="H1661" t="str">
            <v>MW</v>
          </cell>
        </row>
        <row r="1662">
          <cell r="A1662" t="str">
            <v>ROI</v>
          </cell>
          <cell r="D1662" t="str">
            <v>HN1</v>
          </cell>
          <cell r="E1662" t="str">
            <v>ROI Gas</v>
          </cell>
          <cell r="F1662" t="str">
            <v>Rated Capacity</v>
          </cell>
          <cell r="H1662" t="str">
            <v>MW</v>
          </cell>
        </row>
        <row r="1663">
          <cell r="A1663" t="str">
            <v>ROI</v>
          </cell>
          <cell r="D1663" t="str">
            <v>HN1</v>
          </cell>
          <cell r="E1663" t="str">
            <v>ROI Gas</v>
          </cell>
          <cell r="F1663" t="str">
            <v>Maintenance</v>
          </cell>
          <cell r="H1663" t="str">
            <v>GWh</v>
          </cell>
        </row>
        <row r="1664">
          <cell r="A1664" t="str">
            <v>ROI</v>
          </cell>
          <cell r="D1664" t="str">
            <v>HN1</v>
          </cell>
          <cell r="E1664" t="str">
            <v>ROI Gas</v>
          </cell>
          <cell r="F1664" t="str">
            <v>Forced Outage</v>
          </cell>
          <cell r="H1664" t="str">
            <v>GWh</v>
          </cell>
        </row>
        <row r="1665">
          <cell r="A1665" t="str">
            <v>ROI</v>
          </cell>
          <cell r="D1665" t="str">
            <v>HN1</v>
          </cell>
          <cell r="E1665" t="str">
            <v>ROI Gas</v>
          </cell>
          <cell r="F1665" t="str">
            <v>Available Energy</v>
          </cell>
          <cell r="H1665" t="str">
            <v>GWh</v>
          </cell>
        </row>
        <row r="1666">
          <cell r="A1666" t="str">
            <v>ROI</v>
          </cell>
          <cell r="D1666" t="str">
            <v>HN2</v>
          </cell>
          <cell r="E1666" t="str">
            <v>ROI Gas</v>
          </cell>
          <cell r="F1666" t="str">
            <v>Generation</v>
          </cell>
          <cell r="H1666" t="str">
            <v>GWh</v>
          </cell>
        </row>
        <row r="1667">
          <cell r="A1667" t="str">
            <v>ROI</v>
          </cell>
          <cell r="D1667" t="str">
            <v>HN2</v>
          </cell>
          <cell r="E1667" t="str">
            <v>ROI Gas</v>
          </cell>
          <cell r="F1667" t="str">
            <v>Units Started</v>
          </cell>
          <cell r="H1667" t="str">
            <v>-</v>
          </cell>
        </row>
        <row r="1668">
          <cell r="A1668" t="str">
            <v>ROI</v>
          </cell>
          <cell r="D1668" t="str">
            <v>HN2</v>
          </cell>
          <cell r="E1668" t="str">
            <v>ROI Gas</v>
          </cell>
          <cell r="F1668" t="str">
            <v>Hours of Operation</v>
          </cell>
          <cell r="H1668" t="str">
            <v>hrs</v>
          </cell>
        </row>
        <row r="1669">
          <cell r="A1669" t="str">
            <v>ROI</v>
          </cell>
          <cell r="D1669" t="str">
            <v>HN2</v>
          </cell>
          <cell r="E1669" t="str">
            <v>ROI Gas</v>
          </cell>
          <cell r="F1669" t="str">
            <v>Capacity Factor</v>
          </cell>
          <cell r="H1669" t="str">
            <v>%</v>
          </cell>
        </row>
        <row r="1670">
          <cell r="A1670" t="str">
            <v>ROI</v>
          </cell>
          <cell r="D1670" t="str">
            <v>HN2</v>
          </cell>
          <cell r="E1670" t="str">
            <v>ROI Gas</v>
          </cell>
          <cell r="F1670" t="str">
            <v>Energy Curtailed</v>
          </cell>
          <cell r="H1670" t="str">
            <v>GWh</v>
          </cell>
        </row>
        <row r="1671">
          <cell r="A1671" t="str">
            <v>ROI</v>
          </cell>
          <cell r="D1671" t="str">
            <v>HN2</v>
          </cell>
          <cell r="E1671" t="str">
            <v>ROI Gas</v>
          </cell>
          <cell r="F1671" t="str">
            <v>Fixed Load Generation</v>
          </cell>
          <cell r="H1671" t="str">
            <v>GWh</v>
          </cell>
        </row>
        <row r="1672">
          <cell r="A1672" t="str">
            <v>ROI</v>
          </cell>
          <cell r="D1672" t="str">
            <v>HN2</v>
          </cell>
          <cell r="E1672" t="str">
            <v>ROI Gas</v>
          </cell>
          <cell r="F1672" t="str">
            <v>Pump Load</v>
          </cell>
          <cell r="H1672" t="str">
            <v>GWh</v>
          </cell>
        </row>
        <row r="1673">
          <cell r="A1673" t="str">
            <v>ROI</v>
          </cell>
          <cell r="D1673" t="str">
            <v>HN2</v>
          </cell>
          <cell r="E1673" t="str">
            <v>ROI Gas</v>
          </cell>
          <cell r="F1673" t="str">
            <v>VO&amp;M Cost</v>
          </cell>
          <cell r="H1673">
            <v>0</v>
          </cell>
        </row>
        <row r="1674">
          <cell r="A1674" t="str">
            <v>ROI</v>
          </cell>
          <cell r="D1674" t="str">
            <v>HN2</v>
          </cell>
          <cell r="E1674" t="str">
            <v>ROI Gas</v>
          </cell>
          <cell r="F1674" t="str">
            <v>Generation Cost</v>
          </cell>
          <cell r="H1674">
            <v>0</v>
          </cell>
        </row>
        <row r="1675">
          <cell r="A1675" t="str">
            <v>ROI</v>
          </cell>
          <cell r="D1675" t="str">
            <v>HN2</v>
          </cell>
          <cell r="E1675" t="str">
            <v>ROI Gas</v>
          </cell>
          <cell r="F1675" t="str">
            <v>Start &amp; Shutdown Cost</v>
          </cell>
          <cell r="H1675">
            <v>0</v>
          </cell>
        </row>
        <row r="1676">
          <cell r="A1676" t="str">
            <v>ROI</v>
          </cell>
          <cell r="D1676" t="str">
            <v>HN2</v>
          </cell>
          <cell r="E1676" t="str">
            <v>ROI Gas</v>
          </cell>
          <cell r="F1676" t="str">
            <v>Start Fuel Cost</v>
          </cell>
          <cell r="H1676">
            <v>0</v>
          </cell>
        </row>
        <row r="1677">
          <cell r="A1677" t="str">
            <v>ROI</v>
          </cell>
          <cell r="D1677" t="str">
            <v>HN2</v>
          </cell>
          <cell r="E1677" t="str">
            <v>ROI Gas</v>
          </cell>
          <cell r="F1677" t="str">
            <v>Emissions Cost</v>
          </cell>
          <cell r="H1677">
            <v>0</v>
          </cell>
        </row>
        <row r="1678">
          <cell r="A1678" t="str">
            <v>ROI</v>
          </cell>
          <cell r="D1678" t="str">
            <v>HN2</v>
          </cell>
          <cell r="E1678" t="str">
            <v>ROI Gas</v>
          </cell>
          <cell r="F1678" t="str">
            <v>Total Generation Cost</v>
          </cell>
          <cell r="H1678">
            <v>0</v>
          </cell>
        </row>
        <row r="1679">
          <cell r="A1679" t="str">
            <v>ROI</v>
          </cell>
          <cell r="D1679" t="str">
            <v>HN2</v>
          </cell>
          <cell r="E1679" t="str">
            <v>ROI Gas</v>
          </cell>
          <cell r="F1679" t="str">
            <v>SRMC</v>
          </cell>
          <cell r="H1679" t="str">
            <v>€/MWh</v>
          </cell>
        </row>
        <row r="1680">
          <cell r="A1680" t="str">
            <v>ROI</v>
          </cell>
          <cell r="D1680" t="str">
            <v>HN2</v>
          </cell>
          <cell r="E1680" t="str">
            <v>ROI Gas</v>
          </cell>
          <cell r="F1680" t="str">
            <v>Mark-up</v>
          </cell>
          <cell r="H1680" t="str">
            <v>€/MWh</v>
          </cell>
        </row>
        <row r="1681">
          <cell r="A1681" t="str">
            <v>ROI</v>
          </cell>
          <cell r="D1681" t="str">
            <v>HN2</v>
          </cell>
          <cell r="E1681" t="str">
            <v>ROI Gas</v>
          </cell>
          <cell r="F1681" t="str">
            <v>Mark-up</v>
          </cell>
          <cell r="H1681" t="str">
            <v>€/MWh</v>
          </cell>
        </row>
        <row r="1682">
          <cell r="A1682" t="str">
            <v>ROI</v>
          </cell>
          <cell r="D1682" t="str">
            <v>HN2</v>
          </cell>
          <cell r="E1682" t="str">
            <v>ROI Gas</v>
          </cell>
          <cell r="F1682" t="str">
            <v>Mark-up</v>
          </cell>
          <cell r="H1682" t="str">
            <v>€/MWh</v>
          </cell>
        </row>
        <row r="1683">
          <cell r="A1683" t="str">
            <v>ROI</v>
          </cell>
          <cell r="D1683" t="str">
            <v>HN2</v>
          </cell>
          <cell r="E1683" t="str">
            <v>ROI Gas</v>
          </cell>
          <cell r="F1683" t="str">
            <v>Mark-up</v>
          </cell>
          <cell r="H1683" t="str">
            <v>€/MWh</v>
          </cell>
        </row>
        <row r="1684">
          <cell r="A1684" t="str">
            <v>ROI</v>
          </cell>
          <cell r="D1684" t="str">
            <v>HN2</v>
          </cell>
          <cell r="E1684" t="str">
            <v>ROI Gas</v>
          </cell>
          <cell r="F1684" t="str">
            <v>Price Received</v>
          </cell>
          <cell r="H1684" t="str">
            <v>€/MWh</v>
          </cell>
        </row>
        <row r="1685">
          <cell r="A1685" t="str">
            <v>ROI</v>
          </cell>
          <cell r="D1685" t="str">
            <v>HN2</v>
          </cell>
          <cell r="E1685" t="str">
            <v>ROI Gas</v>
          </cell>
          <cell r="F1685" t="str">
            <v>Pool Revenue</v>
          </cell>
          <cell r="H1685">
            <v>0</v>
          </cell>
        </row>
        <row r="1686">
          <cell r="A1686" t="str">
            <v>ROI</v>
          </cell>
          <cell r="D1686" t="str">
            <v>HN2</v>
          </cell>
          <cell r="E1686" t="str">
            <v>ROI Gas</v>
          </cell>
          <cell r="F1686" t="str">
            <v>Net Revenue</v>
          </cell>
          <cell r="H1686">
            <v>0</v>
          </cell>
        </row>
        <row r="1687">
          <cell r="A1687" t="str">
            <v>ROI</v>
          </cell>
          <cell r="D1687" t="str">
            <v>HN2</v>
          </cell>
          <cell r="E1687" t="str">
            <v>ROI Gas</v>
          </cell>
          <cell r="F1687" t="str">
            <v>Net Profit</v>
          </cell>
          <cell r="H1687">
            <v>0</v>
          </cell>
        </row>
        <row r="1688">
          <cell r="A1688" t="str">
            <v>ROI</v>
          </cell>
          <cell r="D1688" t="str">
            <v>HN2</v>
          </cell>
          <cell r="E1688" t="str">
            <v>ROI Gas</v>
          </cell>
          <cell r="F1688" t="str">
            <v>Installed Capacity</v>
          </cell>
          <cell r="H1688" t="str">
            <v>MW</v>
          </cell>
        </row>
        <row r="1689">
          <cell r="A1689" t="str">
            <v>ROI</v>
          </cell>
          <cell r="D1689" t="str">
            <v>HN2</v>
          </cell>
          <cell r="E1689" t="str">
            <v>ROI Gas</v>
          </cell>
          <cell r="F1689" t="str">
            <v>Rated Capacity</v>
          </cell>
          <cell r="H1689" t="str">
            <v>MW</v>
          </cell>
        </row>
        <row r="1690">
          <cell r="A1690" t="str">
            <v>ROI</v>
          </cell>
          <cell r="D1690" t="str">
            <v>HN2</v>
          </cell>
          <cell r="E1690" t="str">
            <v>ROI Gas</v>
          </cell>
          <cell r="F1690" t="str">
            <v>Maintenance</v>
          </cell>
          <cell r="H1690" t="str">
            <v>GWh</v>
          </cell>
        </row>
        <row r="1691">
          <cell r="A1691" t="str">
            <v>ROI</v>
          </cell>
          <cell r="D1691" t="str">
            <v>HN2</v>
          </cell>
          <cell r="E1691" t="str">
            <v>ROI Gas</v>
          </cell>
          <cell r="F1691" t="str">
            <v>Forced Outage</v>
          </cell>
          <cell r="H1691" t="str">
            <v>GWh</v>
          </cell>
        </row>
        <row r="1692">
          <cell r="A1692" t="str">
            <v>ROI</v>
          </cell>
          <cell r="D1692" t="str">
            <v>HN2</v>
          </cell>
          <cell r="E1692" t="str">
            <v>ROI Gas</v>
          </cell>
          <cell r="F1692" t="str">
            <v>Available Energy</v>
          </cell>
          <cell r="H1692" t="str">
            <v>GWh</v>
          </cell>
        </row>
        <row r="1693">
          <cell r="A1693" t="str">
            <v>ROI</v>
          </cell>
          <cell r="D1693" t="str">
            <v>MP CCGT1</v>
          </cell>
          <cell r="E1693" t="str">
            <v>ROI Gas</v>
          </cell>
          <cell r="F1693" t="str">
            <v>Generation</v>
          </cell>
          <cell r="H1693" t="str">
            <v>GWh</v>
          </cell>
        </row>
        <row r="1694">
          <cell r="A1694" t="str">
            <v>ROI</v>
          </cell>
          <cell r="D1694" t="str">
            <v>MP CCGT1</v>
          </cell>
          <cell r="E1694" t="str">
            <v>ROI Gas</v>
          </cell>
          <cell r="F1694" t="str">
            <v>Units Started</v>
          </cell>
          <cell r="H1694" t="str">
            <v>-</v>
          </cell>
        </row>
        <row r="1695">
          <cell r="A1695" t="str">
            <v>ROI</v>
          </cell>
          <cell r="D1695" t="str">
            <v>MP CCGT1</v>
          </cell>
          <cell r="E1695" t="str">
            <v>ROI Gas</v>
          </cell>
          <cell r="F1695" t="str">
            <v>Hours of Operation</v>
          </cell>
          <cell r="H1695" t="str">
            <v>hrs</v>
          </cell>
        </row>
        <row r="1696">
          <cell r="A1696" t="str">
            <v>ROI</v>
          </cell>
          <cell r="D1696" t="str">
            <v>MP CCGT1</v>
          </cell>
          <cell r="E1696" t="str">
            <v>ROI Gas</v>
          </cell>
          <cell r="F1696" t="str">
            <v>Capacity Factor</v>
          </cell>
          <cell r="H1696" t="str">
            <v>%</v>
          </cell>
        </row>
        <row r="1697">
          <cell r="A1697" t="str">
            <v>ROI</v>
          </cell>
          <cell r="D1697" t="str">
            <v>MP CCGT1</v>
          </cell>
          <cell r="E1697" t="str">
            <v>ROI Gas</v>
          </cell>
          <cell r="F1697" t="str">
            <v>Energy Curtailed</v>
          </cell>
          <cell r="H1697" t="str">
            <v>GWh</v>
          </cell>
        </row>
        <row r="1698">
          <cell r="A1698" t="str">
            <v>ROI</v>
          </cell>
          <cell r="D1698" t="str">
            <v>MP CCGT1</v>
          </cell>
          <cell r="E1698" t="str">
            <v>ROI Gas</v>
          </cell>
          <cell r="F1698" t="str">
            <v>Fixed Load Generation</v>
          </cell>
          <cell r="H1698" t="str">
            <v>GWh</v>
          </cell>
        </row>
        <row r="1699">
          <cell r="A1699" t="str">
            <v>ROI</v>
          </cell>
          <cell r="D1699" t="str">
            <v>MP CCGT1</v>
          </cell>
          <cell r="E1699" t="str">
            <v>ROI Gas</v>
          </cell>
          <cell r="F1699" t="str">
            <v>Pump Load</v>
          </cell>
          <cell r="H1699" t="str">
            <v>GWh</v>
          </cell>
        </row>
        <row r="1700">
          <cell r="A1700" t="str">
            <v>ROI</v>
          </cell>
          <cell r="D1700" t="str">
            <v>MP CCGT1</v>
          </cell>
          <cell r="E1700" t="str">
            <v>ROI Gas</v>
          </cell>
          <cell r="F1700" t="str">
            <v>VO&amp;M Cost</v>
          </cell>
          <cell r="H1700">
            <v>0</v>
          </cell>
        </row>
        <row r="1701">
          <cell r="A1701" t="str">
            <v>ROI</v>
          </cell>
          <cell r="D1701" t="str">
            <v>MP CCGT1</v>
          </cell>
          <cell r="E1701" t="str">
            <v>ROI Gas</v>
          </cell>
          <cell r="F1701" t="str">
            <v>Generation Cost</v>
          </cell>
          <cell r="H1701">
            <v>0</v>
          </cell>
        </row>
        <row r="1702">
          <cell r="A1702" t="str">
            <v>ROI</v>
          </cell>
          <cell r="D1702" t="str">
            <v>MP CCGT1</v>
          </cell>
          <cell r="E1702" t="str">
            <v>ROI Gas</v>
          </cell>
          <cell r="F1702" t="str">
            <v>Start &amp; Shutdown Cost</v>
          </cell>
          <cell r="H1702">
            <v>0</v>
          </cell>
        </row>
        <row r="1703">
          <cell r="A1703" t="str">
            <v>ROI</v>
          </cell>
          <cell r="D1703" t="str">
            <v>MP CCGT1</v>
          </cell>
          <cell r="E1703" t="str">
            <v>ROI Gas</v>
          </cell>
          <cell r="F1703" t="str">
            <v>Start Fuel Cost</v>
          </cell>
          <cell r="H1703">
            <v>0</v>
          </cell>
        </row>
        <row r="1704">
          <cell r="A1704" t="str">
            <v>ROI</v>
          </cell>
          <cell r="D1704" t="str">
            <v>MP CCGT1</v>
          </cell>
          <cell r="E1704" t="str">
            <v>ROI Gas</v>
          </cell>
          <cell r="F1704" t="str">
            <v>Emissions Cost</v>
          </cell>
          <cell r="H1704">
            <v>0</v>
          </cell>
        </row>
        <row r="1705">
          <cell r="A1705" t="str">
            <v>ROI</v>
          </cell>
          <cell r="D1705" t="str">
            <v>MP CCGT1</v>
          </cell>
          <cell r="E1705" t="str">
            <v>ROI Gas</v>
          </cell>
          <cell r="F1705" t="str">
            <v>Total Generation Cost</v>
          </cell>
          <cell r="H1705">
            <v>0</v>
          </cell>
        </row>
        <row r="1706">
          <cell r="A1706" t="str">
            <v>ROI</v>
          </cell>
          <cell r="D1706" t="str">
            <v>MP CCGT1</v>
          </cell>
          <cell r="E1706" t="str">
            <v>ROI Gas</v>
          </cell>
          <cell r="F1706" t="str">
            <v>SRMC</v>
          </cell>
          <cell r="H1706" t="str">
            <v>€/MWh</v>
          </cell>
        </row>
        <row r="1707">
          <cell r="A1707" t="str">
            <v>ROI</v>
          </cell>
          <cell r="D1707" t="str">
            <v>MP CCGT1</v>
          </cell>
          <cell r="E1707" t="str">
            <v>ROI Gas</v>
          </cell>
          <cell r="F1707" t="str">
            <v>Mark-up</v>
          </cell>
          <cell r="H1707" t="str">
            <v>€/MWh</v>
          </cell>
        </row>
        <row r="1708">
          <cell r="A1708" t="str">
            <v>ROI</v>
          </cell>
          <cell r="D1708" t="str">
            <v>MP CCGT1</v>
          </cell>
          <cell r="E1708" t="str">
            <v>ROI Gas</v>
          </cell>
          <cell r="F1708" t="str">
            <v>Price Received</v>
          </cell>
          <cell r="H1708" t="str">
            <v>€/MWh</v>
          </cell>
        </row>
        <row r="1709">
          <cell r="A1709" t="str">
            <v>ROI</v>
          </cell>
          <cell r="D1709" t="str">
            <v>MP CCGT1</v>
          </cell>
          <cell r="E1709" t="str">
            <v>ROI Gas</v>
          </cell>
          <cell r="F1709" t="str">
            <v>Pool Revenue</v>
          </cell>
          <cell r="H1709">
            <v>0</v>
          </cell>
        </row>
        <row r="1710">
          <cell r="A1710" t="str">
            <v>ROI</v>
          </cell>
          <cell r="D1710" t="str">
            <v>MP CCGT1</v>
          </cell>
          <cell r="E1710" t="str">
            <v>ROI Gas</v>
          </cell>
          <cell r="F1710" t="str">
            <v>Net Revenue</v>
          </cell>
          <cell r="H1710">
            <v>0</v>
          </cell>
        </row>
        <row r="1711">
          <cell r="A1711" t="str">
            <v>ROI</v>
          </cell>
          <cell r="D1711" t="str">
            <v>MP CCGT1</v>
          </cell>
          <cell r="E1711" t="str">
            <v>ROI Gas</v>
          </cell>
          <cell r="F1711" t="str">
            <v>Net Profit</v>
          </cell>
          <cell r="H1711">
            <v>0</v>
          </cell>
        </row>
        <row r="1712">
          <cell r="A1712" t="str">
            <v>ROI</v>
          </cell>
          <cell r="D1712" t="str">
            <v>MP CCGT1</v>
          </cell>
          <cell r="E1712" t="str">
            <v>ROI Gas</v>
          </cell>
          <cell r="F1712" t="str">
            <v>Installed Capacity</v>
          </cell>
          <cell r="H1712" t="str">
            <v>MW</v>
          </cell>
        </row>
        <row r="1713">
          <cell r="A1713" t="str">
            <v>ROI</v>
          </cell>
          <cell r="D1713" t="str">
            <v>MP CCGT1</v>
          </cell>
          <cell r="E1713" t="str">
            <v>ROI Gas</v>
          </cell>
          <cell r="F1713" t="str">
            <v>Rated Capacity</v>
          </cell>
          <cell r="H1713" t="str">
            <v>MW</v>
          </cell>
        </row>
        <row r="1714">
          <cell r="A1714" t="str">
            <v>ROI</v>
          </cell>
          <cell r="D1714" t="str">
            <v>MP CCGT1</v>
          </cell>
          <cell r="E1714" t="str">
            <v>ROI Gas</v>
          </cell>
          <cell r="F1714" t="str">
            <v>Maintenance</v>
          </cell>
          <cell r="H1714" t="str">
            <v>GWh</v>
          </cell>
        </row>
        <row r="1715">
          <cell r="A1715" t="str">
            <v>ROI</v>
          </cell>
          <cell r="D1715" t="str">
            <v>MP CCGT1</v>
          </cell>
          <cell r="E1715" t="str">
            <v>ROI Gas</v>
          </cell>
          <cell r="F1715" t="str">
            <v>Forced Outage</v>
          </cell>
          <cell r="H1715" t="str">
            <v>GWh</v>
          </cell>
        </row>
        <row r="1716">
          <cell r="A1716" t="str">
            <v>ROI</v>
          </cell>
          <cell r="D1716" t="str">
            <v>MP CCGT1</v>
          </cell>
          <cell r="E1716" t="str">
            <v>ROI Gas</v>
          </cell>
          <cell r="F1716" t="str">
            <v>Available Energy</v>
          </cell>
          <cell r="H1716" t="str">
            <v>GWh</v>
          </cell>
        </row>
        <row r="1717">
          <cell r="A1717" t="str">
            <v>ROI</v>
          </cell>
          <cell r="D1717" t="str">
            <v>MP CCGT2</v>
          </cell>
          <cell r="E1717" t="str">
            <v>ROI Gas</v>
          </cell>
          <cell r="F1717" t="str">
            <v>Generation</v>
          </cell>
          <cell r="H1717" t="str">
            <v>GWh</v>
          </cell>
        </row>
        <row r="1718">
          <cell r="A1718" t="str">
            <v>ROI</v>
          </cell>
          <cell r="D1718" t="str">
            <v>MP CCGT2</v>
          </cell>
          <cell r="E1718" t="str">
            <v>ROI Gas</v>
          </cell>
          <cell r="F1718" t="str">
            <v>Units Started</v>
          </cell>
          <cell r="H1718" t="str">
            <v>-</v>
          </cell>
        </row>
        <row r="1719">
          <cell r="A1719" t="str">
            <v>ROI</v>
          </cell>
          <cell r="D1719" t="str">
            <v>MP CCGT2</v>
          </cell>
          <cell r="E1719" t="str">
            <v>ROI Gas</v>
          </cell>
          <cell r="F1719" t="str">
            <v>Hours of Operation</v>
          </cell>
          <cell r="H1719" t="str">
            <v>hrs</v>
          </cell>
        </row>
        <row r="1720">
          <cell r="A1720" t="str">
            <v>ROI</v>
          </cell>
          <cell r="D1720" t="str">
            <v>MP CCGT2</v>
          </cell>
          <cell r="E1720" t="str">
            <v>ROI Gas</v>
          </cell>
          <cell r="F1720" t="str">
            <v>Capacity Factor</v>
          </cell>
          <cell r="H1720" t="str">
            <v>%</v>
          </cell>
        </row>
        <row r="1721">
          <cell r="A1721" t="str">
            <v>ROI</v>
          </cell>
          <cell r="D1721" t="str">
            <v>MP CCGT2</v>
          </cell>
          <cell r="E1721" t="str">
            <v>ROI Gas</v>
          </cell>
          <cell r="F1721" t="str">
            <v>Energy Curtailed</v>
          </cell>
          <cell r="H1721" t="str">
            <v>GWh</v>
          </cell>
        </row>
        <row r="1722">
          <cell r="A1722" t="str">
            <v>ROI</v>
          </cell>
          <cell r="D1722" t="str">
            <v>MP CCGT2</v>
          </cell>
          <cell r="E1722" t="str">
            <v>ROI Gas</v>
          </cell>
          <cell r="F1722" t="str">
            <v>Fixed Load Generation</v>
          </cell>
          <cell r="H1722" t="str">
            <v>GWh</v>
          </cell>
        </row>
        <row r="1723">
          <cell r="A1723" t="str">
            <v>ROI</v>
          </cell>
          <cell r="D1723" t="str">
            <v>MP CCGT2</v>
          </cell>
          <cell r="E1723" t="str">
            <v>ROI Gas</v>
          </cell>
          <cell r="F1723" t="str">
            <v>Pump Load</v>
          </cell>
          <cell r="H1723" t="str">
            <v>GWh</v>
          </cell>
        </row>
        <row r="1724">
          <cell r="A1724" t="str">
            <v>ROI</v>
          </cell>
          <cell r="D1724" t="str">
            <v>MP CCGT2</v>
          </cell>
          <cell r="E1724" t="str">
            <v>ROI Gas</v>
          </cell>
          <cell r="F1724" t="str">
            <v>VO&amp;M Cost</v>
          </cell>
          <cell r="H1724">
            <v>0</v>
          </cell>
        </row>
        <row r="1725">
          <cell r="A1725" t="str">
            <v>ROI</v>
          </cell>
          <cell r="D1725" t="str">
            <v>MP CCGT2</v>
          </cell>
          <cell r="E1725" t="str">
            <v>ROI Gas</v>
          </cell>
          <cell r="F1725" t="str">
            <v>Generation Cost</v>
          </cell>
          <cell r="H1725">
            <v>0</v>
          </cell>
        </row>
        <row r="1726">
          <cell r="A1726" t="str">
            <v>ROI</v>
          </cell>
          <cell r="D1726" t="str">
            <v>MP CCGT2</v>
          </cell>
          <cell r="E1726" t="str">
            <v>ROI Gas</v>
          </cell>
          <cell r="F1726" t="str">
            <v>Start &amp; Shutdown Cost</v>
          </cell>
          <cell r="H1726">
            <v>0</v>
          </cell>
        </row>
        <row r="1727">
          <cell r="A1727" t="str">
            <v>ROI</v>
          </cell>
          <cell r="D1727" t="str">
            <v>MP CCGT2</v>
          </cell>
          <cell r="E1727" t="str">
            <v>ROI Gas</v>
          </cell>
          <cell r="F1727" t="str">
            <v>Start Fuel Cost</v>
          </cell>
          <cell r="H1727">
            <v>0</v>
          </cell>
        </row>
        <row r="1728">
          <cell r="A1728" t="str">
            <v>ROI</v>
          </cell>
          <cell r="D1728" t="str">
            <v>MP CCGT2</v>
          </cell>
          <cell r="E1728" t="str">
            <v>ROI Gas</v>
          </cell>
          <cell r="F1728" t="str">
            <v>Emissions Cost</v>
          </cell>
          <cell r="H1728">
            <v>0</v>
          </cell>
        </row>
        <row r="1729">
          <cell r="A1729" t="str">
            <v>ROI</v>
          </cell>
          <cell r="D1729" t="str">
            <v>MP CCGT2</v>
          </cell>
          <cell r="E1729" t="str">
            <v>ROI Gas</v>
          </cell>
          <cell r="F1729" t="str">
            <v>Total Generation Cost</v>
          </cell>
          <cell r="H1729">
            <v>0</v>
          </cell>
        </row>
        <row r="1730">
          <cell r="A1730" t="str">
            <v>ROI</v>
          </cell>
          <cell r="D1730" t="str">
            <v>MP CCGT2</v>
          </cell>
          <cell r="E1730" t="str">
            <v>ROI Gas</v>
          </cell>
          <cell r="F1730" t="str">
            <v>SRMC</v>
          </cell>
          <cell r="H1730" t="str">
            <v>€/MWh</v>
          </cell>
        </row>
        <row r="1731">
          <cell r="A1731" t="str">
            <v>ROI</v>
          </cell>
          <cell r="D1731" t="str">
            <v>MP CCGT2</v>
          </cell>
          <cell r="E1731" t="str">
            <v>ROI Gas</v>
          </cell>
          <cell r="F1731" t="str">
            <v>Mark-up</v>
          </cell>
          <cell r="H1731" t="str">
            <v>€/MWh</v>
          </cell>
        </row>
        <row r="1732">
          <cell r="A1732" t="str">
            <v>ROI</v>
          </cell>
          <cell r="D1732" t="str">
            <v>MP CCGT2</v>
          </cell>
          <cell r="E1732" t="str">
            <v>ROI Gas</v>
          </cell>
          <cell r="F1732" t="str">
            <v>Price Received</v>
          </cell>
          <cell r="H1732" t="str">
            <v>€/MWh</v>
          </cell>
        </row>
        <row r="1733">
          <cell r="A1733" t="str">
            <v>ROI</v>
          </cell>
          <cell r="D1733" t="str">
            <v>MP CCGT2</v>
          </cell>
          <cell r="E1733" t="str">
            <v>ROI Gas</v>
          </cell>
          <cell r="F1733" t="str">
            <v>Pool Revenue</v>
          </cell>
          <cell r="H1733">
            <v>0</v>
          </cell>
        </row>
        <row r="1734">
          <cell r="A1734" t="str">
            <v>ROI</v>
          </cell>
          <cell r="D1734" t="str">
            <v>MP CCGT2</v>
          </cell>
          <cell r="E1734" t="str">
            <v>ROI Gas</v>
          </cell>
          <cell r="F1734" t="str">
            <v>Net Revenue</v>
          </cell>
          <cell r="H1734">
            <v>0</v>
          </cell>
        </row>
        <row r="1735">
          <cell r="A1735" t="str">
            <v>ROI</v>
          </cell>
          <cell r="D1735" t="str">
            <v>MP CCGT2</v>
          </cell>
          <cell r="E1735" t="str">
            <v>ROI Gas</v>
          </cell>
          <cell r="F1735" t="str">
            <v>Net Profit</v>
          </cell>
          <cell r="H1735">
            <v>0</v>
          </cell>
        </row>
        <row r="1736">
          <cell r="A1736" t="str">
            <v>ROI</v>
          </cell>
          <cell r="D1736" t="str">
            <v>MP CCGT2</v>
          </cell>
          <cell r="E1736" t="str">
            <v>ROI Gas</v>
          </cell>
          <cell r="F1736" t="str">
            <v>Installed Capacity</v>
          </cell>
          <cell r="H1736" t="str">
            <v>MW</v>
          </cell>
        </row>
        <row r="1737">
          <cell r="A1737" t="str">
            <v>ROI</v>
          </cell>
          <cell r="D1737" t="str">
            <v>MP CCGT2</v>
          </cell>
          <cell r="E1737" t="str">
            <v>ROI Gas</v>
          </cell>
          <cell r="F1737" t="str">
            <v>Rated Capacity</v>
          </cell>
          <cell r="H1737" t="str">
            <v>MW</v>
          </cell>
        </row>
        <row r="1738">
          <cell r="A1738" t="str">
            <v>ROI</v>
          </cell>
          <cell r="D1738" t="str">
            <v>MP CCGT2</v>
          </cell>
          <cell r="E1738" t="str">
            <v>ROI Gas</v>
          </cell>
          <cell r="F1738" t="str">
            <v>Maintenance</v>
          </cell>
          <cell r="H1738" t="str">
            <v>GWh</v>
          </cell>
        </row>
        <row r="1739">
          <cell r="A1739" t="str">
            <v>ROI</v>
          </cell>
          <cell r="D1739" t="str">
            <v>MP CCGT2</v>
          </cell>
          <cell r="E1739" t="str">
            <v>ROI Gas</v>
          </cell>
          <cell r="F1739" t="str">
            <v>Forced Outage</v>
          </cell>
          <cell r="H1739" t="str">
            <v>GWh</v>
          </cell>
        </row>
        <row r="1740">
          <cell r="A1740" t="str">
            <v>ROI</v>
          </cell>
          <cell r="D1740" t="str">
            <v>MP CCGT2</v>
          </cell>
          <cell r="E1740" t="str">
            <v>ROI Gas</v>
          </cell>
          <cell r="F1740" t="str">
            <v>Available Energy</v>
          </cell>
          <cell r="H1740" t="str">
            <v>GWh</v>
          </cell>
        </row>
        <row r="1741">
          <cell r="A1741" t="str">
            <v>ROI</v>
          </cell>
          <cell r="D1741" t="str">
            <v>MRT</v>
          </cell>
          <cell r="E1741" t="str">
            <v>ROI Gas</v>
          </cell>
          <cell r="F1741" t="str">
            <v>Generation</v>
          </cell>
          <cell r="H1741" t="str">
            <v>GWh</v>
          </cell>
        </row>
        <row r="1742">
          <cell r="A1742" t="str">
            <v>ROI</v>
          </cell>
          <cell r="D1742" t="str">
            <v>MRT</v>
          </cell>
          <cell r="E1742" t="str">
            <v>ROI Gas</v>
          </cell>
          <cell r="F1742" t="str">
            <v>Units Started</v>
          </cell>
          <cell r="H1742" t="str">
            <v>-</v>
          </cell>
        </row>
        <row r="1743">
          <cell r="A1743" t="str">
            <v>ROI</v>
          </cell>
          <cell r="D1743" t="str">
            <v>MRT</v>
          </cell>
          <cell r="E1743" t="str">
            <v>ROI Gas</v>
          </cell>
          <cell r="F1743" t="str">
            <v>Hours of Operation</v>
          </cell>
          <cell r="H1743" t="str">
            <v>hrs</v>
          </cell>
        </row>
        <row r="1744">
          <cell r="A1744" t="str">
            <v>ROI</v>
          </cell>
          <cell r="D1744" t="str">
            <v>MRT</v>
          </cell>
          <cell r="E1744" t="str">
            <v>ROI Gas</v>
          </cell>
          <cell r="F1744" t="str">
            <v>Capacity Factor</v>
          </cell>
          <cell r="H1744" t="str">
            <v>%</v>
          </cell>
        </row>
        <row r="1745">
          <cell r="A1745" t="str">
            <v>ROI</v>
          </cell>
          <cell r="D1745" t="str">
            <v>MRT</v>
          </cell>
          <cell r="E1745" t="str">
            <v>ROI Gas</v>
          </cell>
          <cell r="F1745" t="str">
            <v>Energy Curtailed</v>
          </cell>
          <cell r="H1745" t="str">
            <v>GWh</v>
          </cell>
        </row>
        <row r="1746">
          <cell r="A1746" t="str">
            <v>ROI</v>
          </cell>
          <cell r="D1746" t="str">
            <v>MRT</v>
          </cell>
          <cell r="E1746" t="str">
            <v>ROI Gas</v>
          </cell>
          <cell r="F1746" t="str">
            <v>Fixed Load Generation</v>
          </cell>
          <cell r="H1746" t="str">
            <v>GWh</v>
          </cell>
        </row>
        <row r="1747">
          <cell r="A1747" t="str">
            <v>ROI</v>
          </cell>
          <cell r="D1747" t="str">
            <v>MRT</v>
          </cell>
          <cell r="E1747" t="str">
            <v>ROI Gas</v>
          </cell>
          <cell r="F1747" t="str">
            <v>Pump Load</v>
          </cell>
          <cell r="H1747" t="str">
            <v>GWh</v>
          </cell>
        </row>
        <row r="1748">
          <cell r="A1748" t="str">
            <v>ROI</v>
          </cell>
          <cell r="D1748" t="str">
            <v>MRT</v>
          </cell>
          <cell r="E1748" t="str">
            <v>ROI Gas</v>
          </cell>
          <cell r="F1748" t="str">
            <v>VO&amp;M Cost</v>
          </cell>
          <cell r="H1748">
            <v>0</v>
          </cell>
        </row>
        <row r="1749">
          <cell r="A1749" t="str">
            <v>ROI</v>
          </cell>
          <cell r="D1749" t="str">
            <v>MRT</v>
          </cell>
          <cell r="E1749" t="str">
            <v>ROI Gas</v>
          </cell>
          <cell r="F1749" t="str">
            <v>Generation Cost</v>
          </cell>
          <cell r="H1749">
            <v>0</v>
          </cell>
        </row>
        <row r="1750">
          <cell r="A1750" t="str">
            <v>ROI</v>
          </cell>
          <cell r="D1750" t="str">
            <v>MRT</v>
          </cell>
          <cell r="E1750" t="str">
            <v>ROI Gas</v>
          </cell>
          <cell r="F1750" t="str">
            <v>Start &amp; Shutdown Cost</v>
          </cell>
          <cell r="H1750">
            <v>0</v>
          </cell>
        </row>
        <row r="1751">
          <cell r="A1751" t="str">
            <v>ROI</v>
          </cell>
          <cell r="D1751" t="str">
            <v>MRT</v>
          </cell>
          <cell r="E1751" t="str">
            <v>ROI Gas</v>
          </cell>
          <cell r="F1751" t="str">
            <v>Start Fuel Cost</v>
          </cell>
          <cell r="H1751">
            <v>0</v>
          </cell>
        </row>
        <row r="1752">
          <cell r="A1752" t="str">
            <v>ROI</v>
          </cell>
          <cell r="D1752" t="str">
            <v>MRT</v>
          </cell>
          <cell r="E1752" t="str">
            <v>ROI Gas</v>
          </cell>
          <cell r="F1752" t="str">
            <v>Emissions Cost</v>
          </cell>
          <cell r="H1752">
            <v>0</v>
          </cell>
        </row>
        <row r="1753">
          <cell r="A1753" t="str">
            <v>ROI</v>
          </cell>
          <cell r="D1753" t="str">
            <v>MRT</v>
          </cell>
          <cell r="E1753" t="str">
            <v>ROI Gas</v>
          </cell>
          <cell r="F1753" t="str">
            <v>Total Generation Cost</v>
          </cell>
          <cell r="H1753">
            <v>0</v>
          </cell>
        </row>
        <row r="1754">
          <cell r="A1754" t="str">
            <v>ROI</v>
          </cell>
          <cell r="D1754" t="str">
            <v>MRT</v>
          </cell>
          <cell r="E1754" t="str">
            <v>ROI Gas</v>
          </cell>
          <cell r="F1754" t="str">
            <v>SRMC</v>
          </cell>
          <cell r="H1754" t="str">
            <v>€/MWh</v>
          </cell>
        </row>
        <row r="1755">
          <cell r="A1755" t="str">
            <v>ROI</v>
          </cell>
          <cell r="D1755" t="str">
            <v>MRT</v>
          </cell>
          <cell r="E1755" t="str">
            <v>ROI Gas</v>
          </cell>
          <cell r="F1755" t="str">
            <v>Mark-up</v>
          </cell>
          <cell r="H1755" t="str">
            <v>€/MWh</v>
          </cell>
        </row>
        <row r="1756">
          <cell r="A1756" t="str">
            <v>ROI</v>
          </cell>
          <cell r="D1756" t="str">
            <v>MRT</v>
          </cell>
          <cell r="E1756" t="str">
            <v>ROI Gas</v>
          </cell>
          <cell r="F1756" t="str">
            <v>Mark-up</v>
          </cell>
          <cell r="H1756" t="str">
            <v>€/MWh</v>
          </cell>
        </row>
        <row r="1757">
          <cell r="A1757" t="str">
            <v>ROI</v>
          </cell>
          <cell r="D1757" t="str">
            <v>MRT</v>
          </cell>
          <cell r="E1757" t="str">
            <v>ROI Gas</v>
          </cell>
          <cell r="F1757" t="str">
            <v>Mark-up</v>
          </cell>
          <cell r="H1757" t="str">
            <v>€/MWh</v>
          </cell>
        </row>
        <row r="1758">
          <cell r="A1758" t="str">
            <v>ROI</v>
          </cell>
          <cell r="D1758" t="str">
            <v>MRT</v>
          </cell>
          <cell r="E1758" t="str">
            <v>ROI Gas</v>
          </cell>
          <cell r="F1758" t="str">
            <v>Price Received</v>
          </cell>
          <cell r="H1758" t="str">
            <v>€/MWh</v>
          </cell>
        </row>
        <row r="1759">
          <cell r="A1759" t="str">
            <v>ROI</v>
          </cell>
          <cell r="D1759" t="str">
            <v>MRT</v>
          </cell>
          <cell r="E1759" t="str">
            <v>ROI Gas</v>
          </cell>
          <cell r="F1759" t="str">
            <v>Pool Revenue</v>
          </cell>
          <cell r="H1759">
            <v>0</v>
          </cell>
        </row>
        <row r="1760">
          <cell r="A1760" t="str">
            <v>ROI</v>
          </cell>
          <cell r="D1760" t="str">
            <v>MRT</v>
          </cell>
          <cell r="E1760" t="str">
            <v>ROI Gas</v>
          </cell>
          <cell r="F1760" t="str">
            <v>Net Revenue</v>
          </cell>
          <cell r="H1760">
            <v>0</v>
          </cell>
        </row>
        <row r="1761">
          <cell r="A1761" t="str">
            <v>ROI</v>
          </cell>
          <cell r="D1761" t="str">
            <v>MRT</v>
          </cell>
          <cell r="E1761" t="str">
            <v>ROI Gas</v>
          </cell>
          <cell r="F1761" t="str">
            <v>Net Profit</v>
          </cell>
          <cell r="H1761">
            <v>0</v>
          </cell>
        </row>
        <row r="1762">
          <cell r="A1762" t="str">
            <v>ROI</v>
          </cell>
          <cell r="D1762" t="str">
            <v>MRT</v>
          </cell>
          <cell r="E1762" t="str">
            <v>ROI Gas</v>
          </cell>
          <cell r="F1762" t="str">
            <v>Installed Capacity</v>
          </cell>
          <cell r="H1762" t="str">
            <v>MW</v>
          </cell>
        </row>
        <row r="1763">
          <cell r="A1763" t="str">
            <v>ROI</v>
          </cell>
          <cell r="D1763" t="str">
            <v>MRT</v>
          </cell>
          <cell r="E1763" t="str">
            <v>ROI Gas</v>
          </cell>
          <cell r="F1763" t="str">
            <v>Rated Capacity</v>
          </cell>
          <cell r="H1763" t="str">
            <v>MW</v>
          </cell>
        </row>
        <row r="1764">
          <cell r="A1764" t="str">
            <v>ROI</v>
          </cell>
          <cell r="D1764" t="str">
            <v>MRT</v>
          </cell>
          <cell r="E1764" t="str">
            <v>ROI Gas</v>
          </cell>
          <cell r="F1764" t="str">
            <v>Maintenance</v>
          </cell>
          <cell r="H1764" t="str">
            <v>GWh</v>
          </cell>
        </row>
        <row r="1765">
          <cell r="A1765" t="str">
            <v>ROI</v>
          </cell>
          <cell r="D1765" t="str">
            <v>MRT</v>
          </cell>
          <cell r="E1765" t="str">
            <v>ROI Gas</v>
          </cell>
          <cell r="F1765" t="str">
            <v>Forced Outage</v>
          </cell>
          <cell r="H1765" t="str">
            <v>GWh</v>
          </cell>
        </row>
        <row r="1766">
          <cell r="A1766" t="str">
            <v>ROI</v>
          </cell>
          <cell r="D1766" t="str">
            <v>MRT</v>
          </cell>
          <cell r="E1766" t="str">
            <v>ROI Gas</v>
          </cell>
          <cell r="F1766" t="str">
            <v>Available Energy</v>
          </cell>
          <cell r="H1766" t="str">
            <v>GWh</v>
          </cell>
        </row>
        <row r="1767">
          <cell r="A1767" t="str">
            <v>ROI</v>
          </cell>
          <cell r="D1767" t="str">
            <v>MRT Gas Peaker</v>
          </cell>
          <cell r="E1767" t="str">
            <v>ROI Gas</v>
          </cell>
          <cell r="F1767" t="str">
            <v>Generation</v>
          </cell>
          <cell r="H1767" t="str">
            <v>GWh</v>
          </cell>
        </row>
        <row r="1768">
          <cell r="A1768" t="str">
            <v>ROI</v>
          </cell>
          <cell r="D1768" t="str">
            <v>MRT Gas Peaker</v>
          </cell>
          <cell r="E1768" t="str">
            <v>ROI Gas</v>
          </cell>
          <cell r="F1768" t="str">
            <v>Units Started</v>
          </cell>
          <cell r="H1768" t="str">
            <v>-</v>
          </cell>
        </row>
        <row r="1769">
          <cell r="A1769" t="str">
            <v>ROI</v>
          </cell>
          <cell r="D1769" t="str">
            <v>MRT Gas Peaker</v>
          </cell>
          <cell r="E1769" t="str">
            <v>ROI Gas</v>
          </cell>
          <cell r="F1769" t="str">
            <v>Hours of Operation</v>
          </cell>
          <cell r="H1769" t="str">
            <v>hrs</v>
          </cell>
        </row>
        <row r="1770">
          <cell r="A1770" t="str">
            <v>ROI</v>
          </cell>
          <cell r="D1770" t="str">
            <v>MRT Gas Peaker</v>
          </cell>
          <cell r="E1770" t="str">
            <v>ROI Gas</v>
          </cell>
          <cell r="F1770" t="str">
            <v>Capacity Factor</v>
          </cell>
          <cell r="H1770" t="str">
            <v>%</v>
          </cell>
        </row>
        <row r="1771">
          <cell r="A1771" t="str">
            <v>ROI</v>
          </cell>
          <cell r="D1771" t="str">
            <v>MRT Gas Peaker</v>
          </cell>
          <cell r="E1771" t="str">
            <v>ROI Gas</v>
          </cell>
          <cell r="F1771" t="str">
            <v>Energy Curtailed</v>
          </cell>
          <cell r="H1771" t="str">
            <v>GWh</v>
          </cell>
        </row>
        <row r="1772">
          <cell r="A1772" t="str">
            <v>ROI</v>
          </cell>
          <cell r="D1772" t="str">
            <v>MRT Gas Peaker</v>
          </cell>
          <cell r="E1772" t="str">
            <v>ROI Gas</v>
          </cell>
          <cell r="F1772" t="str">
            <v>Fixed Load Generation</v>
          </cell>
          <cell r="H1772" t="str">
            <v>GWh</v>
          </cell>
        </row>
        <row r="1773">
          <cell r="A1773" t="str">
            <v>ROI</v>
          </cell>
          <cell r="D1773" t="str">
            <v>MRT Gas Peaker</v>
          </cell>
          <cell r="E1773" t="str">
            <v>ROI Gas</v>
          </cell>
          <cell r="F1773" t="str">
            <v>Pump Load</v>
          </cell>
          <cell r="H1773" t="str">
            <v>GWh</v>
          </cell>
        </row>
        <row r="1774">
          <cell r="A1774" t="str">
            <v>ROI</v>
          </cell>
          <cell r="D1774" t="str">
            <v>MRT Gas Peaker</v>
          </cell>
          <cell r="E1774" t="str">
            <v>ROI Gas</v>
          </cell>
          <cell r="F1774" t="str">
            <v>VO&amp;M Cost</v>
          </cell>
          <cell r="H1774">
            <v>0</v>
          </cell>
        </row>
        <row r="1775">
          <cell r="A1775" t="str">
            <v>ROI</v>
          </cell>
          <cell r="D1775" t="str">
            <v>MRT Gas Peaker</v>
          </cell>
          <cell r="E1775" t="str">
            <v>ROI Gas</v>
          </cell>
          <cell r="F1775" t="str">
            <v>Generation Cost</v>
          </cell>
          <cell r="H1775">
            <v>0</v>
          </cell>
        </row>
        <row r="1776">
          <cell r="A1776" t="str">
            <v>ROI</v>
          </cell>
          <cell r="D1776" t="str">
            <v>MRT Gas Peaker</v>
          </cell>
          <cell r="E1776" t="str">
            <v>ROI Gas</v>
          </cell>
          <cell r="F1776" t="str">
            <v>Start &amp; Shutdown Cost</v>
          </cell>
          <cell r="H1776">
            <v>0</v>
          </cell>
        </row>
        <row r="1777">
          <cell r="A1777" t="str">
            <v>ROI</v>
          </cell>
          <cell r="D1777" t="str">
            <v>MRT Gas Peaker</v>
          </cell>
          <cell r="E1777" t="str">
            <v>ROI Gas</v>
          </cell>
          <cell r="F1777" t="str">
            <v>Start Fuel Cost</v>
          </cell>
          <cell r="H1777">
            <v>0</v>
          </cell>
        </row>
        <row r="1778">
          <cell r="A1778" t="str">
            <v>ROI</v>
          </cell>
          <cell r="D1778" t="str">
            <v>MRT Gas Peaker</v>
          </cell>
          <cell r="E1778" t="str">
            <v>ROI Gas</v>
          </cell>
          <cell r="F1778" t="str">
            <v>Emissions Cost</v>
          </cell>
          <cell r="H1778">
            <v>0</v>
          </cell>
        </row>
        <row r="1779">
          <cell r="A1779" t="str">
            <v>ROI</v>
          </cell>
          <cell r="D1779" t="str">
            <v>MRT Gas Peaker</v>
          </cell>
          <cell r="E1779" t="str">
            <v>ROI Gas</v>
          </cell>
          <cell r="F1779" t="str">
            <v>Total Generation Cost</v>
          </cell>
          <cell r="H1779">
            <v>0</v>
          </cell>
        </row>
        <row r="1780">
          <cell r="A1780" t="str">
            <v>ROI</v>
          </cell>
          <cell r="D1780" t="str">
            <v>MRT Gas Peaker</v>
          </cell>
          <cell r="E1780" t="str">
            <v>ROI Gas</v>
          </cell>
          <cell r="F1780" t="str">
            <v>SRMC</v>
          </cell>
          <cell r="H1780" t="str">
            <v>€/MWh</v>
          </cell>
        </row>
        <row r="1781">
          <cell r="A1781" t="str">
            <v>ROI</v>
          </cell>
          <cell r="D1781" t="str">
            <v>MRT Gas Peaker</v>
          </cell>
          <cell r="E1781" t="str">
            <v>ROI Gas</v>
          </cell>
          <cell r="F1781" t="str">
            <v>Mark-up</v>
          </cell>
          <cell r="H1781" t="str">
            <v>€/MWh</v>
          </cell>
        </row>
        <row r="1782">
          <cell r="A1782" t="str">
            <v>ROI</v>
          </cell>
          <cell r="D1782" t="str">
            <v>MRT Gas Peaker</v>
          </cell>
          <cell r="E1782" t="str">
            <v>ROI Gas</v>
          </cell>
          <cell r="F1782" t="str">
            <v>Price Received</v>
          </cell>
          <cell r="H1782" t="str">
            <v>€/MWh</v>
          </cell>
        </row>
        <row r="1783">
          <cell r="A1783" t="str">
            <v>ROI</v>
          </cell>
          <cell r="D1783" t="str">
            <v>MRT Gas Peaker</v>
          </cell>
          <cell r="E1783" t="str">
            <v>ROI Gas</v>
          </cell>
          <cell r="F1783" t="str">
            <v>Pool Revenue</v>
          </cell>
          <cell r="H1783">
            <v>0</v>
          </cell>
        </row>
        <row r="1784">
          <cell r="A1784" t="str">
            <v>ROI</v>
          </cell>
          <cell r="D1784" t="str">
            <v>MRT Gas Peaker</v>
          </cell>
          <cell r="E1784" t="str">
            <v>ROI Gas</v>
          </cell>
          <cell r="F1784" t="str">
            <v>Net Revenue</v>
          </cell>
          <cell r="H1784">
            <v>0</v>
          </cell>
        </row>
        <row r="1785">
          <cell r="A1785" t="str">
            <v>ROI</v>
          </cell>
          <cell r="D1785" t="str">
            <v>MRT Gas Peaker</v>
          </cell>
          <cell r="E1785" t="str">
            <v>ROI Gas</v>
          </cell>
          <cell r="F1785" t="str">
            <v>Net Profit</v>
          </cell>
          <cell r="H1785">
            <v>0</v>
          </cell>
        </row>
        <row r="1786">
          <cell r="A1786" t="str">
            <v>ROI</v>
          </cell>
          <cell r="D1786" t="str">
            <v>MRT Gas Peaker</v>
          </cell>
          <cell r="E1786" t="str">
            <v>ROI Gas</v>
          </cell>
          <cell r="F1786" t="str">
            <v>Installed Capacity</v>
          </cell>
          <cell r="H1786" t="str">
            <v>MW</v>
          </cell>
        </row>
        <row r="1787">
          <cell r="A1787" t="str">
            <v>ROI</v>
          </cell>
          <cell r="D1787" t="str">
            <v>MRT Gas Peaker</v>
          </cell>
          <cell r="E1787" t="str">
            <v>ROI Gas</v>
          </cell>
          <cell r="F1787" t="str">
            <v>Rated Capacity</v>
          </cell>
          <cell r="H1787" t="str">
            <v>MW</v>
          </cell>
        </row>
        <row r="1788">
          <cell r="A1788" t="str">
            <v>ROI</v>
          </cell>
          <cell r="D1788" t="str">
            <v>MRT Gas Peaker</v>
          </cell>
          <cell r="E1788" t="str">
            <v>ROI Gas</v>
          </cell>
          <cell r="F1788" t="str">
            <v>Maintenance</v>
          </cell>
          <cell r="H1788" t="str">
            <v>GWh</v>
          </cell>
        </row>
        <row r="1789">
          <cell r="A1789" t="str">
            <v>ROI</v>
          </cell>
          <cell r="D1789" t="str">
            <v>MRT Gas Peaker</v>
          </cell>
          <cell r="E1789" t="str">
            <v>ROI Gas</v>
          </cell>
          <cell r="F1789" t="str">
            <v>Forced Outage</v>
          </cell>
          <cell r="H1789" t="str">
            <v>GWh</v>
          </cell>
        </row>
        <row r="1790">
          <cell r="A1790" t="str">
            <v>ROI</v>
          </cell>
          <cell r="D1790" t="str">
            <v>MRT Gas Peaker</v>
          </cell>
          <cell r="E1790" t="str">
            <v>ROI Gas</v>
          </cell>
          <cell r="F1790" t="str">
            <v>Available Energy</v>
          </cell>
          <cell r="H1790" t="str">
            <v>GWh</v>
          </cell>
        </row>
        <row r="1791">
          <cell r="A1791" t="str">
            <v>ROI</v>
          </cell>
          <cell r="D1791" t="str">
            <v>Nore OCGT</v>
          </cell>
          <cell r="E1791" t="str">
            <v>ROI Gas</v>
          </cell>
          <cell r="F1791" t="str">
            <v>Generation</v>
          </cell>
          <cell r="H1791" t="str">
            <v>GWh</v>
          </cell>
        </row>
        <row r="1792">
          <cell r="A1792" t="str">
            <v>ROI</v>
          </cell>
          <cell r="D1792" t="str">
            <v>Nore OCGT</v>
          </cell>
          <cell r="E1792" t="str">
            <v>ROI Gas</v>
          </cell>
          <cell r="F1792" t="str">
            <v>Units Started</v>
          </cell>
          <cell r="H1792" t="str">
            <v>-</v>
          </cell>
        </row>
        <row r="1793">
          <cell r="A1793" t="str">
            <v>ROI</v>
          </cell>
          <cell r="D1793" t="str">
            <v>Nore OCGT</v>
          </cell>
          <cell r="E1793" t="str">
            <v>ROI Gas</v>
          </cell>
          <cell r="F1793" t="str">
            <v>Hours of Operation</v>
          </cell>
          <cell r="H1793" t="str">
            <v>hrs</v>
          </cell>
        </row>
        <row r="1794">
          <cell r="A1794" t="str">
            <v>ROI</v>
          </cell>
          <cell r="D1794" t="str">
            <v>Nore OCGT</v>
          </cell>
          <cell r="E1794" t="str">
            <v>ROI Gas</v>
          </cell>
          <cell r="F1794" t="str">
            <v>Capacity Factor</v>
          </cell>
          <cell r="H1794" t="str">
            <v>%</v>
          </cell>
        </row>
        <row r="1795">
          <cell r="A1795" t="str">
            <v>ROI</v>
          </cell>
          <cell r="D1795" t="str">
            <v>Nore OCGT</v>
          </cell>
          <cell r="E1795" t="str">
            <v>ROI Gas</v>
          </cell>
          <cell r="F1795" t="str">
            <v>Energy Curtailed</v>
          </cell>
          <cell r="H1795" t="str">
            <v>GWh</v>
          </cell>
        </row>
        <row r="1796">
          <cell r="A1796" t="str">
            <v>ROI</v>
          </cell>
          <cell r="D1796" t="str">
            <v>Nore OCGT</v>
          </cell>
          <cell r="E1796" t="str">
            <v>ROI Gas</v>
          </cell>
          <cell r="F1796" t="str">
            <v>Fixed Load Generation</v>
          </cell>
          <cell r="H1796" t="str">
            <v>GWh</v>
          </cell>
        </row>
        <row r="1797">
          <cell r="A1797" t="str">
            <v>ROI</v>
          </cell>
          <cell r="D1797" t="str">
            <v>Nore OCGT</v>
          </cell>
          <cell r="E1797" t="str">
            <v>ROI Gas</v>
          </cell>
          <cell r="F1797" t="str">
            <v>Pump Load</v>
          </cell>
          <cell r="H1797" t="str">
            <v>GWh</v>
          </cell>
        </row>
        <row r="1798">
          <cell r="A1798" t="str">
            <v>ROI</v>
          </cell>
          <cell r="D1798" t="str">
            <v>Nore OCGT</v>
          </cell>
          <cell r="E1798" t="str">
            <v>ROI Gas</v>
          </cell>
          <cell r="F1798" t="str">
            <v>VO&amp;M Cost</v>
          </cell>
          <cell r="H1798">
            <v>0</v>
          </cell>
        </row>
        <row r="1799">
          <cell r="A1799" t="str">
            <v>ROI</v>
          </cell>
          <cell r="D1799" t="str">
            <v>Nore OCGT</v>
          </cell>
          <cell r="E1799" t="str">
            <v>ROI Gas</v>
          </cell>
          <cell r="F1799" t="str">
            <v>Generation Cost</v>
          </cell>
          <cell r="H1799">
            <v>0</v>
          </cell>
        </row>
        <row r="1800">
          <cell r="A1800" t="str">
            <v>ROI</v>
          </cell>
          <cell r="D1800" t="str">
            <v>Nore OCGT</v>
          </cell>
          <cell r="E1800" t="str">
            <v>ROI Gas</v>
          </cell>
          <cell r="F1800" t="str">
            <v>Start &amp; Shutdown Cost</v>
          </cell>
          <cell r="H1800">
            <v>0</v>
          </cell>
        </row>
        <row r="1801">
          <cell r="A1801" t="str">
            <v>ROI</v>
          </cell>
          <cell r="D1801" t="str">
            <v>Nore OCGT</v>
          </cell>
          <cell r="E1801" t="str">
            <v>ROI Gas</v>
          </cell>
          <cell r="F1801" t="str">
            <v>Start Fuel Cost</v>
          </cell>
          <cell r="H1801">
            <v>0</v>
          </cell>
        </row>
        <row r="1802">
          <cell r="A1802" t="str">
            <v>ROI</v>
          </cell>
          <cell r="D1802" t="str">
            <v>Nore OCGT</v>
          </cell>
          <cell r="E1802" t="str">
            <v>ROI Gas</v>
          </cell>
          <cell r="F1802" t="str">
            <v>Emissions Cost</v>
          </cell>
          <cell r="H1802">
            <v>0</v>
          </cell>
        </row>
        <row r="1803">
          <cell r="A1803" t="str">
            <v>ROI</v>
          </cell>
          <cell r="D1803" t="str">
            <v>Nore OCGT</v>
          </cell>
          <cell r="E1803" t="str">
            <v>ROI Gas</v>
          </cell>
          <cell r="F1803" t="str">
            <v>Total Generation Cost</v>
          </cell>
          <cell r="H1803">
            <v>0</v>
          </cell>
        </row>
        <row r="1804">
          <cell r="A1804" t="str">
            <v>ROI</v>
          </cell>
          <cell r="D1804" t="str">
            <v>Nore OCGT</v>
          </cell>
          <cell r="E1804" t="str">
            <v>ROI Gas</v>
          </cell>
          <cell r="F1804" t="str">
            <v>SRMC</v>
          </cell>
          <cell r="H1804" t="str">
            <v>€/MWh</v>
          </cell>
        </row>
        <row r="1805">
          <cell r="A1805" t="str">
            <v>ROI</v>
          </cell>
          <cell r="D1805" t="str">
            <v>Nore OCGT</v>
          </cell>
          <cell r="E1805" t="str">
            <v>ROI Gas</v>
          </cell>
          <cell r="F1805" t="str">
            <v>Mark-up</v>
          </cell>
          <cell r="H1805" t="str">
            <v>€/MWh</v>
          </cell>
        </row>
        <row r="1806">
          <cell r="A1806" t="str">
            <v>ROI</v>
          </cell>
          <cell r="D1806" t="str">
            <v>Nore OCGT</v>
          </cell>
          <cell r="E1806" t="str">
            <v>ROI Gas</v>
          </cell>
          <cell r="F1806" t="str">
            <v>Mark-up</v>
          </cell>
          <cell r="H1806" t="str">
            <v>€/MWh</v>
          </cell>
        </row>
        <row r="1807">
          <cell r="A1807" t="str">
            <v>ROI</v>
          </cell>
          <cell r="D1807" t="str">
            <v>Nore OCGT</v>
          </cell>
          <cell r="E1807" t="str">
            <v>ROI Gas</v>
          </cell>
          <cell r="F1807" t="str">
            <v>Mark-up</v>
          </cell>
          <cell r="H1807" t="str">
            <v>€/MWh</v>
          </cell>
        </row>
        <row r="1808">
          <cell r="A1808" t="str">
            <v>ROI</v>
          </cell>
          <cell r="D1808" t="str">
            <v>Nore OCGT</v>
          </cell>
          <cell r="E1808" t="str">
            <v>ROI Gas</v>
          </cell>
          <cell r="F1808" t="str">
            <v>Price Received</v>
          </cell>
          <cell r="H1808" t="str">
            <v>€/MWh</v>
          </cell>
        </row>
        <row r="1809">
          <cell r="A1809" t="str">
            <v>ROI</v>
          </cell>
          <cell r="D1809" t="str">
            <v>Nore OCGT</v>
          </cell>
          <cell r="E1809" t="str">
            <v>ROI Gas</v>
          </cell>
          <cell r="F1809" t="str">
            <v>Pool Revenue</v>
          </cell>
          <cell r="H1809">
            <v>0</v>
          </cell>
        </row>
        <row r="1810">
          <cell r="A1810" t="str">
            <v>ROI</v>
          </cell>
          <cell r="D1810" t="str">
            <v>Nore OCGT</v>
          </cell>
          <cell r="E1810" t="str">
            <v>ROI Gas</v>
          </cell>
          <cell r="F1810" t="str">
            <v>Net Revenue</v>
          </cell>
          <cell r="H1810">
            <v>0</v>
          </cell>
        </row>
        <row r="1811">
          <cell r="A1811" t="str">
            <v>ROI</v>
          </cell>
          <cell r="D1811" t="str">
            <v>Nore OCGT</v>
          </cell>
          <cell r="E1811" t="str">
            <v>ROI Gas</v>
          </cell>
          <cell r="F1811" t="str">
            <v>Net Profit</v>
          </cell>
          <cell r="H1811">
            <v>0</v>
          </cell>
        </row>
        <row r="1812">
          <cell r="A1812" t="str">
            <v>ROI</v>
          </cell>
          <cell r="D1812" t="str">
            <v>Nore OCGT</v>
          </cell>
          <cell r="E1812" t="str">
            <v>ROI Gas</v>
          </cell>
          <cell r="F1812" t="str">
            <v>Installed Capacity</v>
          </cell>
          <cell r="H1812" t="str">
            <v>MW</v>
          </cell>
        </row>
        <row r="1813">
          <cell r="A1813" t="str">
            <v>ROI</v>
          </cell>
          <cell r="D1813" t="str">
            <v>Nore OCGT</v>
          </cell>
          <cell r="E1813" t="str">
            <v>ROI Gas</v>
          </cell>
          <cell r="F1813" t="str">
            <v>Rated Capacity</v>
          </cell>
          <cell r="H1813" t="str">
            <v>MW</v>
          </cell>
        </row>
        <row r="1814">
          <cell r="A1814" t="str">
            <v>ROI</v>
          </cell>
          <cell r="D1814" t="str">
            <v>Nore OCGT</v>
          </cell>
          <cell r="E1814" t="str">
            <v>ROI Gas</v>
          </cell>
          <cell r="F1814" t="str">
            <v>Maintenance</v>
          </cell>
          <cell r="H1814" t="str">
            <v>GWh</v>
          </cell>
        </row>
        <row r="1815">
          <cell r="A1815" t="str">
            <v>ROI</v>
          </cell>
          <cell r="D1815" t="str">
            <v>Nore OCGT</v>
          </cell>
          <cell r="E1815" t="str">
            <v>ROI Gas</v>
          </cell>
          <cell r="F1815" t="str">
            <v>Forced Outage</v>
          </cell>
          <cell r="H1815" t="str">
            <v>GWh</v>
          </cell>
        </row>
        <row r="1816">
          <cell r="A1816" t="str">
            <v>ROI</v>
          </cell>
          <cell r="D1816" t="str">
            <v>Nore OCGT</v>
          </cell>
          <cell r="E1816" t="str">
            <v>ROI Gas</v>
          </cell>
          <cell r="F1816" t="str">
            <v>Available Energy</v>
          </cell>
          <cell r="H1816" t="str">
            <v>GWh</v>
          </cell>
        </row>
        <row r="1817">
          <cell r="A1817" t="str">
            <v>ROI</v>
          </cell>
          <cell r="D1817" t="str">
            <v>NW 6</v>
          </cell>
          <cell r="E1817" t="str">
            <v>ROI Gas</v>
          </cell>
          <cell r="F1817" t="str">
            <v>Generation</v>
          </cell>
          <cell r="H1817" t="str">
            <v>GWh</v>
          </cell>
        </row>
        <row r="1818">
          <cell r="A1818" t="str">
            <v>ROI</v>
          </cell>
          <cell r="D1818" t="str">
            <v>NW 6</v>
          </cell>
          <cell r="E1818" t="str">
            <v>ROI Gas</v>
          </cell>
          <cell r="F1818" t="str">
            <v>Units Started</v>
          </cell>
          <cell r="H1818" t="str">
            <v>-</v>
          </cell>
        </row>
        <row r="1819">
          <cell r="A1819" t="str">
            <v>ROI</v>
          </cell>
          <cell r="D1819" t="str">
            <v>NW 6</v>
          </cell>
          <cell r="E1819" t="str">
            <v>ROI Gas</v>
          </cell>
          <cell r="F1819" t="str">
            <v>Hours of Operation</v>
          </cell>
          <cell r="H1819" t="str">
            <v>hrs</v>
          </cell>
        </row>
        <row r="1820">
          <cell r="A1820" t="str">
            <v>ROI</v>
          </cell>
          <cell r="D1820" t="str">
            <v>NW 6</v>
          </cell>
          <cell r="E1820" t="str">
            <v>ROI Gas</v>
          </cell>
          <cell r="F1820" t="str">
            <v>Capacity Factor</v>
          </cell>
          <cell r="H1820" t="str">
            <v>%</v>
          </cell>
        </row>
        <row r="1821">
          <cell r="A1821" t="str">
            <v>ROI</v>
          </cell>
          <cell r="D1821" t="str">
            <v>NW 6</v>
          </cell>
          <cell r="E1821" t="str">
            <v>ROI Gas</v>
          </cell>
          <cell r="F1821" t="str">
            <v>Energy Curtailed</v>
          </cell>
          <cell r="H1821" t="str">
            <v>GWh</v>
          </cell>
        </row>
        <row r="1822">
          <cell r="A1822" t="str">
            <v>ROI</v>
          </cell>
          <cell r="D1822" t="str">
            <v>NW 6</v>
          </cell>
          <cell r="E1822" t="str">
            <v>ROI Gas</v>
          </cell>
          <cell r="F1822" t="str">
            <v>Fixed Load Generation</v>
          </cell>
          <cell r="H1822" t="str">
            <v>GWh</v>
          </cell>
        </row>
        <row r="1823">
          <cell r="A1823" t="str">
            <v>ROI</v>
          </cell>
          <cell r="D1823" t="str">
            <v>NW 6</v>
          </cell>
          <cell r="E1823" t="str">
            <v>ROI Gas</v>
          </cell>
          <cell r="F1823" t="str">
            <v>Pump Load</v>
          </cell>
          <cell r="H1823" t="str">
            <v>GWh</v>
          </cell>
        </row>
        <row r="1824">
          <cell r="A1824" t="str">
            <v>ROI</v>
          </cell>
          <cell r="D1824" t="str">
            <v>NW 6</v>
          </cell>
          <cell r="E1824" t="str">
            <v>ROI Gas</v>
          </cell>
          <cell r="F1824" t="str">
            <v>VO&amp;M Cost</v>
          </cell>
          <cell r="H1824">
            <v>0</v>
          </cell>
        </row>
        <row r="1825">
          <cell r="A1825" t="str">
            <v>ROI</v>
          </cell>
          <cell r="D1825" t="str">
            <v>NW 6</v>
          </cell>
          <cell r="E1825" t="str">
            <v>ROI Gas</v>
          </cell>
          <cell r="F1825" t="str">
            <v>Generation Cost</v>
          </cell>
          <cell r="H1825">
            <v>0</v>
          </cell>
        </row>
        <row r="1826">
          <cell r="A1826" t="str">
            <v>ROI</v>
          </cell>
          <cell r="D1826" t="str">
            <v>NW 6</v>
          </cell>
          <cell r="E1826" t="str">
            <v>ROI Gas</v>
          </cell>
          <cell r="F1826" t="str">
            <v>Start &amp; Shutdown Cost</v>
          </cell>
          <cell r="H1826">
            <v>0</v>
          </cell>
        </row>
        <row r="1827">
          <cell r="A1827" t="str">
            <v>ROI</v>
          </cell>
          <cell r="D1827" t="str">
            <v>NW 6</v>
          </cell>
          <cell r="E1827" t="str">
            <v>ROI Gas</v>
          </cell>
          <cell r="F1827" t="str">
            <v>Start Fuel Cost</v>
          </cell>
          <cell r="H1827">
            <v>0</v>
          </cell>
        </row>
        <row r="1828">
          <cell r="A1828" t="str">
            <v>ROI</v>
          </cell>
          <cell r="D1828" t="str">
            <v>NW 6</v>
          </cell>
          <cell r="E1828" t="str">
            <v>ROI Gas</v>
          </cell>
          <cell r="F1828" t="str">
            <v>Emissions Cost</v>
          </cell>
          <cell r="H1828">
            <v>0</v>
          </cell>
        </row>
        <row r="1829">
          <cell r="A1829" t="str">
            <v>ROI</v>
          </cell>
          <cell r="D1829" t="str">
            <v>NW 6</v>
          </cell>
          <cell r="E1829" t="str">
            <v>ROI Gas</v>
          </cell>
          <cell r="F1829" t="str">
            <v>Total Generation Cost</v>
          </cell>
          <cell r="H1829">
            <v>0</v>
          </cell>
        </row>
        <row r="1830">
          <cell r="A1830" t="str">
            <v>ROI</v>
          </cell>
          <cell r="D1830" t="str">
            <v>NW 6</v>
          </cell>
          <cell r="E1830" t="str">
            <v>ROI Gas</v>
          </cell>
          <cell r="F1830" t="str">
            <v>SRMC</v>
          </cell>
          <cell r="H1830" t="str">
            <v>€/MWh</v>
          </cell>
        </row>
        <row r="1831">
          <cell r="A1831" t="str">
            <v>ROI</v>
          </cell>
          <cell r="D1831" t="str">
            <v>NW 6</v>
          </cell>
          <cell r="E1831" t="str">
            <v>ROI Gas</v>
          </cell>
          <cell r="F1831" t="str">
            <v>Mark-up</v>
          </cell>
          <cell r="H1831" t="str">
            <v>€/MWh</v>
          </cell>
        </row>
        <row r="1832">
          <cell r="A1832" t="str">
            <v>ROI</v>
          </cell>
          <cell r="D1832" t="str">
            <v>NW 6</v>
          </cell>
          <cell r="E1832" t="str">
            <v>ROI Gas</v>
          </cell>
          <cell r="F1832" t="str">
            <v>Mark-up</v>
          </cell>
          <cell r="H1832" t="str">
            <v>€/MWh</v>
          </cell>
        </row>
        <row r="1833">
          <cell r="A1833" t="str">
            <v>ROI</v>
          </cell>
          <cell r="D1833" t="str">
            <v>NW 6</v>
          </cell>
          <cell r="E1833" t="str">
            <v>ROI Gas</v>
          </cell>
          <cell r="F1833" t="str">
            <v>Mark-up</v>
          </cell>
          <cell r="H1833" t="str">
            <v>€/MWh</v>
          </cell>
        </row>
        <row r="1834">
          <cell r="A1834" t="str">
            <v>ROI</v>
          </cell>
          <cell r="D1834" t="str">
            <v>NW 6</v>
          </cell>
          <cell r="E1834" t="str">
            <v>ROI Gas</v>
          </cell>
          <cell r="F1834" t="str">
            <v>Mark-up</v>
          </cell>
          <cell r="H1834" t="str">
            <v>€/MWh</v>
          </cell>
        </row>
        <row r="1835">
          <cell r="A1835" t="str">
            <v>ROI</v>
          </cell>
          <cell r="D1835" t="str">
            <v>NW 6</v>
          </cell>
          <cell r="E1835" t="str">
            <v>ROI Gas</v>
          </cell>
          <cell r="F1835" t="str">
            <v>Mark-up</v>
          </cell>
          <cell r="H1835" t="str">
            <v>€/MWh</v>
          </cell>
        </row>
        <row r="1836">
          <cell r="A1836" t="str">
            <v>ROI</v>
          </cell>
          <cell r="D1836" t="str">
            <v>NW 6</v>
          </cell>
          <cell r="E1836" t="str">
            <v>ROI Gas</v>
          </cell>
          <cell r="F1836" t="str">
            <v>Mark-up</v>
          </cell>
          <cell r="H1836" t="str">
            <v>€/MWh</v>
          </cell>
        </row>
        <row r="1837">
          <cell r="A1837" t="str">
            <v>ROI</v>
          </cell>
          <cell r="D1837" t="str">
            <v>NW 6</v>
          </cell>
          <cell r="E1837" t="str">
            <v>ROI Gas</v>
          </cell>
          <cell r="F1837" t="str">
            <v>Mark-up</v>
          </cell>
          <cell r="H1837" t="str">
            <v>€/MWh</v>
          </cell>
        </row>
        <row r="1838">
          <cell r="A1838" t="str">
            <v>ROI</v>
          </cell>
          <cell r="D1838" t="str">
            <v>NW 6</v>
          </cell>
          <cell r="E1838" t="str">
            <v>ROI Gas</v>
          </cell>
          <cell r="F1838" t="str">
            <v>Mark-up</v>
          </cell>
          <cell r="H1838" t="str">
            <v>€/MWh</v>
          </cell>
        </row>
        <row r="1839">
          <cell r="A1839" t="str">
            <v>ROI</v>
          </cell>
          <cell r="D1839" t="str">
            <v>NW 6</v>
          </cell>
          <cell r="E1839" t="str">
            <v>ROI Gas</v>
          </cell>
          <cell r="F1839" t="str">
            <v>Mark-up</v>
          </cell>
          <cell r="H1839" t="str">
            <v>€/MWh</v>
          </cell>
        </row>
        <row r="1840">
          <cell r="A1840" t="str">
            <v>ROI</v>
          </cell>
          <cell r="D1840" t="str">
            <v>NW 6</v>
          </cell>
          <cell r="E1840" t="str">
            <v>ROI Gas</v>
          </cell>
          <cell r="F1840" t="str">
            <v>Mark-up</v>
          </cell>
          <cell r="H1840" t="str">
            <v>€/MWh</v>
          </cell>
        </row>
        <row r="1841">
          <cell r="A1841" t="str">
            <v>ROI</v>
          </cell>
          <cell r="D1841" t="str">
            <v>NW 6</v>
          </cell>
          <cell r="E1841" t="str">
            <v>ROI Gas</v>
          </cell>
          <cell r="F1841" t="str">
            <v>Price Received</v>
          </cell>
          <cell r="H1841" t="str">
            <v>€/MWh</v>
          </cell>
        </row>
        <row r="1842">
          <cell r="A1842" t="str">
            <v>ROI</v>
          </cell>
          <cell r="D1842" t="str">
            <v>NW 6</v>
          </cell>
          <cell r="E1842" t="str">
            <v>ROI Gas</v>
          </cell>
          <cell r="F1842" t="str">
            <v>Pool Revenue</v>
          </cell>
          <cell r="H1842">
            <v>0</v>
          </cell>
        </row>
        <row r="1843">
          <cell r="A1843" t="str">
            <v>ROI</v>
          </cell>
          <cell r="D1843" t="str">
            <v>NW 6</v>
          </cell>
          <cell r="E1843" t="str">
            <v>ROI Gas</v>
          </cell>
          <cell r="F1843" t="str">
            <v>Net Revenue</v>
          </cell>
          <cell r="H1843">
            <v>0</v>
          </cell>
        </row>
        <row r="1844">
          <cell r="A1844" t="str">
            <v>ROI</v>
          </cell>
          <cell r="D1844" t="str">
            <v>NW 6</v>
          </cell>
          <cell r="E1844" t="str">
            <v>ROI Gas</v>
          </cell>
          <cell r="F1844" t="str">
            <v>Net Profit</v>
          </cell>
          <cell r="H1844">
            <v>0</v>
          </cell>
        </row>
        <row r="1845">
          <cell r="A1845" t="str">
            <v>ROI</v>
          </cell>
          <cell r="D1845" t="str">
            <v>NW 6</v>
          </cell>
          <cell r="E1845" t="str">
            <v>ROI Gas</v>
          </cell>
          <cell r="F1845" t="str">
            <v>Installed Capacity</v>
          </cell>
          <cell r="H1845" t="str">
            <v>MW</v>
          </cell>
        </row>
        <row r="1846">
          <cell r="A1846" t="str">
            <v>ROI</v>
          </cell>
          <cell r="D1846" t="str">
            <v>NW 6</v>
          </cell>
          <cell r="E1846" t="str">
            <v>ROI Gas</v>
          </cell>
          <cell r="F1846" t="str">
            <v>Rated Capacity</v>
          </cell>
          <cell r="H1846" t="str">
            <v>MW</v>
          </cell>
        </row>
        <row r="1847">
          <cell r="A1847" t="str">
            <v>ROI</v>
          </cell>
          <cell r="D1847" t="str">
            <v>NW 6</v>
          </cell>
          <cell r="E1847" t="str">
            <v>ROI Gas</v>
          </cell>
          <cell r="F1847" t="str">
            <v>Maintenance</v>
          </cell>
          <cell r="H1847" t="str">
            <v>GWh</v>
          </cell>
        </row>
        <row r="1848">
          <cell r="A1848" t="str">
            <v>ROI</v>
          </cell>
          <cell r="D1848" t="str">
            <v>NW 6</v>
          </cell>
          <cell r="E1848" t="str">
            <v>ROI Gas</v>
          </cell>
          <cell r="F1848" t="str">
            <v>Forced Outage</v>
          </cell>
          <cell r="H1848" t="str">
            <v>GWh</v>
          </cell>
        </row>
        <row r="1849">
          <cell r="A1849" t="str">
            <v>ROI</v>
          </cell>
          <cell r="D1849" t="str">
            <v>NW 6</v>
          </cell>
          <cell r="E1849" t="str">
            <v>ROI Gas</v>
          </cell>
          <cell r="F1849" t="str">
            <v>Available Energy</v>
          </cell>
          <cell r="H1849" t="str">
            <v>GWh</v>
          </cell>
        </row>
        <row r="1850">
          <cell r="A1850" t="str">
            <v>ROI</v>
          </cell>
          <cell r="D1850" t="str">
            <v>NW 7</v>
          </cell>
          <cell r="E1850" t="str">
            <v>ROI Gas</v>
          </cell>
          <cell r="F1850" t="str">
            <v>Generation</v>
          </cell>
          <cell r="H1850" t="str">
            <v>GWh</v>
          </cell>
        </row>
        <row r="1851">
          <cell r="A1851" t="str">
            <v>ROI</v>
          </cell>
          <cell r="D1851" t="str">
            <v>NW 7</v>
          </cell>
          <cell r="E1851" t="str">
            <v>ROI Gas</v>
          </cell>
          <cell r="F1851" t="str">
            <v>Units Started</v>
          </cell>
          <cell r="H1851" t="str">
            <v>-</v>
          </cell>
        </row>
        <row r="1852">
          <cell r="A1852" t="str">
            <v>ROI</v>
          </cell>
          <cell r="D1852" t="str">
            <v>NW 7</v>
          </cell>
          <cell r="E1852" t="str">
            <v>ROI Gas</v>
          </cell>
          <cell r="F1852" t="str">
            <v>Hours of Operation</v>
          </cell>
          <cell r="H1852" t="str">
            <v>hrs</v>
          </cell>
        </row>
        <row r="1853">
          <cell r="A1853" t="str">
            <v>ROI</v>
          </cell>
          <cell r="D1853" t="str">
            <v>NW 7</v>
          </cell>
          <cell r="E1853" t="str">
            <v>ROI Gas</v>
          </cell>
          <cell r="F1853" t="str">
            <v>Capacity Factor</v>
          </cell>
          <cell r="H1853" t="str">
            <v>%</v>
          </cell>
        </row>
        <row r="1854">
          <cell r="A1854" t="str">
            <v>ROI</v>
          </cell>
          <cell r="D1854" t="str">
            <v>NW 7</v>
          </cell>
          <cell r="E1854" t="str">
            <v>ROI Gas</v>
          </cell>
          <cell r="F1854" t="str">
            <v>Energy Curtailed</v>
          </cell>
          <cell r="H1854" t="str">
            <v>GWh</v>
          </cell>
        </row>
        <row r="1855">
          <cell r="A1855" t="str">
            <v>ROI</v>
          </cell>
          <cell r="D1855" t="str">
            <v>NW 7</v>
          </cell>
          <cell r="E1855" t="str">
            <v>ROI Gas</v>
          </cell>
          <cell r="F1855" t="str">
            <v>Fixed Load Generation</v>
          </cell>
          <cell r="H1855" t="str">
            <v>GWh</v>
          </cell>
        </row>
        <row r="1856">
          <cell r="A1856" t="str">
            <v>ROI</v>
          </cell>
          <cell r="D1856" t="str">
            <v>NW 7</v>
          </cell>
          <cell r="E1856" t="str">
            <v>ROI Gas</v>
          </cell>
          <cell r="F1856" t="str">
            <v>Pump Load</v>
          </cell>
          <cell r="H1856" t="str">
            <v>GWh</v>
          </cell>
        </row>
        <row r="1857">
          <cell r="A1857" t="str">
            <v>ROI</v>
          </cell>
          <cell r="D1857" t="str">
            <v>NW 7</v>
          </cell>
          <cell r="E1857" t="str">
            <v>ROI Gas</v>
          </cell>
          <cell r="F1857" t="str">
            <v>VO&amp;M Cost</v>
          </cell>
          <cell r="H1857">
            <v>0</v>
          </cell>
        </row>
        <row r="1858">
          <cell r="A1858" t="str">
            <v>ROI</v>
          </cell>
          <cell r="D1858" t="str">
            <v>NW 7</v>
          </cell>
          <cell r="E1858" t="str">
            <v>ROI Gas</v>
          </cell>
          <cell r="F1858" t="str">
            <v>Generation Cost</v>
          </cell>
          <cell r="H1858">
            <v>0</v>
          </cell>
        </row>
        <row r="1859">
          <cell r="A1859" t="str">
            <v>ROI</v>
          </cell>
          <cell r="D1859" t="str">
            <v>NW 7</v>
          </cell>
          <cell r="E1859" t="str">
            <v>ROI Gas</v>
          </cell>
          <cell r="F1859" t="str">
            <v>Start &amp; Shutdown Cost</v>
          </cell>
          <cell r="H1859">
            <v>0</v>
          </cell>
        </row>
        <row r="1860">
          <cell r="A1860" t="str">
            <v>ROI</v>
          </cell>
          <cell r="D1860" t="str">
            <v>NW 7</v>
          </cell>
          <cell r="E1860" t="str">
            <v>ROI Gas</v>
          </cell>
          <cell r="F1860" t="str">
            <v>Start Fuel Cost</v>
          </cell>
          <cell r="H1860">
            <v>0</v>
          </cell>
        </row>
        <row r="1861">
          <cell r="A1861" t="str">
            <v>ROI</v>
          </cell>
          <cell r="D1861" t="str">
            <v>NW 7</v>
          </cell>
          <cell r="E1861" t="str">
            <v>ROI Gas</v>
          </cell>
          <cell r="F1861" t="str">
            <v>Emissions Cost</v>
          </cell>
          <cell r="H1861">
            <v>0</v>
          </cell>
        </row>
        <row r="1862">
          <cell r="A1862" t="str">
            <v>ROI</v>
          </cell>
          <cell r="D1862" t="str">
            <v>NW 7</v>
          </cell>
          <cell r="E1862" t="str">
            <v>ROI Gas</v>
          </cell>
          <cell r="F1862" t="str">
            <v>Total Generation Cost</v>
          </cell>
          <cell r="H1862">
            <v>0</v>
          </cell>
        </row>
        <row r="1863">
          <cell r="A1863" t="str">
            <v>ROI</v>
          </cell>
          <cell r="D1863" t="str">
            <v>NW 7</v>
          </cell>
          <cell r="E1863" t="str">
            <v>ROI Gas</v>
          </cell>
          <cell r="F1863" t="str">
            <v>SRMC</v>
          </cell>
          <cell r="H1863" t="str">
            <v>€/MWh</v>
          </cell>
        </row>
        <row r="1864">
          <cell r="A1864" t="str">
            <v>ROI</v>
          </cell>
          <cell r="D1864" t="str">
            <v>NW 7</v>
          </cell>
          <cell r="E1864" t="str">
            <v>ROI Gas</v>
          </cell>
          <cell r="F1864" t="str">
            <v>Mark-up</v>
          </cell>
          <cell r="H1864" t="str">
            <v>€/MWh</v>
          </cell>
        </row>
        <row r="1865">
          <cell r="A1865" t="str">
            <v>ROI</v>
          </cell>
          <cell r="D1865" t="str">
            <v>NW 7</v>
          </cell>
          <cell r="E1865" t="str">
            <v>ROI Gas</v>
          </cell>
          <cell r="F1865" t="str">
            <v>Mark-up</v>
          </cell>
          <cell r="H1865" t="str">
            <v>€/MWh</v>
          </cell>
        </row>
        <row r="1866">
          <cell r="A1866" t="str">
            <v>ROI</v>
          </cell>
          <cell r="D1866" t="str">
            <v>NW 7</v>
          </cell>
          <cell r="E1866" t="str">
            <v>ROI Gas</v>
          </cell>
          <cell r="F1866" t="str">
            <v>Mark-up</v>
          </cell>
          <cell r="H1866" t="str">
            <v>€/MWh</v>
          </cell>
        </row>
        <row r="1867">
          <cell r="A1867" t="str">
            <v>ROI</v>
          </cell>
          <cell r="D1867" t="str">
            <v>NW 7</v>
          </cell>
          <cell r="E1867" t="str">
            <v>ROI Gas</v>
          </cell>
          <cell r="F1867" t="str">
            <v>Mark-up</v>
          </cell>
          <cell r="H1867" t="str">
            <v>€/MWh</v>
          </cell>
        </row>
        <row r="1868">
          <cell r="A1868" t="str">
            <v>ROI</v>
          </cell>
          <cell r="D1868" t="str">
            <v>NW 7</v>
          </cell>
          <cell r="E1868" t="str">
            <v>ROI Gas</v>
          </cell>
          <cell r="F1868" t="str">
            <v>Mark-up</v>
          </cell>
          <cell r="H1868" t="str">
            <v>€/MWh</v>
          </cell>
        </row>
        <row r="1869">
          <cell r="A1869" t="str">
            <v>ROI</v>
          </cell>
          <cell r="D1869" t="str">
            <v>NW 7</v>
          </cell>
          <cell r="E1869" t="str">
            <v>ROI Gas</v>
          </cell>
          <cell r="F1869" t="str">
            <v>Mark-up</v>
          </cell>
          <cell r="H1869" t="str">
            <v>€/MWh</v>
          </cell>
        </row>
        <row r="1870">
          <cell r="A1870" t="str">
            <v>ROI</v>
          </cell>
          <cell r="D1870" t="str">
            <v>NW 7</v>
          </cell>
          <cell r="E1870" t="str">
            <v>ROI Gas</v>
          </cell>
          <cell r="F1870" t="str">
            <v>Mark-up</v>
          </cell>
          <cell r="H1870" t="str">
            <v>€/MWh</v>
          </cell>
        </row>
        <row r="1871">
          <cell r="A1871" t="str">
            <v>ROI</v>
          </cell>
          <cell r="D1871" t="str">
            <v>NW 7</v>
          </cell>
          <cell r="E1871" t="str">
            <v>ROI Gas</v>
          </cell>
          <cell r="F1871" t="str">
            <v>Mark-up</v>
          </cell>
          <cell r="H1871" t="str">
            <v>€/MWh</v>
          </cell>
        </row>
        <row r="1872">
          <cell r="A1872" t="str">
            <v>ROI</v>
          </cell>
          <cell r="D1872" t="str">
            <v>NW 7</v>
          </cell>
          <cell r="E1872" t="str">
            <v>ROI Gas</v>
          </cell>
          <cell r="F1872" t="str">
            <v>Mark-up</v>
          </cell>
          <cell r="H1872" t="str">
            <v>€/MWh</v>
          </cell>
        </row>
        <row r="1873">
          <cell r="A1873" t="str">
            <v>ROI</v>
          </cell>
          <cell r="D1873" t="str">
            <v>NW 7</v>
          </cell>
          <cell r="E1873" t="str">
            <v>ROI Gas</v>
          </cell>
          <cell r="F1873" t="str">
            <v>Mark-up</v>
          </cell>
          <cell r="H1873" t="str">
            <v>€/MWh</v>
          </cell>
        </row>
        <row r="1874">
          <cell r="A1874" t="str">
            <v>ROI</v>
          </cell>
          <cell r="D1874" t="str">
            <v>NW 7</v>
          </cell>
          <cell r="E1874" t="str">
            <v>ROI Gas</v>
          </cell>
          <cell r="F1874" t="str">
            <v>Price Received</v>
          </cell>
          <cell r="H1874" t="str">
            <v>€/MWh</v>
          </cell>
        </row>
        <row r="1875">
          <cell r="A1875" t="str">
            <v>ROI</v>
          </cell>
          <cell r="D1875" t="str">
            <v>NW 7</v>
          </cell>
          <cell r="E1875" t="str">
            <v>ROI Gas</v>
          </cell>
          <cell r="F1875" t="str">
            <v>Pool Revenue</v>
          </cell>
          <cell r="H1875">
            <v>0</v>
          </cell>
        </row>
        <row r="1876">
          <cell r="A1876" t="str">
            <v>ROI</v>
          </cell>
          <cell r="D1876" t="str">
            <v>NW 7</v>
          </cell>
          <cell r="E1876" t="str">
            <v>ROI Gas</v>
          </cell>
          <cell r="F1876" t="str">
            <v>Net Revenue</v>
          </cell>
          <cell r="H1876">
            <v>0</v>
          </cell>
        </row>
        <row r="1877">
          <cell r="A1877" t="str">
            <v>ROI</v>
          </cell>
          <cell r="D1877" t="str">
            <v>NW 7</v>
          </cell>
          <cell r="E1877" t="str">
            <v>ROI Gas</v>
          </cell>
          <cell r="F1877" t="str">
            <v>Net Profit</v>
          </cell>
          <cell r="H1877">
            <v>0</v>
          </cell>
        </row>
        <row r="1878">
          <cell r="A1878" t="str">
            <v>ROI</v>
          </cell>
          <cell r="D1878" t="str">
            <v>NW 7</v>
          </cell>
          <cell r="E1878" t="str">
            <v>ROI Gas</v>
          </cell>
          <cell r="F1878" t="str">
            <v>Installed Capacity</v>
          </cell>
          <cell r="H1878" t="str">
            <v>MW</v>
          </cell>
        </row>
        <row r="1879">
          <cell r="A1879" t="str">
            <v>ROI</v>
          </cell>
          <cell r="D1879" t="str">
            <v>NW 7</v>
          </cell>
          <cell r="E1879" t="str">
            <v>ROI Gas</v>
          </cell>
          <cell r="F1879" t="str">
            <v>Rated Capacity</v>
          </cell>
          <cell r="H1879" t="str">
            <v>MW</v>
          </cell>
        </row>
        <row r="1880">
          <cell r="A1880" t="str">
            <v>ROI</v>
          </cell>
          <cell r="D1880" t="str">
            <v>NW 7</v>
          </cell>
          <cell r="E1880" t="str">
            <v>ROI Gas</v>
          </cell>
          <cell r="F1880" t="str">
            <v>Maintenance</v>
          </cell>
          <cell r="H1880" t="str">
            <v>GWh</v>
          </cell>
        </row>
        <row r="1881">
          <cell r="A1881" t="str">
            <v>ROI</v>
          </cell>
          <cell r="D1881" t="str">
            <v>NW 7</v>
          </cell>
          <cell r="E1881" t="str">
            <v>ROI Gas</v>
          </cell>
          <cell r="F1881" t="str">
            <v>Forced Outage</v>
          </cell>
          <cell r="H1881" t="str">
            <v>GWh</v>
          </cell>
        </row>
        <row r="1882">
          <cell r="A1882" t="str">
            <v>ROI</v>
          </cell>
          <cell r="D1882" t="str">
            <v>NW 7</v>
          </cell>
          <cell r="E1882" t="str">
            <v>ROI Gas</v>
          </cell>
          <cell r="F1882" t="str">
            <v>Available Energy</v>
          </cell>
          <cell r="H1882" t="str">
            <v>GWh</v>
          </cell>
        </row>
        <row r="1883">
          <cell r="A1883" t="str">
            <v>ROI</v>
          </cell>
          <cell r="D1883" t="str">
            <v>NW5</v>
          </cell>
          <cell r="E1883" t="str">
            <v>ROI Gas</v>
          </cell>
          <cell r="F1883" t="str">
            <v>Generation</v>
          </cell>
          <cell r="H1883" t="str">
            <v>GWh</v>
          </cell>
        </row>
        <row r="1884">
          <cell r="A1884" t="str">
            <v>ROI</v>
          </cell>
          <cell r="D1884" t="str">
            <v>NW5</v>
          </cell>
          <cell r="E1884" t="str">
            <v>ROI Gas</v>
          </cell>
          <cell r="F1884" t="str">
            <v>Units Started</v>
          </cell>
          <cell r="H1884" t="str">
            <v>-</v>
          </cell>
        </row>
        <row r="1885">
          <cell r="A1885" t="str">
            <v>ROI</v>
          </cell>
          <cell r="D1885" t="str">
            <v>NW5</v>
          </cell>
          <cell r="E1885" t="str">
            <v>ROI Gas</v>
          </cell>
          <cell r="F1885" t="str">
            <v>Hours of Operation</v>
          </cell>
          <cell r="H1885" t="str">
            <v>hrs</v>
          </cell>
        </row>
        <row r="1886">
          <cell r="A1886" t="str">
            <v>ROI</v>
          </cell>
          <cell r="D1886" t="str">
            <v>NW5</v>
          </cell>
          <cell r="E1886" t="str">
            <v>ROI Gas</v>
          </cell>
          <cell r="F1886" t="str">
            <v>Capacity Factor</v>
          </cell>
          <cell r="H1886" t="str">
            <v>%</v>
          </cell>
        </row>
        <row r="1887">
          <cell r="A1887" t="str">
            <v>ROI</v>
          </cell>
          <cell r="D1887" t="str">
            <v>NW5</v>
          </cell>
          <cell r="E1887" t="str">
            <v>ROI Gas</v>
          </cell>
          <cell r="F1887" t="str">
            <v>Energy Curtailed</v>
          </cell>
          <cell r="H1887" t="str">
            <v>GWh</v>
          </cell>
        </row>
        <row r="1888">
          <cell r="A1888" t="str">
            <v>ROI</v>
          </cell>
          <cell r="D1888" t="str">
            <v>NW5</v>
          </cell>
          <cell r="E1888" t="str">
            <v>ROI Gas</v>
          </cell>
          <cell r="F1888" t="str">
            <v>Fixed Load Generation</v>
          </cell>
          <cell r="H1888" t="str">
            <v>GWh</v>
          </cell>
        </row>
        <row r="1889">
          <cell r="A1889" t="str">
            <v>ROI</v>
          </cell>
          <cell r="D1889" t="str">
            <v>NW5</v>
          </cell>
          <cell r="E1889" t="str">
            <v>ROI Gas</v>
          </cell>
          <cell r="F1889" t="str">
            <v>Pump Load</v>
          </cell>
          <cell r="H1889" t="str">
            <v>GWh</v>
          </cell>
        </row>
        <row r="1890">
          <cell r="A1890" t="str">
            <v>ROI</v>
          </cell>
          <cell r="D1890" t="str">
            <v>NW5</v>
          </cell>
          <cell r="E1890" t="str">
            <v>ROI Gas</v>
          </cell>
          <cell r="F1890" t="str">
            <v>VO&amp;M Cost</v>
          </cell>
          <cell r="H1890">
            <v>0</v>
          </cell>
        </row>
        <row r="1891">
          <cell r="A1891" t="str">
            <v>ROI</v>
          </cell>
          <cell r="D1891" t="str">
            <v>NW5</v>
          </cell>
          <cell r="E1891" t="str">
            <v>ROI Gas</v>
          </cell>
          <cell r="F1891" t="str">
            <v>Generation Cost</v>
          </cell>
          <cell r="H1891">
            <v>0</v>
          </cell>
        </row>
        <row r="1892">
          <cell r="A1892" t="str">
            <v>ROI</v>
          </cell>
          <cell r="D1892" t="str">
            <v>NW5</v>
          </cell>
          <cell r="E1892" t="str">
            <v>ROI Gas</v>
          </cell>
          <cell r="F1892" t="str">
            <v>Start &amp; Shutdown Cost</v>
          </cell>
          <cell r="H1892">
            <v>0</v>
          </cell>
        </row>
        <row r="1893">
          <cell r="A1893" t="str">
            <v>ROI</v>
          </cell>
          <cell r="D1893" t="str">
            <v>NW5</v>
          </cell>
          <cell r="E1893" t="str">
            <v>ROI Gas</v>
          </cell>
          <cell r="F1893" t="str">
            <v>Start Fuel Cost</v>
          </cell>
          <cell r="H1893">
            <v>0</v>
          </cell>
        </row>
        <row r="1894">
          <cell r="A1894" t="str">
            <v>ROI</v>
          </cell>
          <cell r="D1894" t="str">
            <v>NW5</v>
          </cell>
          <cell r="E1894" t="str">
            <v>ROI Gas</v>
          </cell>
          <cell r="F1894" t="str">
            <v>Emissions Cost</v>
          </cell>
          <cell r="H1894">
            <v>0</v>
          </cell>
        </row>
        <row r="1895">
          <cell r="A1895" t="str">
            <v>ROI</v>
          </cell>
          <cell r="D1895" t="str">
            <v>NW5</v>
          </cell>
          <cell r="E1895" t="str">
            <v>ROI Gas</v>
          </cell>
          <cell r="F1895" t="str">
            <v>Total Generation Cost</v>
          </cell>
          <cell r="H1895">
            <v>0</v>
          </cell>
        </row>
        <row r="1896">
          <cell r="A1896" t="str">
            <v>ROI</v>
          </cell>
          <cell r="D1896" t="str">
            <v>NW5</v>
          </cell>
          <cell r="E1896" t="str">
            <v>ROI Gas</v>
          </cell>
          <cell r="F1896" t="str">
            <v>SRMC</v>
          </cell>
          <cell r="H1896" t="str">
            <v>€/MWh</v>
          </cell>
        </row>
        <row r="1897">
          <cell r="A1897" t="str">
            <v>ROI</v>
          </cell>
          <cell r="D1897" t="str">
            <v>NW5</v>
          </cell>
          <cell r="E1897" t="str">
            <v>ROI Gas</v>
          </cell>
          <cell r="F1897" t="str">
            <v>Mark-up</v>
          </cell>
          <cell r="H1897" t="str">
            <v>€/MWh</v>
          </cell>
        </row>
        <row r="1898">
          <cell r="A1898" t="str">
            <v>ROI</v>
          </cell>
          <cell r="D1898" t="str">
            <v>NW5</v>
          </cell>
          <cell r="E1898" t="str">
            <v>ROI Gas</v>
          </cell>
          <cell r="F1898" t="str">
            <v>Mark-up</v>
          </cell>
          <cell r="H1898" t="str">
            <v>€/MWh</v>
          </cell>
        </row>
        <row r="1899">
          <cell r="A1899" t="str">
            <v>ROI</v>
          </cell>
          <cell r="D1899" t="str">
            <v>NW5</v>
          </cell>
          <cell r="E1899" t="str">
            <v>ROI Gas</v>
          </cell>
          <cell r="F1899" t="str">
            <v>Mark-up</v>
          </cell>
          <cell r="H1899" t="str">
            <v>€/MWh</v>
          </cell>
        </row>
        <row r="1900">
          <cell r="A1900" t="str">
            <v>ROI</v>
          </cell>
          <cell r="D1900" t="str">
            <v>NW5</v>
          </cell>
          <cell r="E1900" t="str">
            <v>ROI Gas</v>
          </cell>
          <cell r="F1900" t="str">
            <v>Price Received</v>
          </cell>
          <cell r="H1900" t="str">
            <v>€/MWh</v>
          </cell>
        </row>
        <row r="1901">
          <cell r="A1901" t="str">
            <v>ROI</v>
          </cell>
          <cell r="D1901" t="str">
            <v>NW5</v>
          </cell>
          <cell r="E1901" t="str">
            <v>ROI Gas</v>
          </cell>
          <cell r="F1901" t="str">
            <v>Pool Revenue</v>
          </cell>
          <cell r="H1901">
            <v>0</v>
          </cell>
        </row>
        <row r="1902">
          <cell r="A1902" t="str">
            <v>ROI</v>
          </cell>
          <cell r="D1902" t="str">
            <v>NW5</v>
          </cell>
          <cell r="E1902" t="str">
            <v>ROI Gas</v>
          </cell>
          <cell r="F1902" t="str">
            <v>Net Revenue</v>
          </cell>
          <cell r="H1902">
            <v>0</v>
          </cell>
        </row>
        <row r="1903">
          <cell r="A1903" t="str">
            <v>ROI</v>
          </cell>
          <cell r="D1903" t="str">
            <v>NW5</v>
          </cell>
          <cell r="E1903" t="str">
            <v>ROI Gas</v>
          </cell>
          <cell r="F1903" t="str">
            <v>Net Profit</v>
          </cell>
          <cell r="H1903">
            <v>0</v>
          </cell>
        </row>
        <row r="1904">
          <cell r="A1904" t="str">
            <v>ROI</v>
          </cell>
          <cell r="D1904" t="str">
            <v>NW5</v>
          </cell>
          <cell r="E1904" t="str">
            <v>ROI Gas</v>
          </cell>
          <cell r="F1904" t="str">
            <v>Installed Capacity</v>
          </cell>
          <cell r="H1904" t="str">
            <v>MW</v>
          </cell>
        </row>
        <row r="1905">
          <cell r="A1905" t="str">
            <v>ROI</v>
          </cell>
          <cell r="D1905" t="str">
            <v>NW5</v>
          </cell>
          <cell r="E1905" t="str">
            <v>ROI Gas</v>
          </cell>
          <cell r="F1905" t="str">
            <v>Rated Capacity</v>
          </cell>
          <cell r="H1905" t="str">
            <v>MW</v>
          </cell>
        </row>
        <row r="1906">
          <cell r="A1906" t="str">
            <v>ROI</v>
          </cell>
          <cell r="D1906" t="str">
            <v>NW5</v>
          </cell>
          <cell r="E1906" t="str">
            <v>ROI Gas</v>
          </cell>
          <cell r="F1906" t="str">
            <v>Maintenance</v>
          </cell>
          <cell r="H1906" t="str">
            <v>GWh</v>
          </cell>
        </row>
        <row r="1907">
          <cell r="A1907" t="str">
            <v>ROI</v>
          </cell>
          <cell r="D1907" t="str">
            <v>NW5</v>
          </cell>
          <cell r="E1907" t="str">
            <v>ROI Gas</v>
          </cell>
          <cell r="F1907" t="str">
            <v>Forced Outage</v>
          </cell>
          <cell r="H1907" t="str">
            <v>GWh</v>
          </cell>
        </row>
        <row r="1908">
          <cell r="A1908" t="str">
            <v>ROI</v>
          </cell>
          <cell r="D1908" t="str">
            <v>NW5</v>
          </cell>
          <cell r="E1908" t="str">
            <v>ROI Gas</v>
          </cell>
          <cell r="F1908" t="str">
            <v>Available Energy</v>
          </cell>
          <cell r="H1908" t="str">
            <v>GWh</v>
          </cell>
        </row>
        <row r="1909">
          <cell r="A1909" t="str">
            <v>ROI</v>
          </cell>
          <cell r="D1909" t="str">
            <v>PBC</v>
          </cell>
          <cell r="E1909" t="str">
            <v>ROI Gas</v>
          </cell>
          <cell r="F1909" t="str">
            <v>Generation</v>
          </cell>
          <cell r="H1909" t="str">
            <v>GWh</v>
          </cell>
        </row>
        <row r="1910">
          <cell r="A1910" t="str">
            <v>ROI</v>
          </cell>
          <cell r="D1910" t="str">
            <v>PBC</v>
          </cell>
          <cell r="E1910" t="str">
            <v>ROI Gas</v>
          </cell>
          <cell r="F1910" t="str">
            <v>Units Started</v>
          </cell>
          <cell r="H1910" t="str">
            <v>-</v>
          </cell>
        </row>
        <row r="1911">
          <cell r="A1911" t="str">
            <v>ROI</v>
          </cell>
          <cell r="D1911" t="str">
            <v>PBC</v>
          </cell>
          <cell r="E1911" t="str">
            <v>ROI Gas</v>
          </cell>
          <cell r="F1911" t="str">
            <v>Hours of Operation</v>
          </cell>
          <cell r="H1911" t="str">
            <v>hrs</v>
          </cell>
        </row>
        <row r="1912">
          <cell r="A1912" t="str">
            <v>ROI</v>
          </cell>
          <cell r="D1912" t="str">
            <v>PBC</v>
          </cell>
          <cell r="E1912" t="str">
            <v>ROI Gas</v>
          </cell>
          <cell r="F1912" t="str">
            <v>Capacity Factor</v>
          </cell>
          <cell r="H1912" t="str">
            <v>%</v>
          </cell>
        </row>
        <row r="1913">
          <cell r="A1913" t="str">
            <v>ROI</v>
          </cell>
          <cell r="D1913" t="str">
            <v>PBC</v>
          </cell>
          <cell r="E1913" t="str">
            <v>ROI Gas</v>
          </cell>
          <cell r="F1913" t="str">
            <v>Energy Curtailed</v>
          </cell>
          <cell r="H1913" t="str">
            <v>GWh</v>
          </cell>
        </row>
        <row r="1914">
          <cell r="A1914" t="str">
            <v>ROI</v>
          </cell>
          <cell r="D1914" t="str">
            <v>PBC</v>
          </cell>
          <cell r="E1914" t="str">
            <v>ROI Gas</v>
          </cell>
          <cell r="F1914" t="str">
            <v>Fixed Load Generation</v>
          </cell>
          <cell r="H1914" t="str">
            <v>GWh</v>
          </cell>
        </row>
        <row r="1915">
          <cell r="A1915" t="str">
            <v>ROI</v>
          </cell>
          <cell r="D1915" t="str">
            <v>PBC</v>
          </cell>
          <cell r="E1915" t="str">
            <v>ROI Gas</v>
          </cell>
          <cell r="F1915" t="str">
            <v>Pump Load</v>
          </cell>
          <cell r="H1915" t="str">
            <v>GWh</v>
          </cell>
        </row>
        <row r="1916">
          <cell r="A1916" t="str">
            <v>ROI</v>
          </cell>
          <cell r="D1916" t="str">
            <v>PBC</v>
          </cell>
          <cell r="E1916" t="str">
            <v>ROI Gas</v>
          </cell>
          <cell r="F1916" t="str">
            <v>VO&amp;M Cost</v>
          </cell>
          <cell r="H1916">
            <v>0</v>
          </cell>
        </row>
        <row r="1917">
          <cell r="A1917" t="str">
            <v>ROI</v>
          </cell>
          <cell r="D1917" t="str">
            <v>PBC</v>
          </cell>
          <cell r="E1917" t="str">
            <v>ROI Gas</v>
          </cell>
          <cell r="F1917" t="str">
            <v>Generation Cost</v>
          </cell>
          <cell r="H1917">
            <v>0</v>
          </cell>
        </row>
        <row r="1918">
          <cell r="A1918" t="str">
            <v>ROI</v>
          </cell>
          <cell r="D1918" t="str">
            <v>PBC</v>
          </cell>
          <cell r="E1918" t="str">
            <v>ROI Gas</v>
          </cell>
          <cell r="F1918" t="str">
            <v>Start &amp; Shutdown Cost</v>
          </cell>
          <cell r="H1918">
            <v>0</v>
          </cell>
        </row>
        <row r="1919">
          <cell r="A1919" t="str">
            <v>ROI</v>
          </cell>
          <cell r="D1919" t="str">
            <v>PBC</v>
          </cell>
          <cell r="E1919" t="str">
            <v>ROI Gas</v>
          </cell>
          <cell r="F1919" t="str">
            <v>Start Fuel Cost</v>
          </cell>
          <cell r="H1919">
            <v>0</v>
          </cell>
        </row>
        <row r="1920">
          <cell r="A1920" t="str">
            <v>ROI</v>
          </cell>
          <cell r="D1920" t="str">
            <v>PBC</v>
          </cell>
          <cell r="E1920" t="str">
            <v>ROI Gas</v>
          </cell>
          <cell r="F1920" t="str">
            <v>Emissions Cost</v>
          </cell>
          <cell r="H1920">
            <v>0</v>
          </cell>
        </row>
        <row r="1921">
          <cell r="A1921" t="str">
            <v>ROI</v>
          </cell>
          <cell r="D1921" t="str">
            <v>PBC</v>
          </cell>
          <cell r="E1921" t="str">
            <v>ROI Gas</v>
          </cell>
          <cell r="F1921" t="str">
            <v>Total Generation Cost</v>
          </cell>
          <cell r="H1921">
            <v>0</v>
          </cell>
        </row>
        <row r="1922">
          <cell r="A1922" t="str">
            <v>ROI</v>
          </cell>
          <cell r="D1922" t="str">
            <v>PBC</v>
          </cell>
          <cell r="E1922" t="str">
            <v>ROI Gas</v>
          </cell>
          <cell r="F1922" t="str">
            <v>SRMC</v>
          </cell>
          <cell r="H1922" t="str">
            <v>€/MWh</v>
          </cell>
        </row>
        <row r="1923">
          <cell r="A1923" t="str">
            <v>ROI</v>
          </cell>
          <cell r="D1923" t="str">
            <v>PBC</v>
          </cell>
          <cell r="E1923" t="str">
            <v>ROI Gas</v>
          </cell>
          <cell r="F1923" t="str">
            <v>Mark-up</v>
          </cell>
          <cell r="H1923" t="str">
            <v>€/MWh</v>
          </cell>
        </row>
        <row r="1924">
          <cell r="A1924" t="str">
            <v>ROI</v>
          </cell>
          <cell r="D1924" t="str">
            <v>PBC</v>
          </cell>
          <cell r="E1924" t="str">
            <v>ROI Gas</v>
          </cell>
          <cell r="F1924" t="str">
            <v>Mark-up</v>
          </cell>
          <cell r="H1924" t="str">
            <v>€/MWh</v>
          </cell>
        </row>
        <row r="1925">
          <cell r="A1925" t="str">
            <v>ROI</v>
          </cell>
          <cell r="D1925" t="str">
            <v>PBC</v>
          </cell>
          <cell r="E1925" t="str">
            <v>ROI Gas</v>
          </cell>
          <cell r="F1925" t="str">
            <v>Mark-up</v>
          </cell>
          <cell r="H1925" t="str">
            <v>€/MWh</v>
          </cell>
        </row>
        <row r="1926">
          <cell r="A1926" t="str">
            <v>ROI</v>
          </cell>
          <cell r="D1926" t="str">
            <v>PBC</v>
          </cell>
          <cell r="E1926" t="str">
            <v>ROI Gas</v>
          </cell>
          <cell r="F1926" t="str">
            <v>Price Received</v>
          </cell>
          <cell r="H1926" t="str">
            <v>€/MWh</v>
          </cell>
        </row>
        <row r="1927">
          <cell r="A1927" t="str">
            <v>ROI</v>
          </cell>
          <cell r="D1927" t="str">
            <v>PBC</v>
          </cell>
          <cell r="E1927" t="str">
            <v>ROI Gas</v>
          </cell>
          <cell r="F1927" t="str">
            <v>Pool Revenue</v>
          </cell>
          <cell r="H1927">
            <v>0</v>
          </cell>
        </row>
        <row r="1928">
          <cell r="A1928" t="str">
            <v>ROI</v>
          </cell>
          <cell r="D1928" t="str">
            <v>PBC</v>
          </cell>
          <cell r="E1928" t="str">
            <v>ROI Gas</v>
          </cell>
          <cell r="F1928" t="str">
            <v>Net Revenue</v>
          </cell>
          <cell r="H1928">
            <v>0</v>
          </cell>
        </row>
        <row r="1929">
          <cell r="A1929" t="str">
            <v>ROI</v>
          </cell>
          <cell r="D1929" t="str">
            <v>PBC</v>
          </cell>
          <cell r="E1929" t="str">
            <v>ROI Gas</v>
          </cell>
          <cell r="F1929" t="str">
            <v>Net Profit</v>
          </cell>
          <cell r="H1929">
            <v>0</v>
          </cell>
        </row>
        <row r="1930">
          <cell r="A1930" t="str">
            <v>ROI</v>
          </cell>
          <cell r="D1930" t="str">
            <v>PBC</v>
          </cell>
          <cell r="E1930" t="str">
            <v>ROI Gas</v>
          </cell>
          <cell r="F1930" t="str">
            <v>Installed Capacity</v>
          </cell>
          <cell r="H1930" t="str">
            <v>MW</v>
          </cell>
        </row>
        <row r="1931">
          <cell r="A1931" t="str">
            <v>ROI</v>
          </cell>
          <cell r="D1931" t="str">
            <v>PBC</v>
          </cell>
          <cell r="E1931" t="str">
            <v>ROI Gas</v>
          </cell>
          <cell r="F1931" t="str">
            <v>Rated Capacity</v>
          </cell>
          <cell r="H1931" t="str">
            <v>MW</v>
          </cell>
        </row>
        <row r="1932">
          <cell r="A1932" t="str">
            <v>ROI</v>
          </cell>
          <cell r="D1932" t="str">
            <v>PBC</v>
          </cell>
          <cell r="E1932" t="str">
            <v>ROI Gas</v>
          </cell>
          <cell r="F1932" t="str">
            <v>Maintenance</v>
          </cell>
          <cell r="H1932" t="str">
            <v>GWh</v>
          </cell>
        </row>
        <row r="1933">
          <cell r="A1933" t="str">
            <v>ROI</v>
          </cell>
          <cell r="D1933" t="str">
            <v>PBC</v>
          </cell>
          <cell r="E1933" t="str">
            <v>ROI Gas</v>
          </cell>
          <cell r="F1933" t="str">
            <v>Forced Outage</v>
          </cell>
          <cell r="H1933" t="str">
            <v>GWh</v>
          </cell>
        </row>
        <row r="1934">
          <cell r="A1934" t="str">
            <v>ROI</v>
          </cell>
          <cell r="D1934" t="str">
            <v>PBC</v>
          </cell>
          <cell r="E1934" t="str">
            <v>ROI Gas</v>
          </cell>
          <cell r="F1934" t="str">
            <v>Available Energy</v>
          </cell>
          <cell r="H1934" t="str">
            <v>GWh</v>
          </cell>
        </row>
        <row r="1935">
          <cell r="A1935" t="str">
            <v>ROI</v>
          </cell>
          <cell r="D1935" t="str">
            <v>RP 3</v>
          </cell>
          <cell r="E1935" t="str">
            <v>ROI Gas</v>
          </cell>
          <cell r="F1935" t="str">
            <v>Generation</v>
          </cell>
          <cell r="H1935" t="str">
            <v>GWh</v>
          </cell>
        </row>
        <row r="1936">
          <cell r="A1936" t="str">
            <v>ROI</v>
          </cell>
          <cell r="D1936" t="str">
            <v>RP 3</v>
          </cell>
          <cell r="E1936" t="str">
            <v>ROI Gas</v>
          </cell>
          <cell r="F1936" t="str">
            <v>Units Started</v>
          </cell>
          <cell r="H1936" t="str">
            <v>-</v>
          </cell>
        </row>
        <row r="1937">
          <cell r="A1937" t="str">
            <v>ROI</v>
          </cell>
          <cell r="D1937" t="str">
            <v>RP 3</v>
          </cell>
          <cell r="E1937" t="str">
            <v>ROI Gas</v>
          </cell>
          <cell r="F1937" t="str">
            <v>Hours of Operation</v>
          </cell>
          <cell r="H1937" t="str">
            <v>hrs</v>
          </cell>
        </row>
        <row r="1938">
          <cell r="A1938" t="str">
            <v>ROI</v>
          </cell>
          <cell r="D1938" t="str">
            <v>RP 3</v>
          </cell>
          <cell r="E1938" t="str">
            <v>ROI Gas</v>
          </cell>
          <cell r="F1938" t="str">
            <v>Capacity Factor</v>
          </cell>
          <cell r="H1938" t="str">
            <v>%</v>
          </cell>
        </row>
        <row r="1939">
          <cell r="A1939" t="str">
            <v>ROI</v>
          </cell>
          <cell r="D1939" t="str">
            <v>RP 3</v>
          </cell>
          <cell r="E1939" t="str">
            <v>ROI Gas</v>
          </cell>
          <cell r="F1939" t="str">
            <v>Energy Curtailed</v>
          </cell>
          <cell r="H1939" t="str">
            <v>GWh</v>
          </cell>
        </row>
        <row r="1940">
          <cell r="A1940" t="str">
            <v>ROI</v>
          </cell>
          <cell r="D1940" t="str">
            <v>RP 3</v>
          </cell>
          <cell r="E1940" t="str">
            <v>ROI Gas</v>
          </cell>
          <cell r="F1940" t="str">
            <v>Fixed Load Generation</v>
          </cell>
          <cell r="H1940" t="str">
            <v>GWh</v>
          </cell>
        </row>
        <row r="1941">
          <cell r="A1941" t="str">
            <v>ROI</v>
          </cell>
          <cell r="D1941" t="str">
            <v>RP 3</v>
          </cell>
          <cell r="E1941" t="str">
            <v>ROI Gas</v>
          </cell>
          <cell r="F1941" t="str">
            <v>Pump Load</v>
          </cell>
          <cell r="H1941" t="str">
            <v>GWh</v>
          </cell>
        </row>
        <row r="1942">
          <cell r="A1942" t="str">
            <v>ROI</v>
          </cell>
          <cell r="D1942" t="str">
            <v>RP 3</v>
          </cell>
          <cell r="E1942" t="str">
            <v>ROI Gas</v>
          </cell>
          <cell r="F1942" t="str">
            <v>VO&amp;M Cost</v>
          </cell>
          <cell r="H1942">
            <v>0</v>
          </cell>
        </row>
        <row r="1943">
          <cell r="A1943" t="str">
            <v>ROI</v>
          </cell>
          <cell r="D1943" t="str">
            <v>RP 3</v>
          </cell>
          <cell r="E1943" t="str">
            <v>ROI Gas</v>
          </cell>
          <cell r="F1943" t="str">
            <v>Generation Cost</v>
          </cell>
          <cell r="H1943">
            <v>0</v>
          </cell>
        </row>
        <row r="1944">
          <cell r="A1944" t="str">
            <v>ROI</v>
          </cell>
          <cell r="D1944" t="str">
            <v>RP 3</v>
          </cell>
          <cell r="E1944" t="str">
            <v>ROI Gas</v>
          </cell>
          <cell r="F1944" t="str">
            <v>Start &amp; Shutdown Cost</v>
          </cell>
          <cell r="H1944">
            <v>0</v>
          </cell>
        </row>
        <row r="1945">
          <cell r="A1945" t="str">
            <v>ROI</v>
          </cell>
          <cell r="D1945" t="str">
            <v>RP 3</v>
          </cell>
          <cell r="E1945" t="str">
            <v>ROI Gas</v>
          </cell>
          <cell r="F1945" t="str">
            <v>Start Fuel Cost</v>
          </cell>
          <cell r="H1945">
            <v>0</v>
          </cell>
        </row>
        <row r="1946">
          <cell r="A1946" t="str">
            <v>ROI</v>
          </cell>
          <cell r="D1946" t="str">
            <v>RP 3</v>
          </cell>
          <cell r="E1946" t="str">
            <v>ROI Gas</v>
          </cell>
          <cell r="F1946" t="str">
            <v>Emissions Cost</v>
          </cell>
          <cell r="H1946">
            <v>0</v>
          </cell>
        </row>
        <row r="1947">
          <cell r="A1947" t="str">
            <v>ROI</v>
          </cell>
          <cell r="D1947" t="str">
            <v>RP 3</v>
          </cell>
          <cell r="E1947" t="str">
            <v>ROI Gas</v>
          </cell>
          <cell r="F1947" t="str">
            <v>Total Generation Cost</v>
          </cell>
          <cell r="H1947">
            <v>0</v>
          </cell>
        </row>
        <row r="1948">
          <cell r="A1948" t="str">
            <v>ROI</v>
          </cell>
          <cell r="D1948" t="str">
            <v>RP 3</v>
          </cell>
          <cell r="E1948" t="str">
            <v>ROI Gas</v>
          </cell>
          <cell r="F1948" t="str">
            <v>SRMC</v>
          </cell>
          <cell r="H1948" t="str">
            <v>€/MWh</v>
          </cell>
        </row>
        <row r="1949">
          <cell r="A1949" t="str">
            <v>ROI</v>
          </cell>
          <cell r="D1949" t="str">
            <v>RP 3</v>
          </cell>
          <cell r="E1949" t="str">
            <v>ROI Gas</v>
          </cell>
          <cell r="F1949" t="str">
            <v>Mark-up</v>
          </cell>
          <cell r="H1949" t="str">
            <v>€/MWh</v>
          </cell>
        </row>
        <row r="1950">
          <cell r="A1950" t="str">
            <v>ROI</v>
          </cell>
          <cell r="D1950" t="str">
            <v>RP 3</v>
          </cell>
          <cell r="E1950" t="str">
            <v>ROI Gas</v>
          </cell>
          <cell r="F1950" t="str">
            <v>Price Received</v>
          </cell>
          <cell r="H1950" t="str">
            <v>€/MWh</v>
          </cell>
        </row>
        <row r="1951">
          <cell r="A1951" t="str">
            <v>ROI</v>
          </cell>
          <cell r="D1951" t="str">
            <v>RP 3</v>
          </cell>
          <cell r="E1951" t="str">
            <v>ROI Gas</v>
          </cell>
          <cell r="F1951" t="str">
            <v>Pool Revenue</v>
          </cell>
          <cell r="H1951">
            <v>0</v>
          </cell>
        </row>
        <row r="1952">
          <cell r="A1952" t="str">
            <v>ROI</v>
          </cell>
          <cell r="D1952" t="str">
            <v>RP 3</v>
          </cell>
          <cell r="E1952" t="str">
            <v>ROI Gas</v>
          </cell>
          <cell r="F1952" t="str">
            <v>Net Revenue</v>
          </cell>
          <cell r="H1952">
            <v>0</v>
          </cell>
        </row>
        <row r="1953">
          <cell r="A1953" t="str">
            <v>ROI</v>
          </cell>
          <cell r="D1953" t="str">
            <v>RP 3</v>
          </cell>
          <cell r="E1953" t="str">
            <v>ROI Gas</v>
          </cell>
          <cell r="F1953" t="str">
            <v>Net Profit</v>
          </cell>
          <cell r="H1953">
            <v>0</v>
          </cell>
        </row>
        <row r="1954">
          <cell r="A1954" t="str">
            <v>ROI</v>
          </cell>
          <cell r="D1954" t="str">
            <v>RP 3</v>
          </cell>
          <cell r="E1954" t="str">
            <v>ROI Gas</v>
          </cell>
          <cell r="F1954" t="str">
            <v>Installed Capacity</v>
          </cell>
          <cell r="H1954" t="str">
            <v>MW</v>
          </cell>
        </row>
        <row r="1955">
          <cell r="A1955" t="str">
            <v>ROI</v>
          </cell>
          <cell r="D1955" t="str">
            <v>RP 3</v>
          </cell>
          <cell r="E1955" t="str">
            <v>ROI Gas</v>
          </cell>
          <cell r="F1955" t="str">
            <v>Rated Capacity</v>
          </cell>
          <cell r="H1955" t="str">
            <v>MW</v>
          </cell>
        </row>
        <row r="1956">
          <cell r="A1956" t="str">
            <v>ROI</v>
          </cell>
          <cell r="D1956" t="str">
            <v>RP 3</v>
          </cell>
          <cell r="E1956" t="str">
            <v>ROI Gas</v>
          </cell>
          <cell r="F1956" t="str">
            <v>Maintenance</v>
          </cell>
          <cell r="H1956" t="str">
            <v>GWh</v>
          </cell>
        </row>
        <row r="1957">
          <cell r="A1957" t="str">
            <v>ROI</v>
          </cell>
          <cell r="D1957" t="str">
            <v>RP 3</v>
          </cell>
          <cell r="E1957" t="str">
            <v>ROI Gas</v>
          </cell>
          <cell r="F1957" t="str">
            <v>Forced Outage</v>
          </cell>
          <cell r="H1957" t="str">
            <v>GWh</v>
          </cell>
        </row>
        <row r="1958">
          <cell r="A1958" t="str">
            <v>ROI</v>
          </cell>
          <cell r="D1958" t="str">
            <v>RP 3</v>
          </cell>
          <cell r="E1958" t="str">
            <v>ROI Gas</v>
          </cell>
          <cell r="F1958" t="str">
            <v>Available Energy</v>
          </cell>
          <cell r="H1958" t="str">
            <v>GWh</v>
          </cell>
        </row>
        <row r="1959">
          <cell r="A1959" t="str">
            <v>ROI</v>
          </cell>
          <cell r="D1959" t="str">
            <v>RP 4</v>
          </cell>
          <cell r="E1959" t="str">
            <v>ROI Gas</v>
          </cell>
          <cell r="F1959" t="str">
            <v>Generation</v>
          </cell>
          <cell r="H1959" t="str">
            <v>GWh</v>
          </cell>
        </row>
        <row r="1960">
          <cell r="A1960" t="str">
            <v>ROI</v>
          </cell>
          <cell r="D1960" t="str">
            <v>RP 4</v>
          </cell>
          <cell r="E1960" t="str">
            <v>ROI Gas</v>
          </cell>
          <cell r="F1960" t="str">
            <v>Units Started</v>
          </cell>
          <cell r="H1960" t="str">
            <v>-</v>
          </cell>
        </row>
        <row r="1961">
          <cell r="A1961" t="str">
            <v>ROI</v>
          </cell>
          <cell r="D1961" t="str">
            <v>RP 4</v>
          </cell>
          <cell r="E1961" t="str">
            <v>ROI Gas</v>
          </cell>
          <cell r="F1961" t="str">
            <v>Hours of Operation</v>
          </cell>
          <cell r="H1961" t="str">
            <v>hrs</v>
          </cell>
        </row>
        <row r="1962">
          <cell r="A1962" t="str">
            <v>ROI</v>
          </cell>
          <cell r="D1962" t="str">
            <v>RP 4</v>
          </cell>
          <cell r="E1962" t="str">
            <v>ROI Gas</v>
          </cell>
          <cell r="F1962" t="str">
            <v>Capacity Factor</v>
          </cell>
          <cell r="H1962" t="str">
            <v>%</v>
          </cell>
        </row>
        <row r="1963">
          <cell r="A1963" t="str">
            <v>ROI</v>
          </cell>
          <cell r="D1963" t="str">
            <v>RP 4</v>
          </cell>
          <cell r="E1963" t="str">
            <v>ROI Gas</v>
          </cell>
          <cell r="F1963" t="str">
            <v>Energy Curtailed</v>
          </cell>
          <cell r="H1963" t="str">
            <v>GWh</v>
          </cell>
        </row>
        <row r="1964">
          <cell r="A1964" t="str">
            <v>ROI</v>
          </cell>
          <cell r="D1964" t="str">
            <v>RP 4</v>
          </cell>
          <cell r="E1964" t="str">
            <v>ROI Gas</v>
          </cell>
          <cell r="F1964" t="str">
            <v>Fixed Load Generation</v>
          </cell>
          <cell r="H1964" t="str">
            <v>GWh</v>
          </cell>
        </row>
        <row r="1965">
          <cell r="A1965" t="str">
            <v>ROI</v>
          </cell>
          <cell r="D1965" t="str">
            <v>RP 4</v>
          </cell>
          <cell r="E1965" t="str">
            <v>ROI Gas</v>
          </cell>
          <cell r="F1965" t="str">
            <v>Pump Load</v>
          </cell>
          <cell r="H1965" t="str">
            <v>GWh</v>
          </cell>
        </row>
        <row r="1966">
          <cell r="A1966" t="str">
            <v>ROI</v>
          </cell>
          <cell r="D1966" t="str">
            <v>RP 4</v>
          </cell>
          <cell r="E1966" t="str">
            <v>ROI Gas</v>
          </cell>
          <cell r="F1966" t="str">
            <v>VO&amp;M Cost</v>
          </cell>
          <cell r="H1966">
            <v>0</v>
          </cell>
        </row>
        <row r="1967">
          <cell r="A1967" t="str">
            <v>ROI</v>
          </cell>
          <cell r="D1967" t="str">
            <v>RP 4</v>
          </cell>
          <cell r="E1967" t="str">
            <v>ROI Gas</v>
          </cell>
          <cell r="F1967" t="str">
            <v>Generation Cost</v>
          </cell>
          <cell r="H1967">
            <v>0</v>
          </cell>
        </row>
        <row r="1968">
          <cell r="A1968" t="str">
            <v>ROI</v>
          </cell>
          <cell r="D1968" t="str">
            <v>RP 4</v>
          </cell>
          <cell r="E1968" t="str">
            <v>ROI Gas</v>
          </cell>
          <cell r="F1968" t="str">
            <v>Start &amp; Shutdown Cost</v>
          </cell>
          <cell r="H1968">
            <v>0</v>
          </cell>
        </row>
        <row r="1969">
          <cell r="A1969" t="str">
            <v>ROI</v>
          </cell>
          <cell r="D1969" t="str">
            <v>RP 4</v>
          </cell>
          <cell r="E1969" t="str">
            <v>ROI Gas</v>
          </cell>
          <cell r="F1969" t="str">
            <v>Start Fuel Cost</v>
          </cell>
          <cell r="H1969">
            <v>0</v>
          </cell>
        </row>
        <row r="1970">
          <cell r="A1970" t="str">
            <v>ROI</v>
          </cell>
          <cell r="D1970" t="str">
            <v>RP 4</v>
          </cell>
          <cell r="E1970" t="str">
            <v>ROI Gas</v>
          </cell>
          <cell r="F1970" t="str">
            <v>Emissions Cost</v>
          </cell>
          <cell r="H1970">
            <v>0</v>
          </cell>
        </row>
        <row r="1971">
          <cell r="A1971" t="str">
            <v>ROI</v>
          </cell>
          <cell r="D1971" t="str">
            <v>RP 4</v>
          </cell>
          <cell r="E1971" t="str">
            <v>ROI Gas</v>
          </cell>
          <cell r="F1971" t="str">
            <v>Total Generation Cost</v>
          </cell>
          <cell r="H1971">
            <v>0</v>
          </cell>
        </row>
        <row r="1972">
          <cell r="A1972" t="str">
            <v>ROI</v>
          </cell>
          <cell r="D1972" t="str">
            <v>RP 4</v>
          </cell>
          <cell r="E1972" t="str">
            <v>ROI Gas</v>
          </cell>
          <cell r="F1972" t="str">
            <v>SRMC</v>
          </cell>
          <cell r="H1972" t="str">
            <v>€/MWh</v>
          </cell>
        </row>
        <row r="1973">
          <cell r="A1973" t="str">
            <v>ROI</v>
          </cell>
          <cell r="D1973" t="str">
            <v>RP 4</v>
          </cell>
          <cell r="E1973" t="str">
            <v>ROI Gas</v>
          </cell>
          <cell r="F1973" t="str">
            <v>Mark-up</v>
          </cell>
          <cell r="H1973" t="str">
            <v>€/MWh</v>
          </cell>
        </row>
        <row r="1974">
          <cell r="A1974" t="str">
            <v>ROI</v>
          </cell>
          <cell r="D1974" t="str">
            <v>RP 4</v>
          </cell>
          <cell r="E1974" t="str">
            <v>ROI Gas</v>
          </cell>
          <cell r="F1974" t="str">
            <v>Price Received</v>
          </cell>
          <cell r="H1974" t="str">
            <v>€/MWh</v>
          </cell>
        </row>
        <row r="1975">
          <cell r="A1975" t="str">
            <v>ROI</v>
          </cell>
          <cell r="D1975" t="str">
            <v>RP 4</v>
          </cell>
          <cell r="E1975" t="str">
            <v>ROI Gas</v>
          </cell>
          <cell r="F1975" t="str">
            <v>Pool Revenue</v>
          </cell>
          <cell r="H1975">
            <v>0</v>
          </cell>
        </row>
        <row r="1976">
          <cell r="A1976" t="str">
            <v>ROI</v>
          </cell>
          <cell r="D1976" t="str">
            <v>RP 4</v>
          </cell>
          <cell r="E1976" t="str">
            <v>ROI Gas</v>
          </cell>
          <cell r="F1976" t="str">
            <v>Net Revenue</v>
          </cell>
          <cell r="H1976">
            <v>0</v>
          </cell>
        </row>
        <row r="1977">
          <cell r="A1977" t="str">
            <v>ROI</v>
          </cell>
          <cell r="D1977" t="str">
            <v>RP 4</v>
          </cell>
          <cell r="E1977" t="str">
            <v>ROI Gas</v>
          </cell>
          <cell r="F1977" t="str">
            <v>Net Profit</v>
          </cell>
          <cell r="H1977">
            <v>0</v>
          </cell>
        </row>
        <row r="1978">
          <cell r="A1978" t="str">
            <v>ROI</v>
          </cell>
          <cell r="D1978" t="str">
            <v>RP 4</v>
          </cell>
          <cell r="E1978" t="str">
            <v>ROI Gas</v>
          </cell>
          <cell r="F1978" t="str">
            <v>Installed Capacity</v>
          </cell>
          <cell r="H1978" t="str">
            <v>MW</v>
          </cell>
        </row>
        <row r="1979">
          <cell r="A1979" t="str">
            <v>ROI</v>
          </cell>
          <cell r="D1979" t="str">
            <v>RP 4</v>
          </cell>
          <cell r="E1979" t="str">
            <v>ROI Gas</v>
          </cell>
          <cell r="F1979" t="str">
            <v>Rated Capacity</v>
          </cell>
          <cell r="H1979" t="str">
            <v>MW</v>
          </cell>
        </row>
        <row r="1980">
          <cell r="A1980" t="str">
            <v>ROI</v>
          </cell>
          <cell r="D1980" t="str">
            <v>RP 4</v>
          </cell>
          <cell r="E1980" t="str">
            <v>ROI Gas</v>
          </cell>
          <cell r="F1980" t="str">
            <v>Maintenance</v>
          </cell>
          <cell r="H1980" t="str">
            <v>GWh</v>
          </cell>
        </row>
        <row r="1981">
          <cell r="A1981" t="str">
            <v>ROI</v>
          </cell>
          <cell r="D1981" t="str">
            <v>RP 4</v>
          </cell>
          <cell r="E1981" t="str">
            <v>ROI Gas</v>
          </cell>
          <cell r="F1981" t="str">
            <v>Forced Outage</v>
          </cell>
          <cell r="H1981" t="str">
            <v>GWh</v>
          </cell>
        </row>
        <row r="1982">
          <cell r="A1982" t="str">
            <v>ROI</v>
          </cell>
          <cell r="D1982" t="str">
            <v>RP 4</v>
          </cell>
          <cell r="E1982" t="str">
            <v>ROI Gas</v>
          </cell>
          <cell r="F1982" t="str">
            <v>Available Energy</v>
          </cell>
          <cell r="H1982" t="str">
            <v>GWh</v>
          </cell>
        </row>
        <row r="1983">
          <cell r="A1983" t="str">
            <v>ROI</v>
          </cell>
          <cell r="D1983" t="str">
            <v>SK3</v>
          </cell>
          <cell r="E1983" t="str">
            <v>ROI Gas</v>
          </cell>
          <cell r="F1983" t="str">
            <v>Generation</v>
          </cell>
          <cell r="H1983" t="str">
            <v>GWh</v>
          </cell>
        </row>
        <row r="1984">
          <cell r="A1984" t="str">
            <v>ROI</v>
          </cell>
          <cell r="D1984" t="str">
            <v>SK3</v>
          </cell>
          <cell r="E1984" t="str">
            <v>ROI Gas</v>
          </cell>
          <cell r="F1984" t="str">
            <v>Units Started</v>
          </cell>
          <cell r="H1984" t="str">
            <v>-</v>
          </cell>
        </row>
        <row r="1985">
          <cell r="A1985" t="str">
            <v>ROI</v>
          </cell>
          <cell r="D1985" t="str">
            <v>SK3</v>
          </cell>
          <cell r="E1985" t="str">
            <v>ROI Gas</v>
          </cell>
          <cell r="F1985" t="str">
            <v>Hours of Operation</v>
          </cell>
          <cell r="H1985" t="str">
            <v>hrs</v>
          </cell>
        </row>
        <row r="1986">
          <cell r="A1986" t="str">
            <v>ROI</v>
          </cell>
          <cell r="D1986" t="str">
            <v>SK3</v>
          </cell>
          <cell r="E1986" t="str">
            <v>ROI Gas</v>
          </cell>
          <cell r="F1986" t="str">
            <v>Capacity Factor</v>
          </cell>
          <cell r="H1986" t="str">
            <v>%</v>
          </cell>
        </row>
        <row r="1987">
          <cell r="A1987" t="str">
            <v>ROI</v>
          </cell>
          <cell r="D1987" t="str">
            <v>SK3</v>
          </cell>
          <cell r="E1987" t="str">
            <v>ROI Gas</v>
          </cell>
          <cell r="F1987" t="str">
            <v>Energy Curtailed</v>
          </cell>
          <cell r="H1987" t="str">
            <v>GWh</v>
          </cell>
        </row>
        <row r="1988">
          <cell r="A1988" t="str">
            <v>ROI</v>
          </cell>
          <cell r="D1988" t="str">
            <v>SK3</v>
          </cell>
          <cell r="E1988" t="str">
            <v>ROI Gas</v>
          </cell>
          <cell r="F1988" t="str">
            <v>Fixed Load Generation</v>
          </cell>
          <cell r="H1988" t="str">
            <v>GWh</v>
          </cell>
        </row>
        <row r="1989">
          <cell r="A1989" t="str">
            <v>ROI</v>
          </cell>
          <cell r="D1989" t="str">
            <v>SK3</v>
          </cell>
          <cell r="E1989" t="str">
            <v>ROI Gas</v>
          </cell>
          <cell r="F1989" t="str">
            <v>Pump Load</v>
          </cell>
          <cell r="H1989" t="str">
            <v>GWh</v>
          </cell>
        </row>
        <row r="1990">
          <cell r="A1990" t="str">
            <v>ROI</v>
          </cell>
          <cell r="D1990" t="str">
            <v>SK3</v>
          </cell>
          <cell r="E1990" t="str">
            <v>ROI Gas</v>
          </cell>
          <cell r="F1990" t="str">
            <v>VO&amp;M Cost</v>
          </cell>
          <cell r="H1990">
            <v>0</v>
          </cell>
        </row>
        <row r="1991">
          <cell r="A1991" t="str">
            <v>ROI</v>
          </cell>
          <cell r="D1991" t="str">
            <v>SK3</v>
          </cell>
          <cell r="E1991" t="str">
            <v>ROI Gas</v>
          </cell>
          <cell r="F1991" t="str">
            <v>Generation Cost</v>
          </cell>
          <cell r="H1991">
            <v>0</v>
          </cell>
        </row>
        <row r="1992">
          <cell r="A1992" t="str">
            <v>ROI</v>
          </cell>
          <cell r="D1992" t="str">
            <v>SK3</v>
          </cell>
          <cell r="E1992" t="str">
            <v>ROI Gas</v>
          </cell>
          <cell r="F1992" t="str">
            <v>Start &amp; Shutdown Cost</v>
          </cell>
          <cell r="H1992">
            <v>0</v>
          </cell>
        </row>
        <row r="1993">
          <cell r="A1993" t="str">
            <v>ROI</v>
          </cell>
          <cell r="D1993" t="str">
            <v>SK3</v>
          </cell>
          <cell r="E1993" t="str">
            <v>ROI Gas</v>
          </cell>
          <cell r="F1993" t="str">
            <v>Start Fuel Cost</v>
          </cell>
          <cell r="H1993">
            <v>0</v>
          </cell>
        </row>
        <row r="1994">
          <cell r="A1994" t="str">
            <v>ROI</v>
          </cell>
          <cell r="D1994" t="str">
            <v>SK3</v>
          </cell>
          <cell r="E1994" t="str">
            <v>ROI Gas</v>
          </cell>
          <cell r="F1994" t="str">
            <v>Emissions Cost</v>
          </cell>
          <cell r="H1994">
            <v>0</v>
          </cell>
        </row>
        <row r="1995">
          <cell r="A1995" t="str">
            <v>ROI</v>
          </cell>
          <cell r="D1995" t="str">
            <v>SK3</v>
          </cell>
          <cell r="E1995" t="str">
            <v>ROI Gas</v>
          </cell>
          <cell r="F1995" t="str">
            <v>Total Generation Cost</v>
          </cell>
          <cell r="H1995">
            <v>0</v>
          </cell>
        </row>
        <row r="1996">
          <cell r="A1996" t="str">
            <v>ROI</v>
          </cell>
          <cell r="D1996" t="str">
            <v>SK3</v>
          </cell>
          <cell r="E1996" t="str">
            <v>ROI Gas</v>
          </cell>
          <cell r="F1996" t="str">
            <v>SRMC</v>
          </cell>
          <cell r="H1996" t="str">
            <v>€/MWh</v>
          </cell>
        </row>
        <row r="1997">
          <cell r="A1997" t="str">
            <v>ROI</v>
          </cell>
          <cell r="D1997" t="str">
            <v>SK3</v>
          </cell>
          <cell r="E1997" t="str">
            <v>ROI Gas</v>
          </cell>
          <cell r="F1997" t="str">
            <v>Mark-up</v>
          </cell>
          <cell r="H1997" t="str">
            <v>€/MWh</v>
          </cell>
        </row>
        <row r="1998">
          <cell r="A1998" t="str">
            <v>ROI</v>
          </cell>
          <cell r="D1998" t="str">
            <v>SK3</v>
          </cell>
          <cell r="E1998" t="str">
            <v>ROI Gas</v>
          </cell>
          <cell r="F1998" t="str">
            <v>Price Received</v>
          </cell>
          <cell r="H1998" t="str">
            <v>€/MWh</v>
          </cell>
        </row>
        <row r="1999">
          <cell r="A1999" t="str">
            <v>ROI</v>
          </cell>
          <cell r="D1999" t="str">
            <v>SK3</v>
          </cell>
          <cell r="E1999" t="str">
            <v>ROI Gas</v>
          </cell>
          <cell r="F1999" t="str">
            <v>Pool Revenue</v>
          </cell>
          <cell r="H1999">
            <v>0</v>
          </cell>
        </row>
        <row r="2000">
          <cell r="A2000" t="str">
            <v>ROI</v>
          </cell>
          <cell r="D2000" t="str">
            <v>SK3</v>
          </cell>
          <cell r="E2000" t="str">
            <v>ROI Gas</v>
          </cell>
          <cell r="F2000" t="str">
            <v>Net Revenue</v>
          </cell>
          <cell r="H2000">
            <v>0</v>
          </cell>
        </row>
        <row r="2001">
          <cell r="A2001" t="str">
            <v>ROI</v>
          </cell>
          <cell r="D2001" t="str">
            <v>SK3</v>
          </cell>
          <cell r="E2001" t="str">
            <v>ROI Gas</v>
          </cell>
          <cell r="F2001" t="str">
            <v>Net Profit</v>
          </cell>
          <cell r="H2001">
            <v>0</v>
          </cell>
        </row>
        <row r="2002">
          <cell r="A2002" t="str">
            <v>ROI</v>
          </cell>
          <cell r="D2002" t="str">
            <v>SK3</v>
          </cell>
          <cell r="E2002" t="str">
            <v>ROI Gas</v>
          </cell>
          <cell r="F2002" t="str">
            <v>Installed Capacity</v>
          </cell>
          <cell r="H2002" t="str">
            <v>MW</v>
          </cell>
        </row>
        <row r="2003">
          <cell r="A2003" t="str">
            <v>ROI</v>
          </cell>
          <cell r="D2003" t="str">
            <v>SK3</v>
          </cell>
          <cell r="E2003" t="str">
            <v>ROI Gas</v>
          </cell>
          <cell r="F2003" t="str">
            <v>Rated Capacity</v>
          </cell>
          <cell r="H2003" t="str">
            <v>MW</v>
          </cell>
        </row>
        <row r="2004">
          <cell r="A2004" t="str">
            <v>ROI</v>
          </cell>
          <cell r="D2004" t="str">
            <v>SK3</v>
          </cell>
          <cell r="E2004" t="str">
            <v>ROI Gas</v>
          </cell>
          <cell r="F2004" t="str">
            <v>Maintenance</v>
          </cell>
          <cell r="H2004" t="str">
            <v>GWh</v>
          </cell>
        </row>
        <row r="2005">
          <cell r="A2005" t="str">
            <v>ROI</v>
          </cell>
          <cell r="D2005" t="str">
            <v>SK3</v>
          </cell>
          <cell r="E2005" t="str">
            <v>ROI Gas</v>
          </cell>
          <cell r="F2005" t="str">
            <v>Forced Outage</v>
          </cell>
          <cell r="H2005" t="str">
            <v>GWh</v>
          </cell>
        </row>
        <row r="2006">
          <cell r="A2006" t="str">
            <v>ROI</v>
          </cell>
          <cell r="D2006" t="str">
            <v>SK3</v>
          </cell>
          <cell r="E2006" t="str">
            <v>ROI Gas</v>
          </cell>
          <cell r="F2006" t="str">
            <v>Available Energy</v>
          </cell>
          <cell r="H2006" t="str">
            <v>GWh</v>
          </cell>
        </row>
        <row r="2007">
          <cell r="A2007" t="str">
            <v>ROI</v>
          </cell>
          <cell r="D2007" t="str">
            <v>SK4</v>
          </cell>
          <cell r="E2007" t="str">
            <v>ROI Gas</v>
          </cell>
          <cell r="F2007" t="str">
            <v>Generation</v>
          </cell>
          <cell r="H2007" t="str">
            <v>GWh</v>
          </cell>
        </row>
        <row r="2008">
          <cell r="A2008" t="str">
            <v>ROI</v>
          </cell>
          <cell r="D2008" t="str">
            <v>SK4</v>
          </cell>
          <cell r="E2008" t="str">
            <v>ROI Gas</v>
          </cell>
          <cell r="F2008" t="str">
            <v>Units Started</v>
          </cell>
          <cell r="H2008" t="str">
            <v>-</v>
          </cell>
        </row>
        <row r="2009">
          <cell r="A2009" t="str">
            <v>ROI</v>
          </cell>
          <cell r="D2009" t="str">
            <v>SK4</v>
          </cell>
          <cell r="E2009" t="str">
            <v>ROI Gas</v>
          </cell>
          <cell r="F2009" t="str">
            <v>Hours of Operation</v>
          </cell>
          <cell r="H2009" t="str">
            <v>hrs</v>
          </cell>
        </row>
        <row r="2010">
          <cell r="A2010" t="str">
            <v>ROI</v>
          </cell>
          <cell r="D2010" t="str">
            <v>SK4</v>
          </cell>
          <cell r="E2010" t="str">
            <v>ROI Gas</v>
          </cell>
          <cell r="F2010" t="str">
            <v>Capacity Factor</v>
          </cell>
          <cell r="H2010" t="str">
            <v>%</v>
          </cell>
        </row>
        <row r="2011">
          <cell r="A2011" t="str">
            <v>ROI</v>
          </cell>
          <cell r="D2011" t="str">
            <v>SK4</v>
          </cell>
          <cell r="E2011" t="str">
            <v>ROI Gas</v>
          </cell>
          <cell r="F2011" t="str">
            <v>Energy Curtailed</v>
          </cell>
          <cell r="H2011" t="str">
            <v>GWh</v>
          </cell>
        </row>
        <row r="2012">
          <cell r="A2012" t="str">
            <v>ROI</v>
          </cell>
          <cell r="D2012" t="str">
            <v>SK4</v>
          </cell>
          <cell r="E2012" t="str">
            <v>ROI Gas</v>
          </cell>
          <cell r="F2012" t="str">
            <v>Fixed Load Generation</v>
          </cell>
          <cell r="H2012" t="str">
            <v>GWh</v>
          </cell>
        </row>
        <row r="2013">
          <cell r="A2013" t="str">
            <v>ROI</v>
          </cell>
          <cell r="D2013" t="str">
            <v>SK4</v>
          </cell>
          <cell r="E2013" t="str">
            <v>ROI Gas</v>
          </cell>
          <cell r="F2013" t="str">
            <v>Pump Load</v>
          </cell>
          <cell r="H2013" t="str">
            <v>GWh</v>
          </cell>
        </row>
        <row r="2014">
          <cell r="A2014" t="str">
            <v>ROI</v>
          </cell>
          <cell r="D2014" t="str">
            <v>SK4</v>
          </cell>
          <cell r="E2014" t="str">
            <v>ROI Gas</v>
          </cell>
          <cell r="F2014" t="str">
            <v>VO&amp;M Cost</v>
          </cell>
          <cell r="H2014">
            <v>0</v>
          </cell>
        </row>
        <row r="2015">
          <cell r="A2015" t="str">
            <v>ROI</v>
          </cell>
          <cell r="D2015" t="str">
            <v>SK4</v>
          </cell>
          <cell r="E2015" t="str">
            <v>ROI Gas</v>
          </cell>
          <cell r="F2015" t="str">
            <v>Generation Cost</v>
          </cell>
          <cell r="H2015">
            <v>0</v>
          </cell>
        </row>
        <row r="2016">
          <cell r="A2016" t="str">
            <v>ROI</v>
          </cell>
          <cell r="D2016" t="str">
            <v>SK4</v>
          </cell>
          <cell r="E2016" t="str">
            <v>ROI Gas</v>
          </cell>
          <cell r="F2016" t="str">
            <v>Start &amp; Shutdown Cost</v>
          </cell>
          <cell r="H2016">
            <v>0</v>
          </cell>
        </row>
        <row r="2017">
          <cell r="A2017" t="str">
            <v>ROI</v>
          </cell>
          <cell r="D2017" t="str">
            <v>SK4</v>
          </cell>
          <cell r="E2017" t="str">
            <v>ROI Gas</v>
          </cell>
          <cell r="F2017" t="str">
            <v>Start Fuel Cost</v>
          </cell>
          <cell r="H2017">
            <v>0</v>
          </cell>
        </row>
        <row r="2018">
          <cell r="A2018" t="str">
            <v>ROI</v>
          </cell>
          <cell r="D2018" t="str">
            <v>SK4</v>
          </cell>
          <cell r="E2018" t="str">
            <v>ROI Gas</v>
          </cell>
          <cell r="F2018" t="str">
            <v>Emissions Cost</v>
          </cell>
          <cell r="H2018">
            <v>0</v>
          </cell>
        </row>
        <row r="2019">
          <cell r="A2019" t="str">
            <v>ROI</v>
          </cell>
          <cell r="D2019" t="str">
            <v>SK4</v>
          </cell>
          <cell r="E2019" t="str">
            <v>ROI Gas</v>
          </cell>
          <cell r="F2019" t="str">
            <v>Total Generation Cost</v>
          </cell>
          <cell r="H2019">
            <v>0</v>
          </cell>
        </row>
        <row r="2020">
          <cell r="A2020" t="str">
            <v>ROI</v>
          </cell>
          <cell r="D2020" t="str">
            <v>SK4</v>
          </cell>
          <cell r="E2020" t="str">
            <v>ROI Gas</v>
          </cell>
          <cell r="F2020" t="str">
            <v>SRMC</v>
          </cell>
          <cell r="H2020" t="str">
            <v>€/MWh</v>
          </cell>
        </row>
        <row r="2021">
          <cell r="A2021" t="str">
            <v>ROI</v>
          </cell>
          <cell r="D2021" t="str">
            <v>SK4</v>
          </cell>
          <cell r="E2021" t="str">
            <v>ROI Gas</v>
          </cell>
          <cell r="F2021" t="str">
            <v>Mark-up</v>
          </cell>
          <cell r="H2021" t="str">
            <v>€/MWh</v>
          </cell>
        </row>
        <row r="2022">
          <cell r="A2022" t="str">
            <v>ROI</v>
          </cell>
          <cell r="D2022" t="str">
            <v>SK4</v>
          </cell>
          <cell r="E2022" t="str">
            <v>ROI Gas</v>
          </cell>
          <cell r="F2022" t="str">
            <v>Price Received</v>
          </cell>
          <cell r="H2022" t="str">
            <v>€/MWh</v>
          </cell>
        </row>
        <row r="2023">
          <cell r="A2023" t="str">
            <v>ROI</v>
          </cell>
          <cell r="D2023" t="str">
            <v>SK4</v>
          </cell>
          <cell r="E2023" t="str">
            <v>ROI Gas</v>
          </cell>
          <cell r="F2023" t="str">
            <v>Pool Revenue</v>
          </cell>
          <cell r="H2023">
            <v>0</v>
          </cell>
        </row>
        <row r="2024">
          <cell r="A2024" t="str">
            <v>ROI</v>
          </cell>
          <cell r="D2024" t="str">
            <v>SK4</v>
          </cell>
          <cell r="E2024" t="str">
            <v>ROI Gas</v>
          </cell>
          <cell r="F2024" t="str">
            <v>Net Revenue</v>
          </cell>
          <cell r="H2024">
            <v>0</v>
          </cell>
        </row>
        <row r="2025">
          <cell r="A2025" t="str">
            <v>ROI</v>
          </cell>
          <cell r="D2025" t="str">
            <v>SK4</v>
          </cell>
          <cell r="E2025" t="str">
            <v>ROI Gas</v>
          </cell>
          <cell r="F2025" t="str">
            <v>Net Profit</v>
          </cell>
          <cell r="H2025">
            <v>0</v>
          </cell>
        </row>
        <row r="2026">
          <cell r="A2026" t="str">
            <v>ROI</v>
          </cell>
          <cell r="D2026" t="str">
            <v>SK4</v>
          </cell>
          <cell r="E2026" t="str">
            <v>ROI Gas</v>
          </cell>
          <cell r="F2026" t="str">
            <v>Installed Capacity</v>
          </cell>
          <cell r="H2026" t="str">
            <v>MW</v>
          </cell>
        </row>
        <row r="2027">
          <cell r="A2027" t="str">
            <v>ROI</v>
          </cell>
          <cell r="D2027" t="str">
            <v>SK4</v>
          </cell>
          <cell r="E2027" t="str">
            <v>ROI Gas</v>
          </cell>
          <cell r="F2027" t="str">
            <v>Rated Capacity</v>
          </cell>
          <cell r="H2027" t="str">
            <v>MW</v>
          </cell>
        </row>
        <row r="2028">
          <cell r="A2028" t="str">
            <v>ROI</v>
          </cell>
          <cell r="D2028" t="str">
            <v>SK4</v>
          </cell>
          <cell r="E2028" t="str">
            <v>ROI Gas</v>
          </cell>
          <cell r="F2028" t="str">
            <v>Maintenance</v>
          </cell>
          <cell r="H2028" t="str">
            <v>GWh</v>
          </cell>
        </row>
        <row r="2029">
          <cell r="A2029" t="str">
            <v>ROI</v>
          </cell>
          <cell r="D2029" t="str">
            <v>SK4</v>
          </cell>
          <cell r="E2029" t="str">
            <v>ROI Gas</v>
          </cell>
          <cell r="F2029" t="str">
            <v>Forced Outage</v>
          </cell>
          <cell r="H2029" t="str">
            <v>GWh</v>
          </cell>
        </row>
        <row r="2030">
          <cell r="A2030" t="str">
            <v>ROI</v>
          </cell>
          <cell r="D2030" t="str">
            <v>SK4</v>
          </cell>
          <cell r="E2030" t="str">
            <v>ROI Gas</v>
          </cell>
          <cell r="F2030" t="str">
            <v>Available Energy</v>
          </cell>
          <cell r="H2030" t="str">
            <v>GWh</v>
          </cell>
        </row>
        <row r="2031">
          <cell r="A2031" t="str">
            <v>ROI</v>
          </cell>
          <cell r="D2031" t="str">
            <v>Suir OCGT</v>
          </cell>
          <cell r="E2031" t="str">
            <v>ROI Gas</v>
          </cell>
          <cell r="F2031" t="str">
            <v>Generation</v>
          </cell>
          <cell r="H2031" t="str">
            <v>GWh</v>
          </cell>
        </row>
        <row r="2032">
          <cell r="A2032" t="str">
            <v>ROI</v>
          </cell>
          <cell r="D2032" t="str">
            <v>Suir OCGT</v>
          </cell>
          <cell r="E2032" t="str">
            <v>ROI Gas</v>
          </cell>
          <cell r="F2032" t="str">
            <v>Units Started</v>
          </cell>
          <cell r="H2032" t="str">
            <v>-</v>
          </cell>
        </row>
        <row r="2033">
          <cell r="A2033" t="str">
            <v>ROI</v>
          </cell>
          <cell r="D2033" t="str">
            <v>Suir OCGT</v>
          </cell>
          <cell r="E2033" t="str">
            <v>ROI Gas</v>
          </cell>
          <cell r="F2033" t="str">
            <v>Hours of Operation</v>
          </cell>
          <cell r="H2033" t="str">
            <v>hrs</v>
          </cell>
        </row>
        <row r="2034">
          <cell r="A2034" t="str">
            <v>ROI</v>
          </cell>
          <cell r="D2034" t="str">
            <v>Suir OCGT</v>
          </cell>
          <cell r="E2034" t="str">
            <v>ROI Gas</v>
          </cell>
          <cell r="F2034" t="str">
            <v>Capacity Factor</v>
          </cell>
          <cell r="H2034" t="str">
            <v>%</v>
          </cell>
        </row>
        <row r="2035">
          <cell r="A2035" t="str">
            <v>ROI</v>
          </cell>
          <cell r="D2035" t="str">
            <v>Suir OCGT</v>
          </cell>
          <cell r="E2035" t="str">
            <v>ROI Gas</v>
          </cell>
          <cell r="F2035" t="str">
            <v>Energy Curtailed</v>
          </cell>
          <cell r="H2035" t="str">
            <v>GWh</v>
          </cell>
        </row>
        <row r="2036">
          <cell r="A2036" t="str">
            <v>ROI</v>
          </cell>
          <cell r="D2036" t="str">
            <v>Suir OCGT</v>
          </cell>
          <cell r="E2036" t="str">
            <v>ROI Gas</v>
          </cell>
          <cell r="F2036" t="str">
            <v>Fixed Load Generation</v>
          </cell>
          <cell r="H2036" t="str">
            <v>GWh</v>
          </cell>
        </row>
        <row r="2037">
          <cell r="A2037" t="str">
            <v>ROI</v>
          </cell>
          <cell r="D2037" t="str">
            <v>Suir OCGT</v>
          </cell>
          <cell r="E2037" t="str">
            <v>ROI Gas</v>
          </cell>
          <cell r="F2037" t="str">
            <v>Pump Load</v>
          </cell>
          <cell r="H2037" t="str">
            <v>GWh</v>
          </cell>
        </row>
        <row r="2038">
          <cell r="A2038" t="str">
            <v>ROI</v>
          </cell>
          <cell r="D2038" t="str">
            <v>Suir OCGT</v>
          </cell>
          <cell r="E2038" t="str">
            <v>ROI Gas</v>
          </cell>
          <cell r="F2038" t="str">
            <v>VO&amp;M Cost</v>
          </cell>
          <cell r="H2038">
            <v>0</v>
          </cell>
        </row>
        <row r="2039">
          <cell r="A2039" t="str">
            <v>ROI</v>
          </cell>
          <cell r="D2039" t="str">
            <v>Suir OCGT</v>
          </cell>
          <cell r="E2039" t="str">
            <v>ROI Gas</v>
          </cell>
          <cell r="F2039" t="str">
            <v>Generation Cost</v>
          </cell>
          <cell r="H2039">
            <v>0</v>
          </cell>
        </row>
        <row r="2040">
          <cell r="A2040" t="str">
            <v>ROI</v>
          </cell>
          <cell r="D2040" t="str">
            <v>Suir OCGT</v>
          </cell>
          <cell r="E2040" t="str">
            <v>ROI Gas</v>
          </cell>
          <cell r="F2040" t="str">
            <v>Start &amp; Shutdown Cost</v>
          </cell>
          <cell r="H2040">
            <v>0</v>
          </cell>
        </row>
        <row r="2041">
          <cell r="A2041" t="str">
            <v>ROI</v>
          </cell>
          <cell r="D2041" t="str">
            <v>Suir OCGT</v>
          </cell>
          <cell r="E2041" t="str">
            <v>ROI Gas</v>
          </cell>
          <cell r="F2041" t="str">
            <v>Start Fuel Cost</v>
          </cell>
          <cell r="H2041">
            <v>0</v>
          </cell>
        </row>
        <row r="2042">
          <cell r="A2042" t="str">
            <v>ROI</v>
          </cell>
          <cell r="D2042" t="str">
            <v>Suir OCGT</v>
          </cell>
          <cell r="E2042" t="str">
            <v>ROI Gas</v>
          </cell>
          <cell r="F2042" t="str">
            <v>Emissions Cost</v>
          </cell>
          <cell r="H2042">
            <v>0</v>
          </cell>
        </row>
        <row r="2043">
          <cell r="A2043" t="str">
            <v>ROI</v>
          </cell>
          <cell r="D2043" t="str">
            <v>Suir OCGT</v>
          </cell>
          <cell r="E2043" t="str">
            <v>ROI Gas</v>
          </cell>
          <cell r="F2043" t="str">
            <v>Total Generation Cost</v>
          </cell>
          <cell r="H2043">
            <v>0</v>
          </cell>
        </row>
        <row r="2044">
          <cell r="A2044" t="str">
            <v>ROI</v>
          </cell>
          <cell r="D2044" t="str">
            <v>Suir OCGT</v>
          </cell>
          <cell r="E2044" t="str">
            <v>ROI Gas</v>
          </cell>
          <cell r="F2044" t="str">
            <v>SRMC</v>
          </cell>
          <cell r="H2044" t="str">
            <v>€/MWh</v>
          </cell>
        </row>
        <row r="2045">
          <cell r="A2045" t="str">
            <v>ROI</v>
          </cell>
          <cell r="D2045" t="str">
            <v>Suir OCGT</v>
          </cell>
          <cell r="E2045" t="str">
            <v>ROI Gas</v>
          </cell>
          <cell r="F2045" t="str">
            <v>Mark-up</v>
          </cell>
          <cell r="H2045" t="str">
            <v>€/MWh</v>
          </cell>
        </row>
        <row r="2046">
          <cell r="A2046" t="str">
            <v>ROI</v>
          </cell>
          <cell r="D2046" t="str">
            <v>Suir OCGT</v>
          </cell>
          <cell r="E2046" t="str">
            <v>ROI Gas</v>
          </cell>
          <cell r="F2046" t="str">
            <v>Mark-up</v>
          </cell>
          <cell r="H2046" t="str">
            <v>€/MWh</v>
          </cell>
        </row>
        <row r="2047">
          <cell r="A2047" t="str">
            <v>ROI</v>
          </cell>
          <cell r="D2047" t="str">
            <v>Suir OCGT</v>
          </cell>
          <cell r="E2047" t="str">
            <v>ROI Gas</v>
          </cell>
          <cell r="F2047" t="str">
            <v>Mark-up</v>
          </cell>
          <cell r="H2047" t="str">
            <v>€/MWh</v>
          </cell>
        </row>
        <row r="2048">
          <cell r="A2048" t="str">
            <v>ROI</v>
          </cell>
          <cell r="D2048" t="str">
            <v>Suir OCGT</v>
          </cell>
          <cell r="E2048" t="str">
            <v>ROI Gas</v>
          </cell>
          <cell r="F2048" t="str">
            <v>Price Received</v>
          </cell>
          <cell r="H2048" t="str">
            <v>€/MWh</v>
          </cell>
        </row>
        <row r="2049">
          <cell r="A2049" t="str">
            <v>ROI</v>
          </cell>
          <cell r="D2049" t="str">
            <v>Suir OCGT</v>
          </cell>
          <cell r="E2049" t="str">
            <v>ROI Gas</v>
          </cell>
          <cell r="F2049" t="str">
            <v>Pool Revenue</v>
          </cell>
          <cell r="H2049">
            <v>0</v>
          </cell>
        </row>
        <row r="2050">
          <cell r="A2050" t="str">
            <v>ROI</v>
          </cell>
          <cell r="D2050" t="str">
            <v>Suir OCGT</v>
          </cell>
          <cell r="E2050" t="str">
            <v>ROI Gas</v>
          </cell>
          <cell r="F2050" t="str">
            <v>Net Revenue</v>
          </cell>
          <cell r="H2050">
            <v>0</v>
          </cell>
        </row>
        <row r="2051">
          <cell r="A2051" t="str">
            <v>ROI</v>
          </cell>
          <cell r="D2051" t="str">
            <v>Suir OCGT</v>
          </cell>
          <cell r="E2051" t="str">
            <v>ROI Gas</v>
          </cell>
          <cell r="F2051" t="str">
            <v>Net Profit</v>
          </cell>
          <cell r="H2051">
            <v>0</v>
          </cell>
        </row>
        <row r="2052">
          <cell r="A2052" t="str">
            <v>ROI</v>
          </cell>
          <cell r="D2052" t="str">
            <v>Suir OCGT</v>
          </cell>
          <cell r="E2052" t="str">
            <v>ROI Gas</v>
          </cell>
          <cell r="F2052" t="str">
            <v>Installed Capacity</v>
          </cell>
          <cell r="H2052" t="str">
            <v>MW</v>
          </cell>
        </row>
        <row r="2053">
          <cell r="A2053" t="str">
            <v>ROI</v>
          </cell>
          <cell r="D2053" t="str">
            <v>Suir OCGT</v>
          </cell>
          <cell r="E2053" t="str">
            <v>ROI Gas</v>
          </cell>
          <cell r="F2053" t="str">
            <v>Rated Capacity</v>
          </cell>
          <cell r="H2053" t="str">
            <v>MW</v>
          </cell>
        </row>
        <row r="2054">
          <cell r="A2054" t="str">
            <v>ROI</v>
          </cell>
          <cell r="D2054" t="str">
            <v>Suir OCGT</v>
          </cell>
          <cell r="E2054" t="str">
            <v>ROI Gas</v>
          </cell>
          <cell r="F2054" t="str">
            <v>Maintenance</v>
          </cell>
          <cell r="H2054" t="str">
            <v>GWh</v>
          </cell>
        </row>
        <row r="2055">
          <cell r="A2055" t="str">
            <v>ROI</v>
          </cell>
          <cell r="D2055" t="str">
            <v>Suir OCGT</v>
          </cell>
          <cell r="E2055" t="str">
            <v>ROI Gas</v>
          </cell>
          <cell r="F2055" t="str">
            <v>Forced Outage</v>
          </cell>
          <cell r="H2055" t="str">
            <v>GWh</v>
          </cell>
        </row>
        <row r="2056">
          <cell r="A2056" t="str">
            <v>ROI</v>
          </cell>
          <cell r="D2056" t="str">
            <v>Suir OCGT</v>
          </cell>
          <cell r="E2056" t="str">
            <v>ROI Gas</v>
          </cell>
          <cell r="F2056" t="str">
            <v>Available Energy</v>
          </cell>
          <cell r="H2056" t="str">
            <v>GWh</v>
          </cell>
        </row>
        <row r="2057">
          <cell r="A2057" t="str">
            <v>ROI</v>
          </cell>
          <cell r="D2057" t="str">
            <v>TB OCGT 1</v>
          </cell>
          <cell r="E2057" t="str">
            <v>ROI Gas</v>
          </cell>
          <cell r="F2057" t="str">
            <v>Generation</v>
          </cell>
          <cell r="H2057" t="str">
            <v>GWh</v>
          </cell>
        </row>
        <row r="2058">
          <cell r="A2058" t="str">
            <v>ROI</v>
          </cell>
          <cell r="D2058" t="str">
            <v>TB OCGT 1</v>
          </cell>
          <cell r="E2058" t="str">
            <v>ROI Gas</v>
          </cell>
          <cell r="F2058" t="str">
            <v>Units Started</v>
          </cell>
          <cell r="H2058" t="str">
            <v>-</v>
          </cell>
        </row>
        <row r="2059">
          <cell r="A2059" t="str">
            <v>ROI</v>
          </cell>
          <cell r="D2059" t="str">
            <v>TB OCGT 1</v>
          </cell>
          <cell r="E2059" t="str">
            <v>ROI Gas</v>
          </cell>
          <cell r="F2059" t="str">
            <v>Hours of Operation</v>
          </cell>
          <cell r="H2059" t="str">
            <v>hrs</v>
          </cell>
        </row>
        <row r="2060">
          <cell r="A2060" t="str">
            <v>ROI</v>
          </cell>
          <cell r="D2060" t="str">
            <v>TB OCGT 1</v>
          </cell>
          <cell r="E2060" t="str">
            <v>ROI Gas</v>
          </cell>
          <cell r="F2060" t="str">
            <v>Capacity Factor</v>
          </cell>
          <cell r="H2060" t="str">
            <v>%</v>
          </cell>
        </row>
        <row r="2061">
          <cell r="A2061" t="str">
            <v>ROI</v>
          </cell>
          <cell r="D2061" t="str">
            <v>TB OCGT 1</v>
          </cell>
          <cell r="E2061" t="str">
            <v>ROI Gas</v>
          </cell>
          <cell r="F2061" t="str">
            <v>Energy Curtailed</v>
          </cell>
          <cell r="H2061" t="str">
            <v>GWh</v>
          </cell>
        </row>
        <row r="2062">
          <cell r="A2062" t="str">
            <v>ROI</v>
          </cell>
          <cell r="D2062" t="str">
            <v>TB OCGT 1</v>
          </cell>
          <cell r="E2062" t="str">
            <v>ROI Gas</v>
          </cell>
          <cell r="F2062" t="str">
            <v>Fixed Load Generation</v>
          </cell>
          <cell r="H2062" t="str">
            <v>GWh</v>
          </cell>
        </row>
        <row r="2063">
          <cell r="A2063" t="str">
            <v>ROI</v>
          </cell>
          <cell r="D2063" t="str">
            <v>TB OCGT 1</v>
          </cell>
          <cell r="E2063" t="str">
            <v>ROI Gas</v>
          </cell>
          <cell r="F2063" t="str">
            <v>Pump Load</v>
          </cell>
          <cell r="H2063" t="str">
            <v>GWh</v>
          </cell>
        </row>
        <row r="2064">
          <cell r="A2064" t="str">
            <v>ROI</v>
          </cell>
          <cell r="D2064" t="str">
            <v>TB OCGT 1</v>
          </cell>
          <cell r="E2064" t="str">
            <v>ROI Gas</v>
          </cell>
          <cell r="F2064" t="str">
            <v>VO&amp;M Cost</v>
          </cell>
          <cell r="H2064">
            <v>0</v>
          </cell>
        </row>
        <row r="2065">
          <cell r="A2065" t="str">
            <v>ROI</v>
          </cell>
          <cell r="D2065" t="str">
            <v>TB OCGT 1</v>
          </cell>
          <cell r="E2065" t="str">
            <v>ROI Gas</v>
          </cell>
          <cell r="F2065" t="str">
            <v>Generation Cost</v>
          </cell>
          <cell r="H2065">
            <v>0</v>
          </cell>
        </row>
        <row r="2066">
          <cell r="A2066" t="str">
            <v>ROI</v>
          </cell>
          <cell r="D2066" t="str">
            <v>TB OCGT 1</v>
          </cell>
          <cell r="E2066" t="str">
            <v>ROI Gas</v>
          </cell>
          <cell r="F2066" t="str">
            <v>Start &amp; Shutdown Cost</v>
          </cell>
          <cell r="H2066">
            <v>0</v>
          </cell>
        </row>
        <row r="2067">
          <cell r="A2067" t="str">
            <v>ROI</v>
          </cell>
          <cell r="D2067" t="str">
            <v>TB OCGT 1</v>
          </cell>
          <cell r="E2067" t="str">
            <v>ROI Gas</v>
          </cell>
          <cell r="F2067" t="str">
            <v>Start Fuel Cost</v>
          </cell>
          <cell r="H2067">
            <v>0</v>
          </cell>
        </row>
        <row r="2068">
          <cell r="A2068" t="str">
            <v>ROI</v>
          </cell>
          <cell r="D2068" t="str">
            <v>TB OCGT 1</v>
          </cell>
          <cell r="E2068" t="str">
            <v>ROI Gas</v>
          </cell>
          <cell r="F2068" t="str">
            <v>Emissions Cost</v>
          </cell>
          <cell r="H2068">
            <v>0</v>
          </cell>
        </row>
        <row r="2069">
          <cell r="A2069" t="str">
            <v>ROI</v>
          </cell>
          <cell r="D2069" t="str">
            <v>TB OCGT 1</v>
          </cell>
          <cell r="E2069" t="str">
            <v>ROI Gas</v>
          </cell>
          <cell r="F2069" t="str">
            <v>Total Generation Cost</v>
          </cell>
          <cell r="H2069">
            <v>0</v>
          </cell>
        </row>
        <row r="2070">
          <cell r="A2070" t="str">
            <v>ROI</v>
          </cell>
          <cell r="D2070" t="str">
            <v>TB OCGT 1</v>
          </cell>
          <cell r="E2070" t="str">
            <v>ROI Gas</v>
          </cell>
          <cell r="F2070" t="str">
            <v>SRMC</v>
          </cell>
          <cell r="H2070" t="str">
            <v>€/MWh</v>
          </cell>
        </row>
        <row r="2071">
          <cell r="A2071" t="str">
            <v>ROI</v>
          </cell>
          <cell r="D2071" t="str">
            <v>TB OCGT 1</v>
          </cell>
          <cell r="E2071" t="str">
            <v>ROI Gas</v>
          </cell>
          <cell r="F2071" t="str">
            <v>Mark-up</v>
          </cell>
          <cell r="H2071" t="str">
            <v>€/MWh</v>
          </cell>
        </row>
        <row r="2072">
          <cell r="A2072" t="str">
            <v>ROI</v>
          </cell>
          <cell r="D2072" t="str">
            <v>TB OCGT 1</v>
          </cell>
          <cell r="E2072" t="str">
            <v>ROI Gas</v>
          </cell>
          <cell r="F2072" t="str">
            <v>Mark-up</v>
          </cell>
          <cell r="H2072" t="str">
            <v>€/MWh</v>
          </cell>
        </row>
        <row r="2073">
          <cell r="A2073" t="str">
            <v>ROI</v>
          </cell>
          <cell r="D2073" t="str">
            <v>TB OCGT 1</v>
          </cell>
          <cell r="E2073" t="str">
            <v>ROI Gas</v>
          </cell>
          <cell r="F2073" t="str">
            <v>Mark-up</v>
          </cell>
          <cell r="H2073" t="str">
            <v>€/MWh</v>
          </cell>
        </row>
        <row r="2074">
          <cell r="A2074" t="str">
            <v>ROI</v>
          </cell>
          <cell r="D2074" t="str">
            <v>TB OCGT 1</v>
          </cell>
          <cell r="E2074" t="str">
            <v>ROI Gas</v>
          </cell>
          <cell r="F2074" t="str">
            <v>Mark-up</v>
          </cell>
          <cell r="H2074" t="str">
            <v>€/MWh</v>
          </cell>
        </row>
        <row r="2075">
          <cell r="A2075" t="str">
            <v>ROI</v>
          </cell>
          <cell r="D2075" t="str">
            <v>TB OCGT 1</v>
          </cell>
          <cell r="E2075" t="str">
            <v>ROI Gas</v>
          </cell>
          <cell r="F2075" t="str">
            <v>Mark-up</v>
          </cell>
          <cell r="H2075" t="str">
            <v>€/MWh</v>
          </cell>
        </row>
        <row r="2076">
          <cell r="A2076" t="str">
            <v>ROI</v>
          </cell>
          <cell r="D2076" t="str">
            <v>TB OCGT 1</v>
          </cell>
          <cell r="E2076" t="str">
            <v>ROI Gas</v>
          </cell>
          <cell r="F2076" t="str">
            <v>Mark-up</v>
          </cell>
          <cell r="H2076" t="str">
            <v>€/MWh</v>
          </cell>
        </row>
        <row r="2077">
          <cell r="A2077" t="str">
            <v>ROI</v>
          </cell>
          <cell r="D2077" t="str">
            <v>TB OCGT 1</v>
          </cell>
          <cell r="E2077" t="str">
            <v>ROI Gas</v>
          </cell>
          <cell r="F2077" t="str">
            <v>Mark-up</v>
          </cell>
          <cell r="H2077" t="str">
            <v>€/MWh</v>
          </cell>
        </row>
        <row r="2078">
          <cell r="A2078" t="str">
            <v>ROI</v>
          </cell>
          <cell r="D2078" t="str">
            <v>TB OCGT 1</v>
          </cell>
          <cell r="E2078" t="str">
            <v>ROI Gas</v>
          </cell>
          <cell r="F2078" t="str">
            <v>Mark-up</v>
          </cell>
          <cell r="H2078" t="str">
            <v>€/MWh</v>
          </cell>
        </row>
        <row r="2079">
          <cell r="A2079" t="str">
            <v>ROI</v>
          </cell>
          <cell r="D2079" t="str">
            <v>TB OCGT 1</v>
          </cell>
          <cell r="E2079" t="str">
            <v>ROI Gas</v>
          </cell>
          <cell r="F2079" t="str">
            <v>Mark-up</v>
          </cell>
          <cell r="H2079" t="str">
            <v>€/MWh</v>
          </cell>
        </row>
        <row r="2080">
          <cell r="A2080" t="str">
            <v>ROI</v>
          </cell>
          <cell r="D2080" t="str">
            <v>TB OCGT 1</v>
          </cell>
          <cell r="E2080" t="str">
            <v>ROI Gas</v>
          </cell>
          <cell r="F2080" t="str">
            <v>Mark-up</v>
          </cell>
          <cell r="H2080" t="str">
            <v>€/MWh</v>
          </cell>
        </row>
        <row r="2081">
          <cell r="A2081" t="str">
            <v>ROI</v>
          </cell>
          <cell r="D2081" t="str">
            <v>TB OCGT 1</v>
          </cell>
          <cell r="E2081" t="str">
            <v>ROI Gas</v>
          </cell>
          <cell r="F2081" t="str">
            <v>Price Received</v>
          </cell>
          <cell r="H2081" t="str">
            <v>€/MWh</v>
          </cell>
        </row>
        <row r="2082">
          <cell r="A2082" t="str">
            <v>ROI</v>
          </cell>
          <cell r="D2082" t="str">
            <v>TB OCGT 1</v>
          </cell>
          <cell r="E2082" t="str">
            <v>ROI Gas</v>
          </cell>
          <cell r="F2082" t="str">
            <v>Pool Revenue</v>
          </cell>
          <cell r="H2082">
            <v>0</v>
          </cell>
        </row>
        <row r="2083">
          <cell r="A2083" t="str">
            <v>ROI</v>
          </cell>
          <cell r="D2083" t="str">
            <v>TB OCGT 1</v>
          </cell>
          <cell r="E2083" t="str">
            <v>ROI Gas</v>
          </cell>
          <cell r="F2083" t="str">
            <v>Net Revenue</v>
          </cell>
          <cell r="H2083">
            <v>0</v>
          </cell>
        </row>
        <row r="2084">
          <cell r="A2084" t="str">
            <v>ROI</v>
          </cell>
          <cell r="D2084" t="str">
            <v>TB OCGT 1</v>
          </cell>
          <cell r="E2084" t="str">
            <v>ROI Gas</v>
          </cell>
          <cell r="F2084" t="str">
            <v>Net Profit</v>
          </cell>
          <cell r="H2084">
            <v>0</v>
          </cell>
        </row>
        <row r="2085">
          <cell r="A2085" t="str">
            <v>ROI</v>
          </cell>
          <cell r="D2085" t="str">
            <v>TB OCGT 1</v>
          </cell>
          <cell r="E2085" t="str">
            <v>ROI Gas</v>
          </cell>
          <cell r="F2085" t="str">
            <v>Installed Capacity</v>
          </cell>
          <cell r="H2085" t="str">
            <v>MW</v>
          </cell>
        </row>
        <row r="2086">
          <cell r="A2086" t="str">
            <v>ROI</v>
          </cell>
          <cell r="D2086" t="str">
            <v>TB OCGT 1</v>
          </cell>
          <cell r="E2086" t="str">
            <v>ROI Gas</v>
          </cell>
          <cell r="F2086" t="str">
            <v>Rated Capacity</v>
          </cell>
          <cell r="H2086" t="str">
            <v>MW</v>
          </cell>
        </row>
        <row r="2087">
          <cell r="A2087" t="str">
            <v>ROI</v>
          </cell>
          <cell r="D2087" t="str">
            <v>TB OCGT 1</v>
          </cell>
          <cell r="E2087" t="str">
            <v>ROI Gas</v>
          </cell>
          <cell r="F2087" t="str">
            <v>Maintenance</v>
          </cell>
          <cell r="H2087" t="str">
            <v>GWh</v>
          </cell>
        </row>
        <row r="2088">
          <cell r="A2088" t="str">
            <v>ROI</v>
          </cell>
          <cell r="D2088" t="str">
            <v>TB OCGT 1</v>
          </cell>
          <cell r="E2088" t="str">
            <v>ROI Gas</v>
          </cell>
          <cell r="F2088" t="str">
            <v>Forced Outage</v>
          </cell>
          <cell r="H2088" t="str">
            <v>GWh</v>
          </cell>
        </row>
        <row r="2089">
          <cell r="A2089" t="str">
            <v>ROI</v>
          </cell>
          <cell r="D2089" t="str">
            <v>TB OCGT 1</v>
          </cell>
          <cell r="E2089" t="str">
            <v>ROI Gas</v>
          </cell>
          <cell r="F2089" t="str">
            <v>Available Energy</v>
          </cell>
          <cell r="H2089" t="str">
            <v>GWh</v>
          </cell>
        </row>
        <row r="2090">
          <cell r="A2090" t="str">
            <v>ROI</v>
          </cell>
          <cell r="D2090" t="str">
            <v>TB OCGT 2</v>
          </cell>
          <cell r="E2090" t="str">
            <v>ROI Gas</v>
          </cell>
          <cell r="F2090" t="str">
            <v>Generation</v>
          </cell>
          <cell r="H2090" t="str">
            <v>GWh</v>
          </cell>
        </row>
        <row r="2091">
          <cell r="A2091" t="str">
            <v>ROI</v>
          </cell>
          <cell r="D2091" t="str">
            <v>TB OCGT 2</v>
          </cell>
          <cell r="E2091" t="str">
            <v>ROI Gas</v>
          </cell>
          <cell r="F2091" t="str">
            <v>Units Started</v>
          </cell>
          <cell r="H2091" t="str">
            <v>-</v>
          </cell>
        </row>
        <row r="2092">
          <cell r="A2092" t="str">
            <v>ROI</v>
          </cell>
          <cell r="D2092" t="str">
            <v>TB OCGT 2</v>
          </cell>
          <cell r="E2092" t="str">
            <v>ROI Gas</v>
          </cell>
          <cell r="F2092" t="str">
            <v>Hours of Operation</v>
          </cell>
          <cell r="H2092" t="str">
            <v>hrs</v>
          </cell>
        </row>
        <row r="2093">
          <cell r="A2093" t="str">
            <v>ROI</v>
          </cell>
          <cell r="D2093" t="str">
            <v>TB OCGT 2</v>
          </cell>
          <cell r="E2093" t="str">
            <v>ROI Gas</v>
          </cell>
          <cell r="F2093" t="str">
            <v>Capacity Factor</v>
          </cell>
          <cell r="H2093" t="str">
            <v>%</v>
          </cell>
        </row>
        <row r="2094">
          <cell r="A2094" t="str">
            <v>ROI</v>
          </cell>
          <cell r="D2094" t="str">
            <v>TB OCGT 2</v>
          </cell>
          <cell r="E2094" t="str">
            <v>ROI Gas</v>
          </cell>
          <cell r="F2094" t="str">
            <v>Energy Curtailed</v>
          </cell>
          <cell r="H2094" t="str">
            <v>GWh</v>
          </cell>
        </row>
        <row r="2095">
          <cell r="A2095" t="str">
            <v>ROI</v>
          </cell>
          <cell r="D2095" t="str">
            <v>TB OCGT 2</v>
          </cell>
          <cell r="E2095" t="str">
            <v>ROI Gas</v>
          </cell>
          <cell r="F2095" t="str">
            <v>Fixed Load Generation</v>
          </cell>
          <cell r="H2095" t="str">
            <v>GWh</v>
          </cell>
        </row>
        <row r="2096">
          <cell r="A2096" t="str">
            <v>ROI</v>
          </cell>
          <cell r="D2096" t="str">
            <v>TB OCGT 2</v>
          </cell>
          <cell r="E2096" t="str">
            <v>ROI Gas</v>
          </cell>
          <cell r="F2096" t="str">
            <v>Pump Load</v>
          </cell>
          <cell r="H2096" t="str">
            <v>GWh</v>
          </cell>
        </row>
        <row r="2097">
          <cell r="A2097" t="str">
            <v>ROI</v>
          </cell>
          <cell r="D2097" t="str">
            <v>TB OCGT 2</v>
          </cell>
          <cell r="E2097" t="str">
            <v>ROI Gas</v>
          </cell>
          <cell r="F2097" t="str">
            <v>VO&amp;M Cost</v>
          </cell>
          <cell r="H2097">
            <v>0</v>
          </cell>
        </row>
        <row r="2098">
          <cell r="A2098" t="str">
            <v>ROI</v>
          </cell>
          <cell r="D2098" t="str">
            <v>TB OCGT 2</v>
          </cell>
          <cell r="E2098" t="str">
            <v>ROI Gas</v>
          </cell>
          <cell r="F2098" t="str">
            <v>Generation Cost</v>
          </cell>
          <cell r="H2098">
            <v>0</v>
          </cell>
        </row>
        <row r="2099">
          <cell r="A2099" t="str">
            <v>ROI</v>
          </cell>
          <cell r="D2099" t="str">
            <v>TB OCGT 2</v>
          </cell>
          <cell r="E2099" t="str">
            <v>ROI Gas</v>
          </cell>
          <cell r="F2099" t="str">
            <v>Start &amp; Shutdown Cost</v>
          </cell>
          <cell r="H2099">
            <v>0</v>
          </cell>
        </row>
        <row r="2100">
          <cell r="A2100" t="str">
            <v>ROI</v>
          </cell>
          <cell r="D2100" t="str">
            <v>TB OCGT 2</v>
          </cell>
          <cell r="E2100" t="str">
            <v>ROI Gas</v>
          </cell>
          <cell r="F2100" t="str">
            <v>Start Fuel Cost</v>
          </cell>
          <cell r="H2100">
            <v>0</v>
          </cell>
        </row>
        <row r="2101">
          <cell r="A2101" t="str">
            <v>ROI</v>
          </cell>
          <cell r="D2101" t="str">
            <v>TB OCGT 2</v>
          </cell>
          <cell r="E2101" t="str">
            <v>ROI Gas</v>
          </cell>
          <cell r="F2101" t="str">
            <v>Emissions Cost</v>
          </cell>
          <cell r="H2101">
            <v>0</v>
          </cell>
        </row>
        <row r="2102">
          <cell r="A2102" t="str">
            <v>ROI</v>
          </cell>
          <cell r="D2102" t="str">
            <v>TB OCGT 2</v>
          </cell>
          <cell r="E2102" t="str">
            <v>ROI Gas</v>
          </cell>
          <cell r="F2102" t="str">
            <v>Total Generation Cost</v>
          </cell>
          <cell r="H2102">
            <v>0</v>
          </cell>
        </row>
        <row r="2103">
          <cell r="A2103" t="str">
            <v>ROI</v>
          </cell>
          <cell r="D2103" t="str">
            <v>TB OCGT 2</v>
          </cell>
          <cell r="E2103" t="str">
            <v>ROI Gas</v>
          </cell>
          <cell r="F2103" t="str">
            <v>SRMC</v>
          </cell>
          <cell r="H2103" t="str">
            <v>€/MWh</v>
          </cell>
        </row>
        <row r="2104">
          <cell r="A2104" t="str">
            <v>ROI</v>
          </cell>
          <cell r="D2104" t="str">
            <v>TB OCGT 2</v>
          </cell>
          <cell r="E2104" t="str">
            <v>ROI Gas</v>
          </cell>
          <cell r="F2104" t="str">
            <v>Mark-up</v>
          </cell>
          <cell r="H2104" t="str">
            <v>€/MWh</v>
          </cell>
        </row>
        <row r="2105">
          <cell r="A2105" t="str">
            <v>ROI</v>
          </cell>
          <cell r="D2105" t="str">
            <v>TB OCGT 2</v>
          </cell>
          <cell r="E2105" t="str">
            <v>ROI Gas</v>
          </cell>
          <cell r="F2105" t="str">
            <v>Mark-up</v>
          </cell>
          <cell r="H2105" t="str">
            <v>€/MWh</v>
          </cell>
        </row>
        <row r="2106">
          <cell r="A2106" t="str">
            <v>ROI</v>
          </cell>
          <cell r="D2106" t="str">
            <v>TB OCGT 2</v>
          </cell>
          <cell r="E2106" t="str">
            <v>ROI Gas</v>
          </cell>
          <cell r="F2106" t="str">
            <v>Mark-up</v>
          </cell>
          <cell r="H2106" t="str">
            <v>€/MWh</v>
          </cell>
        </row>
        <row r="2107">
          <cell r="A2107" t="str">
            <v>ROI</v>
          </cell>
          <cell r="D2107" t="str">
            <v>TB OCGT 2</v>
          </cell>
          <cell r="E2107" t="str">
            <v>ROI Gas</v>
          </cell>
          <cell r="F2107" t="str">
            <v>Mark-up</v>
          </cell>
          <cell r="H2107" t="str">
            <v>€/MWh</v>
          </cell>
        </row>
        <row r="2108">
          <cell r="A2108" t="str">
            <v>ROI</v>
          </cell>
          <cell r="D2108" t="str">
            <v>TB OCGT 2</v>
          </cell>
          <cell r="E2108" t="str">
            <v>ROI Gas</v>
          </cell>
          <cell r="F2108" t="str">
            <v>Mark-up</v>
          </cell>
          <cell r="H2108" t="str">
            <v>€/MWh</v>
          </cell>
        </row>
        <row r="2109">
          <cell r="A2109" t="str">
            <v>ROI</v>
          </cell>
          <cell r="D2109" t="str">
            <v>TB OCGT 2</v>
          </cell>
          <cell r="E2109" t="str">
            <v>ROI Gas</v>
          </cell>
          <cell r="F2109" t="str">
            <v>Mark-up</v>
          </cell>
          <cell r="H2109" t="str">
            <v>€/MWh</v>
          </cell>
        </row>
        <row r="2110">
          <cell r="A2110" t="str">
            <v>ROI</v>
          </cell>
          <cell r="D2110" t="str">
            <v>TB OCGT 2</v>
          </cell>
          <cell r="E2110" t="str">
            <v>ROI Gas</v>
          </cell>
          <cell r="F2110" t="str">
            <v>Mark-up</v>
          </cell>
          <cell r="H2110" t="str">
            <v>€/MWh</v>
          </cell>
        </row>
        <row r="2111">
          <cell r="A2111" t="str">
            <v>ROI</v>
          </cell>
          <cell r="D2111" t="str">
            <v>TB OCGT 2</v>
          </cell>
          <cell r="E2111" t="str">
            <v>ROI Gas</v>
          </cell>
          <cell r="F2111" t="str">
            <v>Mark-up</v>
          </cell>
          <cell r="H2111" t="str">
            <v>€/MWh</v>
          </cell>
        </row>
        <row r="2112">
          <cell r="A2112" t="str">
            <v>ROI</v>
          </cell>
          <cell r="D2112" t="str">
            <v>TB OCGT 2</v>
          </cell>
          <cell r="E2112" t="str">
            <v>ROI Gas</v>
          </cell>
          <cell r="F2112" t="str">
            <v>Mark-up</v>
          </cell>
          <cell r="H2112" t="str">
            <v>€/MWh</v>
          </cell>
        </row>
        <row r="2113">
          <cell r="A2113" t="str">
            <v>ROI</v>
          </cell>
          <cell r="D2113" t="str">
            <v>TB OCGT 2</v>
          </cell>
          <cell r="E2113" t="str">
            <v>ROI Gas</v>
          </cell>
          <cell r="F2113" t="str">
            <v>Mark-up</v>
          </cell>
          <cell r="H2113" t="str">
            <v>€/MWh</v>
          </cell>
        </row>
        <row r="2114">
          <cell r="A2114" t="str">
            <v>ROI</v>
          </cell>
          <cell r="D2114" t="str">
            <v>TB OCGT 2</v>
          </cell>
          <cell r="E2114" t="str">
            <v>ROI Gas</v>
          </cell>
          <cell r="F2114" t="str">
            <v>Price Received</v>
          </cell>
          <cell r="H2114" t="str">
            <v>€/MWh</v>
          </cell>
        </row>
        <row r="2115">
          <cell r="A2115" t="str">
            <v>ROI</v>
          </cell>
          <cell r="D2115" t="str">
            <v>TB OCGT 2</v>
          </cell>
          <cell r="E2115" t="str">
            <v>ROI Gas</v>
          </cell>
          <cell r="F2115" t="str">
            <v>Pool Revenue</v>
          </cell>
          <cell r="H2115">
            <v>0</v>
          </cell>
        </row>
        <row r="2116">
          <cell r="A2116" t="str">
            <v>ROI</v>
          </cell>
          <cell r="D2116" t="str">
            <v>TB OCGT 2</v>
          </cell>
          <cell r="E2116" t="str">
            <v>ROI Gas</v>
          </cell>
          <cell r="F2116" t="str">
            <v>Net Revenue</v>
          </cell>
          <cell r="H2116">
            <v>0</v>
          </cell>
        </row>
        <row r="2117">
          <cell r="A2117" t="str">
            <v>ROI</v>
          </cell>
          <cell r="D2117" t="str">
            <v>TB OCGT 2</v>
          </cell>
          <cell r="E2117" t="str">
            <v>ROI Gas</v>
          </cell>
          <cell r="F2117" t="str">
            <v>Net Profit</v>
          </cell>
          <cell r="H2117">
            <v>0</v>
          </cell>
        </row>
        <row r="2118">
          <cell r="A2118" t="str">
            <v>ROI</v>
          </cell>
          <cell r="D2118" t="str">
            <v>TB OCGT 2</v>
          </cell>
          <cell r="E2118" t="str">
            <v>ROI Gas</v>
          </cell>
          <cell r="F2118" t="str">
            <v>Installed Capacity</v>
          </cell>
          <cell r="H2118" t="str">
            <v>MW</v>
          </cell>
        </row>
        <row r="2119">
          <cell r="A2119" t="str">
            <v>ROI</v>
          </cell>
          <cell r="D2119" t="str">
            <v>TB OCGT 2</v>
          </cell>
          <cell r="E2119" t="str">
            <v>ROI Gas</v>
          </cell>
          <cell r="F2119" t="str">
            <v>Rated Capacity</v>
          </cell>
          <cell r="H2119" t="str">
            <v>MW</v>
          </cell>
        </row>
        <row r="2120">
          <cell r="A2120" t="str">
            <v>ROI</v>
          </cell>
          <cell r="D2120" t="str">
            <v>TB OCGT 2</v>
          </cell>
          <cell r="E2120" t="str">
            <v>ROI Gas</v>
          </cell>
          <cell r="F2120" t="str">
            <v>Maintenance</v>
          </cell>
          <cell r="H2120" t="str">
            <v>GWh</v>
          </cell>
        </row>
        <row r="2121">
          <cell r="A2121" t="str">
            <v>ROI</v>
          </cell>
          <cell r="D2121" t="str">
            <v>TB OCGT 2</v>
          </cell>
          <cell r="E2121" t="str">
            <v>ROI Gas</v>
          </cell>
          <cell r="F2121" t="str">
            <v>Forced Outage</v>
          </cell>
          <cell r="H2121" t="str">
            <v>GWh</v>
          </cell>
        </row>
        <row r="2122">
          <cell r="A2122" t="str">
            <v>ROI</v>
          </cell>
          <cell r="D2122" t="str">
            <v>TB OCGT 2</v>
          </cell>
          <cell r="E2122" t="str">
            <v>ROI Gas</v>
          </cell>
          <cell r="F2122" t="str">
            <v>Available Energy</v>
          </cell>
          <cell r="H2122" t="str">
            <v>GWh</v>
          </cell>
        </row>
        <row r="2123">
          <cell r="A2123" t="str">
            <v>ROI</v>
          </cell>
          <cell r="D2123" t="str">
            <v>TB OCGT 3</v>
          </cell>
          <cell r="E2123" t="str">
            <v>ROI Gas</v>
          </cell>
          <cell r="F2123" t="str">
            <v>Generation</v>
          </cell>
          <cell r="H2123" t="str">
            <v>GWh</v>
          </cell>
        </row>
        <row r="2124">
          <cell r="A2124" t="str">
            <v>ROI</v>
          </cell>
          <cell r="D2124" t="str">
            <v>TB OCGT 3</v>
          </cell>
          <cell r="E2124" t="str">
            <v>ROI Gas</v>
          </cell>
          <cell r="F2124" t="str">
            <v>Units Started</v>
          </cell>
          <cell r="H2124" t="str">
            <v>-</v>
          </cell>
        </row>
        <row r="2125">
          <cell r="A2125" t="str">
            <v>ROI</v>
          </cell>
          <cell r="D2125" t="str">
            <v>TB OCGT 3</v>
          </cell>
          <cell r="E2125" t="str">
            <v>ROI Gas</v>
          </cell>
          <cell r="F2125" t="str">
            <v>Hours of Operation</v>
          </cell>
          <cell r="H2125" t="str">
            <v>hrs</v>
          </cell>
        </row>
        <row r="2126">
          <cell r="A2126" t="str">
            <v>ROI</v>
          </cell>
          <cell r="D2126" t="str">
            <v>TB OCGT 3</v>
          </cell>
          <cell r="E2126" t="str">
            <v>ROI Gas</v>
          </cell>
          <cell r="F2126" t="str">
            <v>Capacity Factor</v>
          </cell>
          <cell r="H2126" t="str">
            <v>%</v>
          </cell>
        </row>
        <row r="2127">
          <cell r="A2127" t="str">
            <v>ROI</v>
          </cell>
          <cell r="D2127" t="str">
            <v>TB OCGT 3</v>
          </cell>
          <cell r="E2127" t="str">
            <v>ROI Gas</v>
          </cell>
          <cell r="F2127" t="str">
            <v>Energy Curtailed</v>
          </cell>
          <cell r="H2127" t="str">
            <v>GWh</v>
          </cell>
        </row>
        <row r="2128">
          <cell r="A2128" t="str">
            <v>ROI</v>
          </cell>
          <cell r="D2128" t="str">
            <v>TB OCGT 3</v>
          </cell>
          <cell r="E2128" t="str">
            <v>ROI Gas</v>
          </cell>
          <cell r="F2128" t="str">
            <v>Fixed Load Generation</v>
          </cell>
          <cell r="H2128" t="str">
            <v>GWh</v>
          </cell>
        </row>
        <row r="2129">
          <cell r="A2129" t="str">
            <v>ROI</v>
          </cell>
          <cell r="D2129" t="str">
            <v>TB OCGT 3</v>
          </cell>
          <cell r="E2129" t="str">
            <v>ROI Gas</v>
          </cell>
          <cell r="F2129" t="str">
            <v>Pump Load</v>
          </cell>
          <cell r="H2129" t="str">
            <v>GWh</v>
          </cell>
        </row>
        <row r="2130">
          <cell r="A2130" t="str">
            <v>ROI</v>
          </cell>
          <cell r="D2130" t="str">
            <v>TB OCGT 3</v>
          </cell>
          <cell r="E2130" t="str">
            <v>ROI Gas</v>
          </cell>
          <cell r="F2130" t="str">
            <v>VO&amp;M Cost</v>
          </cell>
          <cell r="H2130">
            <v>0</v>
          </cell>
        </row>
        <row r="2131">
          <cell r="A2131" t="str">
            <v>ROI</v>
          </cell>
          <cell r="D2131" t="str">
            <v>TB OCGT 3</v>
          </cell>
          <cell r="E2131" t="str">
            <v>ROI Gas</v>
          </cell>
          <cell r="F2131" t="str">
            <v>Generation Cost</v>
          </cell>
          <cell r="H2131">
            <v>0</v>
          </cell>
        </row>
        <row r="2132">
          <cell r="A2132" t="str">
            <v>ROI</v>
          </cell>
          <cell r="D2132" t="str">
            <v>TB OCGT 3</v>
          </cell>
          <cell r="E2132" t="str">
            <v>ROI Gas</v>
          </cell>
          <cell r="F2132" t="str">
            <v>Start &amp; Shutdown Cost</v>
          </cell>
          <cell r="H2132">
            <v>0</v>
          </cell>
        </row>
        <row r="2133">
          <cell r="A2133" t="str">
            <v>ROI</v>
          </cell>
          <cell r="D2133" t="str">
            <v>TB OCGT 3</v>
          </cell>
          <cell r="E2133" t="str">
            <v>ROI Gas</v>
          </cell>
          <cell r="F2133" t="str">
            <v>Start Fuel Cost</v>
          </cell>
          <cell r="H2133">
            <v>0</v>
          </cell>
        </row>
        <row r="2134">
          <cell r="A2134" t="str">
            <v>ROI</v>
          </cell>
          <cell r="D2134" t="str">
            <v>TB OCGT 3</v>
          </cell>
          <cell r="E2134" t="str">
            <v>ROI Gas</v>
          </cell>
          <cell r="F2134" t="str">
            <v>Emissions Cost</v>
          </cell>
          <cell r="H2134">
            <v>0</v>
          </cell>
        </row>
        <row r="2135">
          <cell r="A2135" t="str">
            <v>ROI</v>
          </cell>
          <cell r="D2135" t="str">
            <v>TB OCGT 3</v>
          </cell>
          <cell r="E2135" t="str">
            <v>ROI Gas</v>
          </cell>
          <cell r="F2135" t="str">
            <v>Total Generation Cost</v>
          </cell>
          <cell r="H2135">
            <v>0</v>
          </cell>
        </row>
        <row r="2136">
          <cell r="A2136" t="str">
            <v>ROI</v>
          </cell>
          <cell r="D2136" t="str">
            <v>TB OCGT 3</v>
          </cell>
          <cell r="E2136" t="str">
            <v>ROI Gas</v>
          </cell>
          <cell r="F2136" t="str">
            <v>SRMC</v>
          </cell>
          <cell r="H2136" t="str">
            <v>€/MWh</v>
          </cell>
        </row>
        <row r="2137">
          <cell r="A2137" t="str">
            <v>ROI</v>
          </cell>
          <cell r="D2137" t="str">
            <v>TB OCGT 3</v>
          </cell>
          <cell r="E2137" t="str">
            <v>ROI Gas</v>
          </cell>
          <cell r="F2137" t="str">
            <v>Mark-up</v>
          </cell>
          <cell r="H2137" t="str">
            <v>€/MWh</v>
          </cell>
        </row>
        <row r="2138">
          <cell r="A2138" t="str">
            <v>ROI</v>
          </cell>
          <cell r="D2138" t="str">
            <v>TB OCGT 3</v>
          </cell>
          <cell r="E2138" t="str">
            <v>ROI Gas</v>
          </cell>
          <cell r="F2138" t="str">
            <v>Mark-up</v>
          </cell>
          <cell r="H2138" t="str">
            <v>€/MWh</v>
          </cell>
        </row>
        <row r="2139">
          <cell r="A2139" t="str">
            <v>ROI</v>
          </cell>
          <cell r="D2139" t="str">
            <v>TB OCGT 3</v>
          </cell>
          <cell r="E2139" t="str">
            <v>ROI Gas</v>
          </cell>
          <cell r="F2139" t="str">
            <v>Mark-up</v>
          </cell>
          <cell r="H2139" t="str">
            <v>€/MWh</v>
          </cell>
        </row>
        <row r="2140">
          <cell r="A2140" t="str">
            <v>ROI</v>
          </cell>
          <cell r="D2140" t="str">
            <v>TB OCGT 3</v>
          </cell>
          <cell r="E2140" t="str">
            <v>ROI Gas</v>
          </cell>
          <cell r="F2140" t="str">
            <v>Mark-up</v>
          </cell>
          <cell r="H2140" t="str">
            <v>€/MWh</v>
          </cell>
        </row>
        <row r="2141">
          <cell r="A2141" t="str">
            <v>ROI</v>
          </cell>
          <cell r="D2141" t="str">
            <v>TB OCGT 3</v>
          </cell>
          <cell r="E2141" t="str">
            <v>ROI Gas</v>
          </cell>
          <cell r="F2141" t="str">
            <v>Mark-up</v>
          </cell>
          <cell r="H2141" t="str">
            <v>€/MWh</v>
          </cell>
        </row>
        <row r="2142">
          <cell r="A2142" t="str">
            <v>ROI</v>
          </cell>
          <cell r="D2142" t="str">
            <v>TB OCGT 3</v>
          </cell>
          <cell r="E2142" t="str">
            <v>ROI Gas</v>
          </cell>
          <cell r="F2142" t="str">
            <v>Mark-up</v>
          </cell>
          <cell r="H2142" t="str">
            <v>€/MWh</v>
          </cell>
        </row>
        <row r="2143">
          <cell r="A2143" t="str">
            <v>ROI</v>
          </cell>
          <cell r="D2143" t="str">
            <v>TB OCGT 3</v>
          </cell>
          <cell r="E2143" t="str">
            <v>ROI Gas</v>
          </cell>
          <cell r="F2143" t="str">
            <v>Mark-up</v>
          </cell>
          <cell r="H2143" t="str">
            <v>€/MWh</v>
          </cell>
        </row>
        <row r="2144">
          <cell r="A2144" t="str">
            <v>ROI</v>
          </cell>
          <cell r="D2144" t="str">
            <v>TB OCGT 3</v>
          </cell>
          <cell r="E2144" t="str">
            <v>ROI Gas</v>
          </cell>
          <cell r="F2144" t="str">
            <v>Mark-up</v>
          </cell>
          <cell r="H2144" t="str">
            <v>€/MWh</v>
          </cell>
        </row>
        <row r="2145">
          <cell r="A2145" t="str">
            <v>ROI</v>
          </cell>
          <cell r="D2145" t="str">
            <v>TB OCGT 3</v>
          </cell>
          <cell r="E2145" t="str">
            <v>ROI Gas</v>
          </cell>
          <cell r="F2145" t="str">
            <v>Mark-up</v>
          </cell>
          <cell r="H2145" t="str">
            <v>€/MWh</v>
          </cell>
        </row>
        <row r="2146">
          <cell r="A2146" t="str">
            <v>ROI</v>
          </cell>
          <cell r="D2146" t="str">
            <v>TB OCGT 3</v>
          </cell>
          <cell r="E2146" t="str">
            <v>ROI Gas</v>
          </cell>
          <cell r="F2146" t="str">
            <v>Mark-up</v>
          </cell>
          <cell r="H2146" t="str">
            <v>€/MWh</v>
          </cell>
        </row>
        <row r="2147">
          <cell r="A2147" t="str">
            <v>ROI</v>
          </cell>
          <cell r="D2147" t="str">
            <v>TB OCGT 3</v>
          </cell>
          <cell r="E2147" t="str">
            <v>ROI Gas</v>
          </cell>
          <cell r="F2147" t="str">
            <v>Price Received</v>
          </cell>
          <cell r="H2147" t="str">
            <v>€/MWh</v>
          </cell>
        </row>
        <row r="2148">
          <cell r="A2148" t="str">
            <v>ROI</v>
          </cell>
          <cell r="D2148" t="str">
            <v>TB OCGT 3</v>
          </cell>
          <cell r="E2148" t="str">
            <v>ROI Gas</v>
          </cell>
          <cell r="F2148" t="str">
            <v>Pool Revenue</v>
          </cell>
          <cell r="H2148">
            <v>0</v>
          </cell>
        </row>
        <row r="2149">
          <cell r="A2149" t="str">
            <v>ROI</v>
          </cell>
          <cell r="D2149" t="str">
            <v>TB OCGT 3</v>
          </cell>
          <cell r="E2149" t="str">
            <v>ROI Gas</v>
          </cell>
          <cell r="F2149" t="str">
            <v>Net Revenue</v>
          </cell>
          <cell r="H2149">
            <v>0</v>
          </cell>
        </row>
        <row r="2150">
          <cell r="A2150" t="str">
            <v>ROI</v>
          </cell>
          <cell r="D2150" t="str">
            <v>TB OCGT 3</v>
          </cell>
          <cell r="E2150" t="str">
            <v>ROI Gas</v>
          </cell>
          <cell r="F2150" t="str">
            <v>Net Profit</v>
          </cell>
          <cell r="H2150">
            <v>0</v>
          </cell>
        </row>
        <row r="2151">
          <cell r="A2151" t="str">
            <v>ROI</v>
          </cell>
          <cell r="D2151" t="str">
            <v>TB OCGT 3</v>
          </cell>
          <cell r="E2151" t="str">
            <v>ROI Gas</v>
          </cell>
          <cell r="F2151" t="str">
            <v>Installed Capacity</v>
          </cell>
          <cell r="H2151" t="str">
            <v>MW</v>
          </cell>
        </row>
        <row r="2152">
          <cell r="A2152" t="str">
            <v>ROI</v>
          </cell>
          <cell r="D2152" t="str">
            <v>TB OCGT 3</v>
          </cell>
          <cell r="E2152" t="str">
            <v>ROI Gas</v>
          </cell>
          <cell r="F2152" t="str">
            <v>Rated Capacity</v>
          </cell>
          <cell r="H2152" t="str">
            <v>MW</v>
          </cell>
        </row>
        <row r="2153">
          <cell r="A2153" t="str">
            <v>ROI</v>
          </cell>
          <cell r="D2153" t="str">
            <v>TB OCGT 3</v>
          </cell>
          <cell r="E2153" t="str">
            <v>ROI Gas</v>
          </cell>
          <cell r="F2153" t="str">
            <v>Maintenance</v>
          </cell>
          <cell r="H2153" t="str">
            <v>GWh</v>
          </cell>
        </row>
        <row r="2154">
          <cell r="A2154" t="str">
            <v>ROI</v>
          </cell>
          <cell r="D2154" t="str">
            <v>TB OCGT 3</v>
          </cell>
          <cell r="E2154" t="str">
            <v>ROI Gas</v>
          </cell>
          <cell r="F2154" t="str">
            <v>Forced Outage</v>
          </cell>
          <cell r="H2154" t="str">
            <v>GWh</v>
          </cell>
        </row>
        <row r="2155">
          <cell r="A2155" t="str">
            <v>ROI</v>
          </cell>
          <cell r="D2155" t="str">
            <v>TB OCGT 3</v>
          </cell>
          <cell r="E2155" t="str">
            <v>ROI Gas</v>
          </cell>
          <cell r="F2155" t="str">
            <v>Available Energy</v>
          </cell>
          <cell r="H2155" t="str">
            <v>GWh</v>
          </cell>
        </row>
        <row r="2156">
          <cell r="A2156" t="str">
            <v>ROI</v>
          </cell>
          <cell r="D2156" t="str">
            <v>TY1</v>
          </cell>
          <cell r="E2156" t="str">
            <v>ROI Gas</v>
          </cell>
          <cell r="F2156" t="str">
            <v>Generation</v>
          </cell>
          <cell r="H2156" t="str">
            <v>GWh</v>
          </cell>
        </row>
        <row r="2157">
          <cell r="A2157" t="str">
            <v>ROI</v>
          </cell>
          <cell r="D2157" t="str">
            <v>TY1</v>
          </cell>
          <cell r="E2157" t="str">
            <v>ROI Gas</v>
          </cell>
          <cell r="F2157" t="str">
            <v>Units Started</v>
          </cell>
          <cell r="H2157" t="str">
            <v>-</v>
          </cell>
        </row>
        <row r="2158">
          <cell r="A2158" t="str">
            <v>ROI</v>
          </cell>
          <cell r="D2158" t="str">
            <v>TY1</v>
          </cell>
          <cell r="E2158" t="str">
            <v>ROI Gas</v>
          </cell>
          <cell r="F2158" t="str">
            <v>Hours of Operation</v>
          </cell>
          <cell r="H2158" t="str">
            <v>hrs</v>
          </cell>
        </row>
        <row r="2159">
          <cell r="A2159" t="str">
            <v>ROI</v>
          </cell>
          <cell r="D2159" t="str">
            <v>TY1</v>
          </cell>
          <cell r="E2159" t="str">
            <v>ROI Gas</v>
          </cell>
          <cell r="F2159" t="str">
            <v>Capacity Factor</v>
          </cell>
          <cell r="H2159" t="str">
            <v>%</v>
          </cell>
        </row>
        <row r="2160">
          <cell r="A2160" t="str">
            <v>ROI</v>
          </cell>
          <cell r="D2160" t="str">
            <v>TY1</v>
          </cell>
          <cell r="E2160" t="str">
            <v>ROI Gas</v>
          </cell>
          <cell r="F2160" t="str">
            <v>Energy Curtailed</v>
          </cell>
          <cell r="H2160" t="str">
            <v>GWh</v>
          </cell>
        </row>
        <row r="2161">
          <cell r="A2161" t="str">
            <v>ROI</v>
          </cell>
          <cell r="D2161" t="str">
            <v>TY1</v>
          </cell>
          <cell r="E2161" t="str">
            <v>ROI Gas</v>
          </cell>
          <cell r="F2161" t="str">
            <v>Fixed Load Generation</v>
          </cell>
          <cell r="H2161" t="str">
            <v>GWh</v>
          </cell>
        </row>
        <row r="2162">
          <cell r="A2162" t="str">
            <v>ROI</v>
          </cell>
          <cell r="D2162" t="str">
            <v>TY1</v>
          </cell>
          <cell r="E2162" t="str">
            <v>ROI Gas</v>
          </cell>
          <cell r="F2162" t="str">
            <v>Pump Load</v>
          </cell>
          <cell r="H2162" t="str">
            <v>GWh</v>
          </cell>
        </row>
        <row r="2163">
          <cell r="A2163" t="str">
            <v>ROI</v>
          </cell>
          <cell r="D2163" t="str">
            <v>TY1</v>
          </cell>
          <cell r="E2163" t="str">
            <v>ROI Gas</v>
          </cell>
          <cell r="F2163" t="str">
            <v>VO&amp;M Cost</v>
          </cell>
          <cell r="H2163">
            <v>0</v>
          </cell>
        </row>
        <row r="2164">
          <cell r="A2164" t="str">
            <v>ROI</v>
          </cell>
          <cell r="D2164" t="str">
            <v>TY1</v>
          </cell>
          <cell r="E2164" t="str">
            <v>ROI Gas</v>
          </cell>
          <cell r="F2164" t="str">
            <v>Generation Cost</v>
          </cell>
          <cell r="H2164">
            <v>0</v>
          </cell>
        </row>
        <row r="2165">
          <cell r="A2165" t="str">
            <v>ROI</v>
          </cell>
          <cell r="D2165" t="str">
            <v>TY1</v>
          </cell>
          <cell r="E2165" t="str">
            <v>ROI Gas</v>
          </cell>
          <cell r="F2165" t="str">
            <v>Start &amp; Shutdown Cost</v>
          </cell>
          <cell r="H2165">
            <v>0</v>
          </cell>
        </row>
        <row r="2166">
          <cell r="A2166" t="str">
            <v>ROI</v>
          </cell>
          <cell r="D2166" t="str">
            <v>TY1</v>
          </cell>
          <cell r="E2166" t="str">
            <v>ROI Gas</v>
          </cell>
          <cell r="F2166" t="str">
            <v>Start Fuel Cost</v>
          </cell>
          <cell r="H2166">
            <v>0</v>
          </cell>
        </row>
        <row r="2167">
          <cell r="A2167" t="str">
            <v>ROI</v>
          </cell>
          <cell r="D2167" t="str">
            <v>TY1</v>
          </cell>
          <cell r="E2167" t="str">
            <v>ROI Gas</v>
          </cell>
          <cell r="F2167" t="str">
            <v>Emissions Cost</v>
          </cell>
          <cell r="H2167">
            <v>0</v>
          </cell>
        </row>
        <row r="2168">
          <cell r="A2168" t="str">
            <v>ROI</v>
          </cell>
          <cell r="D2168" t="str">
            <v>TY1</v>
          </cell>
          <cell r="E2168" t="str">
            <v>ROI Gas</v>
          </cell>
          <cell r="F2168" t="str">
            <v>Total Generation Cost</v>
          </cell>
          <cell r="H2168">
            <v>0</v>
          </cell>
        </row>
        <row r="2169">
          <cell r="A2169" t="str">
            <v>ROI</v>
          </cell>
          <cell r="D2169" t="str">
            <v>TY1</v>
          </cell>
          <cell r="E2169" t="str">
            <v>ROI Gas</v>
          </cell>
          <cell r="F2169" t="str">
            <v>SRMC</v>
          </cell>
          <cell r="H2169" t="str">
            <v>€/MWh</v>
          </cell>
        </row>
        <row r="2170">
          <cell r="A2170" t="str">
            <v>ROI</v>
          </cell>
          <cell r="D2170" t="str">
            <v>TY1</v>
          </cell>
          <cell r="E2170" t="str">
            <v>ROI Gas</v>
          </cell>
          <cell r="F2170" t="str">
            <v>Mark-up</v>
          </cell>
          <cell r="H2170" t="str">
            <v>€/MWh</v>
          </cell>
        </row>
        <row r="2171">
          <cell r="A2171" t="str">
            <v>ROI</v>
          </cell>
          <cell r="D2171" t="str">
            <v>TY1</v>
          </cell>
          <cell r="E2171" t="str">
            <v>ROI Gas</v>
          </cell>
          <cell r="F2171" t="str">
            <v>Mark-up</v>
          </cell>
          <cell r="H2171" t="str">
            <v>€/MWh</v>
          </cell>
        </row>
        <row r="2172">
          <cell r="A2172" t="str">
            <v>ROI</v>
          </cell>
          <cell r="D2172" t="str">
            <v>TY1</v>
          </cell>
          <cell r="E2172" t="str">
            <v>ROI Gas</v>
          </cell>
          <cell r="F2172" t="str">
            <v>Mark-up</v>
          </cell>
          <cell r="H2172" t="str">
            <v>€/MWh</v>
          </cell>
        </row>
        <row r="2173">
          <cell r="A2173" t="str">
            <v>ROI</v>
          </cell>
          <cell r="D2173" t="str">
            <v>TY1</v>
          </cell>
          <cell r="E2173" t="str">
            <v>ROI Gas</v>
          </cell>
          <cell r="F2173" t="str">
            <v>Price Received</v>
          </cell>
          <cell r="H2173" t="str">
            <v>€/MWh</v>
          </cell>
        </row>
        <row r="2174">
          <cell r="A2174" t="str">
            <v>ROI</v>
          </cell>
          <cell r="D2174" t="str">
            <v>TY1</v>
          </cell>
          <cell r="E2174" t="str">
            <v>ROI Gas</v>
          </cell>
          <cell r="F2174" t="str">
            <v>Pool Revenue</v>
          </cell>
          <cell r="H2174">
            <v>0</v>
          </cell>
        </row>
        <row r="2175">
          <cell r="A2175" t="str">
            <v>ROI</v>
          </cell>
          <cell r="D2175" t="str">
            <v>TY1</v>
          </cell>
          <cell r="E2175" t="str">
            <v>ROI Gas</v>
          </cell>
          <cell r="F2175" t="str">
            <v>Net Revenue</v>
          </cell>
          <cell r="H2175">
            <v>0</v>
          </cell>
        </row>
        <row r="2176">
          <cell r="A2176" t="str">
            <v>ROI</v>
          </cell>
          <cell r="D2176" t="str">
            <v>TY1</v>
          </cell>
          <cell r="E2176" t="str">
            <v>ROI Gas</v>
          </cell>
          <cell r="F2176" t="str">
            <v>Net Profit</v>
          </cell>
          <cell r="H2176">
            <v>0</v>
          </cell>
        </row>
        <row r="2177">
          <cell r="A2177" t="str">
            <v>ROI</v>
          </cell>
          <cell r="D2177" t="str">
            <v>TY1</v>
          </cell>
          <cell r="E2177" t="str">
            <v>ROI Gas</v>
          </cell>
          <cell r="F2177" t="str">
            <v>Installed Capacity</v>
          </cell>
          <cell r="H2177" t="str">
            <v>MW</v>
          </cell>
        </row>
        <row r="2178">
          <cell r="A2178" t="str">
            <v>ROI</v>
          </cell>
          <cell r="D2178" t="str">
            <v>TY1</v>
          </cell>
          <cell r="E2178" t="str">
            <v>ROI Gas</v>
          </cell>
          <cell r="F2178" t="str">
            <v>Rated Capacity</v>
          </cell>
          <cell r="H2178" t="str">
            <v>MW</v>
          </cell>
        </row>
        <row r="2179">
          <cell r="A2179" t="str">
            <v>ROI</v>
          </cell>
          <cell r="D2179" t="str">
            <v>TY1</v>
          </cell>
          <cell r="E2179" t="str">
            <v>ROI Gas</v>
          </cell>
          <cell r="F2179" t="str">
            <v>Maintenance</v>
          </cell>
          <cell r="H2179" t="str">
            <v>GWh</v>
          </cell>
        </row>
        <row r="2180">
          <cell r="A2180" t="str">
            <v>ROI</v>
          </cell>
          <cell r="D2180" t="str">
            <v>TY1</v>
          </cell>
          <cell r="E2180" t="str">
            <v>ROI Gas</v>
          </cell>
          <cell r="F2180" t="str">
            <v>Forced Outage</v>
          </cell>
          <cell r="H2180" t="str">
            <v>GWh</v>
          </cell>
        </row>
        <row r="2181">
          <cell r="A2181" t="str">
            <v>ROI</v>
          </cell>
          <cell r="D2181" t="str">
            <v>TY1</v>
          </cell>
          <cell r="E2181" t="str">
            <v>ROI Gas</v>
          </cell>
          <cell r="F2181" t="str">
            <v>Available Energy</v>
          </cell>
          <cell r="H2181" t="str">
            <v>GWh</v>
          </cell>
        </row>
        <row r="2182">
          <cell r="A2182" t="str">
            <v>ROI</v>
          </cell>
          <cell r="D2182" t="str">
            <v>WG1</v>
          </cell>
          <cell r="E2182" t="str">
            <v>ROI Gas</v>
          </cell>
          <cell r="F2182" t="str">
            <v>Generation</v>
          </cell>
          <cell r="H2182" t="str">
            <v>GWh</v>
          </cell>
        </row>
        <row r="2183">
          <cell r="A2183" t="str">
            <v>ROI</v>
          </cell>
          <cell r="D2183" t="str">
            <v>WG1</v>
          </cell>
          <cell r="E2183" t="str">
            <v>ROI Gas</v>
          </cell>
          <cell r="F2183" t="str">
            <v>Units Started</v>
          </cell>
          <cell r="H2183" t="str">
            <v>-</v>
          </cell>
        </row>
        <row r="2184">
          <cell r="A2184" t="str">
            <v>ROI</v>
          </cell>
          <cell r="D2184" t="str">
            <v>WG1</v>
          </cell>
          <cell r="E2184" t="str">
            <v>ROI Gas</v>
          </cell>
          <cell r="F2184" t="str">
            <v>Hours of Operation</v>
          </cell>
          <cell r="H2184" t="str">
            <v>hrs</v>
          </cell>
        </row>
        <row r="2185">
          <cell r="A2185" t="str">
            <v>ROI</v>
          </cell>
          <cell r="D2185" t="str">
            <v>WG1</v>
          </cell>
          <cell r="E2185" t="str">
            <v>ROI Gas</v>
          </cell>
          <cell r="F2185" t="str">
            <v>Capacity Factor</v>
          </cell>
          <cell r="H2185" t="str">
            <v>%</v>
          </cell>
        </row>
        <row r="2186">
          <cell r="A2186" t="str">
            <v>ROI</v>
          </cell>
          <cell r="D2186" t="str">
            <v>WG1</v>
          </cell>
          <cell r="E2186" t="str">
            <v>ROI Gas</v>
          </cell>
          <cell r="F2186" t="str">
            <v>Energy Curtailed</v>
          </cell>
          <cell r="H2186" t="str">
            <v>GWh</v>
          </cell>
        </row>
        <row r="2187">
          <cell r="A2187" t="str">
            <v>ROI</v>
          </cell>
          <cell r="D2187" t="str">
            <v>WG1</v>
          </cell>
          <cell r="E2187" t="str">
            <v>ROI Gas</v>
          </cell>
          <cell r="F2187" t="str">
            <v>Fixed Load Generation</v>
          </cell>
          <cell r="H2187" t="str">
            <v>GWh</v>
          </cell>
        </row>
        <row r="2188">
          <cell r="A2188" t="str">
            <v>ROI</v>
          </cell>
          <cell r="D2188" t="str">
            <v>WG1</v>
          </cell>
          <cell r="E2188" t="str">
            <v>ROI Gas</v>
          </cell>
          <cell r="F2188" t="str">
            <v>Pump Load</v>
          </cell>
          <cell r="H2188" t="str">
            <v>GWh</v>
          </cell>
        </row>
        <row r="2189">
          <cell r="A2189" t="str">
            <v>ROI</v>
          </cell>
          <cell r="D2189" t="str">
            <v>WG1</v>
          </cell>
          <cell r="E2189" t="str">
            <v>ROI Gas</v>
          </cell>
          <cell r="F2189" t="str">
            <v>VO&amp;M Cost</v>
          </cell>
          <cell r="H2189">
            <v>0</v>
          </cell>
        </row>
        <row r="2190">
          <cell r="A2190" t="str">
            <v>ROI</v>
          </cell>
          <cell r="D2190" t="str">
            <v>WG1</v>
          </cell>
          <cell r="E2190" t="str">
            <v>ROI Gas</v>
          </cell>
          <cell r="F2190" t="str">
            <v>Generation Cost</v>
          </cell>
          <cell r="H2190">
            <v>0</v>
          </cell>
        </row>
        <row r="2191">
          <cell r="A2191" t="str">
            <v>ROI</v>
          </cell>
          <cell r="D2191" t="str">
            <v>WG1</v>
          </cell>
          <cell r="E2191" t="str">
            <v>ROI Gas</v>
          </cell>
          <cell r="F2191" t="str">
            <v>Start &amp; Shutdown Cost</v>
          </cell>
          <cell r="H2191">
            <v>0</v>
          </cell>
        </row>
        <row r="2192">
          <cell r="A2192" t="str">
            <v>ROI</v>
          </cell>
          <cell r="D2192" t="str">
            <v>WG1</v>
          </cell>
          <cell r="E2192" t="str">
            <v>ROI Gas</v>
          </cell>
          <cell r="F2192" t="str">
            <v>Start Fuel Cost</v>
          </cell>
          <cell r="H2192">
            <v>0</v>
          </cell>
        </row>
        <row r="2193">
          <cell r="A2193" t="str">
            <v>ROI</v>
          </cell>
          <cell r="D2193" t="str">
            <v>WG1</v>
          </cell>
          <cell r="E2193" t="str">
            <v>ROI Gas</v>
          </cell>
          <cell r="F2193" t="str">
            <v>Emissions Cost</v>
          </cell>
          <cell r="H2193">
            <v>0</v>
          </cell>
        </row>
        <row r="2194">
          <cell r="A2194" t="str">
            <v>ROI</v>
          </cell>
          <cell r="D2194" t="str">
            <v>WG1</v>
          </cell>
          <cell r="E2194" t="str">
            <v>ROI Gas</v>
          </cell>
          <cell r="F2194" t="str">
            <v>Total Generation Cost</v>
          </cell>
          <cell r="H2194">
            <v>0</v>
          </cell>
        </row>
        <row r="2195">
          <cell r="A2195" t="str">
            <v>ROI</v>
          </cell>
          <cell r="D2195" t="str">
            <v>WG1</v>
          </cell>
          <cell r="E2195" t="str">
            <v>ROI Gas</v>
          </cell>
          <cell r="F2195" t="str">
            <v>SRMC</v>
          </cell>
          <cell r="H2195" t="str">
            <v>€/MWh</v>
          </cell>
        </row>
        <row r="2196">
          <cell r="A2196" t="str">
            <v>ROI</v>
          </cell>
          <cell r="D2196" t="str">
            <v>WG1</v>
          </cell>
          <cell r="E2196" t="str">
            <v>ROI Gas</v>
          </cell>
          <cell r="F2196" t="str">
            <v>Mark-up</v>
          </cell>
          <cell r="H2196" t="str">
            <v>€/MWh</v>
          </cell>
        </row>
        <row r="2197">
          <cell r="A2197" t="str">
            <v>ROI</v>
          </cell>
          <cell r="D2197" t="str">
            <v>WG1</v>
          </cell>
          <cell r="E2197" t="str">
            <v>ROI Gas</v>
          </cell>
          <cell r="F2197" t="str">
            <v>Mark-up</v>
          </cell>
          <cell r="H2197" t="str">
            <v>€/MWh</v>
          </cell>
        </row>
        <row r="2198">
          <cell r="A2198" t="str">
            <v>ROI</v>
          </cell>
          <cell r="D2198" t="str">
            <v>WG1</v>
          </cell>
          <cell r="E2198" t="str">
            <v>ROI Gas</v>
          </cell>
          <cell r="F2198" t="str">
            <v>Mark-up</v>
          </cell>
          <cell r="H2198" t="str">
            <v>€/MWh</v>
          </cell>
        </row>
        <row r="2199">
          <cell r="A2199" t="str">
            <v>ROI</v>
          </cell>
          <cell r="D2199" t="str">
            <v>WG1</v>
          </cell>
          <cell r="E2199" t="str">
            <v>ROI Gas</v>
          </cell>
          <cell r="F2199" t="str">
            <v>Mark-up</v>
          </cell>
          <cell r="H2199" t="str">
            <v>€/MWh</v>
          </cell>
        </row>
        <row r="2200">
          <cell r="A2200" t="str">
            <v>ROI</v>
          </cell>
          <cell r="D2200" t="str">
            <v>WG1</v>
          </cell>
          <cell r="E2200" t="str">
            <v>ROI Gas</v>
          </cell>
          <cell r="F2200" t="str">
            <v>Price Received</v>
          </cell>
          <cell r="H2200" t="str">
            <v>€/MWh</v>
          </cell>
        </row>
        <row r="2201">
          <cell r="A2201" t="str">
            <v>ROI</v>
          </cell>
          <cell r="D2201" t="str">
            <v>WG1</v>
          </cell>
          <cell r="E2201" t="str">
            <v>ROI Gas</v>
          </cell>
          <cell r="F2201" t="str">
            <v>Pool Revenue</v>
          </cell>
          <cell r="H2201">
            <v>0</v>
          </cell>
        </row>
        <row r="2202">
          <cell r="A2202" t="str">
            <v>ROI</v>
          </cell>
          <cell r="D2202" t="str">
            <v>WG1</v>
          </cell>
          <cell r="E2202" t="str">
            <v>ROI Gas</v>
          </cell>
          <cell r="F2202" t="str">
            <v>Net Revenue</v>
          </cell>
          <cell r="H2202">
            <v>0</v>
          </cell>
        </row>
        <row r="2203">
          <cell r="A2203" t="str">
            <v>ROI</v>
          </cell>
          <cell r="D2203" t="str">
            <v>WG1</v>
          </cell>
          <cell r="E2203" t="str">
            <v>ROI Gas</v>
          </cell>
          <cell r="F2203" t="str">
            <v>Net Profit</v>
          </cell>
          <cell r="H2203">
            <v>0</v>
          </cell>
        </row>
        <row r="2204">
          <cell r="A2204" t="str">
            <v>ROI</v>
          </cell>
          <cell r="D2204" t="str">
            <v>WG1</v>
          </cell>
          <cell r="E2204" t="str">
            <v>ROI Gas</v>
          </cell>
          <cell r="F2204" t="str">
            <v>Installed Capacity</v>
          </cell>
          <cell r="H2204" t="str">
            <v>MW</v>
          </cell>
        </row>
        <row r="2205">
          <cell r="A2205" t="str">
            <v>ROI</v>
          </cell>
          <cell r="D2205" t="str">
            <v>WG1</v>
          </cell>
          <cell r="E2205" t="str">
            <v>ROI Gas</v>
          </cell>
          <cell r="F2205" t="str">
            <v>Rated Capacity</v>
          </cell>
          <cell r="H2205" t="str">
            <v>MW</v>
          </cell>
        </row>
        <row r="2206">
          <cell r="A2206" t="str">
            <v>ROI</v>
          </cell>
          <cell r="D2206" t="str">
            <v>WG1</v>
          </cell>
          <cell r="E2206" t="str">
            <v>ROI Gas</v>
          </cell>
          <cell r="F2206" t="str">
            <v>Maintenance</v>
          </cell>
          <cell r="H2206" t="str">
            <v>GWh</v>
          </cell>
        </row>
        <row r="2207">
          <cell r="A2207" t="str">
            <v>ROI</v>
          </cell>
          <cell r="D2207" t="str">
            <v>WG1</v>
          </cell>
          <cell r="E2207" t="str">
            <v>ROI Gas</v>
          </cell>
          <cell r="F2207" t="str">
            <v>Forced Outage</v>
          </cell>
          <cell r="H2207" t="str">
            <v>GWh</v>
          </cell>
        </row>
        <row r="2208">
          <cell r="A2208" t="str">
            <v>ROI</v>
          </cell>
          <cell r="D2208" t="str">
            <v>WG1</v>
          </cell>
          <cell r="E2208" t="str">
            <v>ROI Gas</v>
          </cell>
          <cell r="F2208" t="str">
            <v>Available Energy</v>
          </cell>
          <cell r="H2208" t="str">
            <v>GWh</v>
          </cell>
        </row>
        <row r="2209">
          <cell r="A2209" t="str">
            <v>ROI</v>
          </cell>
          <cell r="D2209" t="str">
            <v>AE1</v>
          </cell>
          <cell r="E2209" t="str">
            <v>ROI Other</v>
          </cell>
          <cell r="F2209" t="str">
            <v>Generation</v>
          </cell>
          <cell r="H2209" t="str">
            <v>GWh</v>
          </cell>
        </row>
        <row r="2210">
          <cell r="A2210" t="str">
            <v>ROI</v>
          </cell>
          <cell r="D2210" t="str">
            <v>AE1</v>
          </cell>
          <cell r="E2210" t="str">
            <v>ROI Other</v>
          </cell>
          <cell r="F2210" t="str">
            <v>Units Started</v>
          </cell>
          <cell r="H2210" t="str">
            <v>-</v>
          </cell>
        </row>
        <row r="2211">
          <cell r="A2211" t="str">
            <v>ROI</v>
          </cell>
          <cell r="D2211" t="str">
            <v>AE1</v>
          </cell>
          <cell r="E2211" t="str">
            <v>ROI Other</v>
          </cell>
          <cell r="F2211" t="str">
            <v>Hours of Operation</v>
          </cell>
          <cell r="H2211" t="str">
            <v>hrs</v>
          </cell>
        </row>
        <row r="2212">
          <cell r="A2212" t="str">
            <v>ROI</v>
          </cell>
          <cell r="D2212" t="str">
            <v>AE1</v>
          </cell>
          <cell r="E2212" t="str">
            <v>ROI Other</v>
          </cell>
          <cell r="F2212" t="str">
            <v>Capacity Factor</v>
          </cell>
          <cell r="H2212" t="str">
            <v>%</v>
          </cell>
        </row>
        <row r="2213">
          <cell r="A2213" t="str">
            <v>ROI</v>
          </cell>
          <cell r="D2213" t="str">
            <v>AE1</v>
          </cell>
          <cell r="E2213" t="str">
            <v>ROI Other</v>
          </cell>
          <cell r="F2213" t="str">
            <v>Energy Curtailed</v>
          </cell>
          <cell r="H2213" t="str">
            <v>GWh</v>
          </cell>
        </row>
        <row r="2214">
          <cell r="A2214" t="str">
            <v>ROI</v>
          </cell>
          <cell r="D2214" t="str">
            <v>AE1</v>
          </cell>
          <cell r="E2214" t="str">
            <v>ROI Other</v>
          </cell>
          <cell r="F2214" t="str">
            <v>Fixed Load Generation</v>
          </cell>
          <cell r="H2214" t="str">
            <v>GWh</v>
          </cell>
        </row>
        <row r="2215">
          <cell r="A2215" t="str">
            <v>ROI</v>
          </cell>
          <cell r="D2215" t="str">
            <v>AE1</v>
          </cell>
          <cell r="E2215" t="str">
            <v>ROI Other</v>
          </cell>
          <cell r="F2215" t="str">
            <v>Pump Load</v>
          </cell>
          <cell r="H2215" t="str">
            <v>GWh</v>
          </cell>
        </row>
        <row r="2216">
          <cell r="A2216" t="str">
            <v>ROI</v>
          </cell>
          <cell r="D2216" t="str">
            <v>AE1</v>
          </cell>
          <cell r="E2216" t="str">
            <v>ROI Other</v>
          </cell>
          <cell r="F2216" t="str">
            <v>VO&amp;M Cost</v>
          </cell>
          <cell r="H2216">
            <v>0</v>
          </cell>
        </row>
        <row r="2217">
          <cell r="A2217" t="str">
            <v>ROI</v>
          </cell>
          <cell r="D2217" t="str">
            <v>AE1</v>
          </cell>
          <cell r="E2217" t="str">
            <v>ROI Other</v>
          </cell>
          <cell r="F2217" t="str">
            <v>Generation Cost</v>
          </cell>
          <cell r="H2217">
            <v>0</v>
          </cell>
        </row>
        <row r="2218">
          <cell r="A2218" t="str">
            <v>ROI</v>
          </cell>
          <cell r="D2218" t="str">
            <v>AE1</v>
          </cell>
          <cell r="E2218" t="str">
            <v>ROI Other</v>
          </cell>
          <cell r="F2218" t="str">
            <v>Start &amp; Shutdown Cost</v>
          </cell>
          <cell r="H2218">
            <v>0</v>
          </cell>
        </row>
        <row r="2219">
          <cell r="A2219" t="str">
            <v>ROI</v>
          </cell>
          <cell r="D2219" t="str">
            <v>AE1</v>
          </cell>
          <cell r="E2219" t="str">
            <v>ROI Other</v>
          </cell>
          <cell r="F2219" t="str">
            <v>Start Fuel Cost</v>
          </cell>
          <cell r="H2219">
            <v>0</v>
          </cell>
        </row>
        <row r="2220">
          <cell r="A2220" t="str">
            <v>ROI</v>
          </cell>
          <cell r="D2220" t="str">
            <v>AE1</v>
          </cell>
          <cell r="E2220" t="str">
            <v>ROI Other</v>
          </cell>
          <cell r="F2220" t="str">
            <v>Emissions Cost</v>
          </cell>
          <cell r="H2220">
            <v>0</v>
          </cell>
        </row>
        <row r="2221">
          <cell r="A2221" t="str">
            <v>ROI</v>
          </cell>
          <cell r="D2221" t="str">
            <v>AE1</v>
          </cell>
          <cell r="E2221" t="str">
            <v>ROI Other</v>
          </cell>
          <cell r="F2221" t="str">
            <v>Total Generation Cost</v>
          </cell>
          <cell r="H2221">
            <v>0</v>
          </cell>
        </row>
        <row r="2222">
          <cell r="A2222" t="str">
            <v>ROI</v>
          </cell>
          <cell r="D2222" t="str">
            <v>AE1</v>
          </cell>
          <cell r="E2222" t="str">
            <v>ROI Other</v>
          </cell>
          <cell r="F2222" t="str">
            <v>SRMC</v>
          </cell>
          <cell r="H2222" t="str">
            <v>€/MWh</v>
          </cell>
        </row>
        <row r="2223">
          <cell r="A2223" t="str">
            <v>ROI</v>
          </cell>
          <cell r="D2223" t="str">
            <v>AE1</v>
          </cell>
          <cell r="E2223" t="str">
            <v>ROI Other</v>
          </cell>
          <cell r="F2223" t="str">
            <v>Mark-up</v>
          </cell>
          <cell r="H2223" t="str">
            <v>€/MWh</v>
          </cell>
        </row>
        <row r="2224">
          <cell r="A2224" t="str">
            <v>ROI</v>
          </cell>
          <cell r="D2224" t="str">
            <v>AE1</v>
          </cell>
          <cell r="E2224" t="str">
            <v>ROI Other</v>
          </cell>
          <cell r="F2224" t="str">
            <v>Price Received</v>
          </cell>
          <cell r="H2224" t="str">
            <v>€/MWh</v>
          </cell>
        </row>
        <row r="2225">
          <cell r="A2225" t="str">
            <v>ROI</v>
          </cell>
          <cell r="D2225" t="str">
            <v>AE1</v>
          </cell>
          <cell r="E2225" t="str">
            <v>ROI Other</v>
          </cell>
          <cell r="F2225" t="str">
            <v>Pool Revenue</v>
          </cell>
          <cell r="H2225">
            <v>0</v>
          </cell>
        </row>
        <row r="2226">
          <cell r="A2226" t="str">
            <v>ROI</v>
          </cell>
          <cell r="D2226" t="str">
            <v>AE1</v>
          </cell>
          <cell r="E2226" t="str">
            <v>ROI Other</v>
          </cell>
          <cell r="F2226" t="str">
            <v>Net Revenue</v>
          </cell>
          <cell r="H2226">
            <v>0</v>
          </cell>
        </row>
        <row r="2227">
          <cell r="A2227" t="str">
            <v>ROI</v>
          </cell>
          <cell r="D2227" t="str">
            <v>AE1</v>
          </cell>
          <cell r="E2227" t="str">
            <v>ROI Other</v>
          </cell>
          <cell r="F2227" t="str">
            <v>Net Profit</v>
          </cell>
          <cell r="H2227">
            <v>0</v>
          </cell>
        </row>
        <row r="2228">
          <cell r="A2228" t="str">
            <v>ROI</v>
          </cell>
          <cell r="D2228" t="str">
            <v>AE1</v>
          </cell>
          <cell r="E2228" t="str">
            <v>ROI Other</v>
          </cell>
          <cell r="F2228" t="str">
            <v>Installed Capacity</v>
          </cell>
          <cell r="H2228" t="str">
            <v>MW</v>
          </cell>
        </row>
        <row r="2229">
          <cell r="A2229" t="str">
            <v>ROI</v>
          </cell>
          <cell r="D2229" t="str">
            <v>AE1</v>
          </cell>
          <cell r="E2229" t="str">
            <v>ROI Other</v>
          </cell>
          <cell r="F2229" t="str">
            <v>Rated Capacity</v>
          </cell>
          <cell r="H2229" t="str">
            <v>MW</v>
          </cell>
        </row>
        <row r="2230">
          <cell r="A2230" t="str">
            <v>ROI</v>
          </cell>
          <cell r="D2230" t="str">
            <v>AE1</v>
          </cell>
          <cell r="E2230" t="str">
            <v>ROI Other</v>
          </cell>
          <cell r="F2230" t="str">
            <v>Maintenance</v>
          </cell>
          <cell r="H2230" t="str">
            <v>GWh</v>
          </cell>
        </row>
        <row r="2231">
          <cell r="A2231" t="str">
            <v>ROI</v>
          </cell>
          <cell r="D2231" t="str">
            <v>AE1</v>
          </cell>
          <cell r="E2231" t="str">
            <v>ROI Other</v>
          </cell>
          <cell r="F2231" t="str">
            <v>Forced Outage</v>
          </cell>
          <cell r="H2231" t="str">
            <v>GWh</v>
          </cell>
        </row>
        <row r="2232">
          <cell r="A2232" t="str">
            <v>ROI</v>
          </cell>
          <cell r="D2232" t="str">
            <v>AE1</v>
          </cell>
          <cell r="E2232" t="str">
            <v>ROI Other</v>
          </cell>
          <cell r="F2232" t="str">
            <v>Available Energy</v>
          </cell>
          <cell r="H2232" t="str">
            <v>GWh</v>
          </cell>
        </row>
        <row r="2233">
          <cell r="A2233" t="str">
            <v>ROI</v>
          </cell>
          <cell r="D2233" t="str">
            <v>BIOMASS 1</v>
          </cell>
          <cell r="E2233" t="str">
            <v>ROI Other</v>
          </cell>
          <cell r="F2233" t="str">
            <v>Generation</v>
          </cell>
          <cell r="H2233" t="str">
            <v>GWh</v>
          </cell>
        </row>
        <row r="2234">
          <cell r="A2234" t="str">
            <v>ROI</v>
          </cell>
          <cell r="D2234" t="str">
            <v>BIOMASS 1</v>
          </cell>
          <cell r="E2234" t="str">
            <v>ROI Other</v>
          </cell>
          <cell r="F2234" t="str">
            <v>Units Started</v>
          </cell>
          <cell r="H2234" t="str">
            <v>-</v>
          </cell>
        </row>
        <row r="2235">
          <cell r="A2235" t="str">
            <v>ROI</v>
          </cell>
          <cell r="D2235" t="str">
            <v>BIOMASS 1</v>
          </cell>
          <cell r="E2235" t="str">
            <v>ROI Other</v>
          </cell>
          <cell r="F2235" t="str">
            <v>Hours of Operation</v>
          </cell>
          <cell r="H2235" t="str">
            <v>hrs</v>
          </cell>
        </row>
        <row r="2236">
          <cell r="A2236" t="str">
            <v>ROI</v>
          </cell>
          <cell r="D2236" t="str">
            <v>BIOMASS 1</v>
          </cell>
          <cell r="E2236" t="str">
            <v>ROI Other</v>
          </cell>
          <cell r="F2236" t="str">
            <v>Capacity Factor</v>
          </cell>
          <cell r="H2236" t="str">
            <v>%</v>
          </cell>
        </row>
        <row r="2237">
          <cell r="A2237" t="str">
            <v>ROI</v>
          </cell>
          <cell r="D2237" t="str">
            <v>BIOMASS 1</v>
          </cell>
          <cell r="E2237" t="str">
            <v>ROI Other</v>
          </cell>
          <cell r="F2237" t="str">
            <v>Energy Curtailed</v>
          </cell>
          <cell r="H2237" t="str">
            <v>GWh</v>
          </cell>
        </row>
        <row r="2238">
          <cell r="A2238" t="str">
            <v>ROI</v>
          </cell>
          <cell r="D2238" t="str">
            <v>BIOMASS 1</v>
          </cell>
          <cell r="E2238" t="str">
            <v>ROI Other</v>
          </cell>
          <cell r="F2238" t="str">
            <v>Fixed Load Generation</v>
          </cell>
          <cell r="H2238" t="str">
            <v>GWh</v>
          </cell>
        </row>
        <row r="2239">
          <cell r="A2239" t="str">
            <v>ROI</v>
          </cell>
          <cell r="D2239" t="str">
            <v>BIOMASS 1</v>
          </cell>
          <cell r="E2239" t="str">
            <v>ROI Other</v>
          </cell>
          <cell r="F2239" t="str">
            <v>Pump Load</v>
          </cell>
          <cell r="H2239" t="str">
            <v>GWh</v>
          </cell>
        </row>
        <row r="2240">
          <cell r="A2240" t="str">
            <v>ROI</v>
          </cell>
          <cell r="D2240" t="str">
            <v>BIOMASS 1</v>
          </cell>
          <cell r="E2240" t="str">
            <v>ROI Other</v>
          </cell>
          <cell r="F2240" t="str">
            <v>VO&amp;M Cost</v>
          </cell>
          <cell r="H2240">
            <v>0</v>
          </cell>
        </row>
        <row r="2241">
          <cell r="A2241" t="str">
            <v>ROI</v>
          </cell>
          <cell r="D2241" t="str">
            <v>BIOMASS 1</v>
          </cell>
          <cell r="E2241" t="str">
            <v>ROI Other</v>
          </cell>
          <cell r="F2241" t="str">
            <v>Generation Cost</v>
          </cell>
          <cell r="H2241">
            <v>0</v>
          </cell>
        </row>
        <row r="2242">
          <cell r="A2242" t="str">
            <v>ROI</v>
          </cell>
          <cell r="D2242" t="str">
            <v>BIOMASS 1</v>
          </cell>
          <cell r="E2242" t="str">
            <v>ROI Other</v>
          </cell>
          <cell r="F2242" t="str">
            <v>Start &amp; Shutdown Cost</v>
          </cell>
          <cell r="H2242">
            <v>0</v>
          </cell>
        </row>
        <row r="2243">
          <cell r="A2243" t="str">
            <v>ROI</v>
          </cell>
          <cell r="D2243" t="str">
            <v>BIOMASS 1</v>
          </cell>
          <cell r="E2243" t="str">
            <v>ROI Other</v>
          </cell>
          <cell r="F2243" t="str">
            <v>Start Fuel Cost</v>
          </cell>
          <cell r="H2243">
            <v>0</v>
          </cell>
        </row>
        <row r="2244">
          <cell r="A2244" t="str">
            <v>ROI</v>
          </cell>
          <cell r="D2244" t="str">
            <v>BIOMASS 1</v>
          </cell>
          <cell r="E2244" t="str">
            <v>ROI Other</v>
          </cell>
          <cell r="F2244" t="str">
            <v>Emissions Cost</v>
          </cell>
          <cell r="H2244">
            <v>0</v>
          </cell>
        </row>
        <row r="2245">
          <cell r="A2245" t="str">
            <v>ROI</v>
          </cell>
          <cell r="D2245" t="str">
            <v>BIOMASS 1</v>
          </cell>
          <cell r="E2245" t="str">
            <v>ROI Other</v>
          </cell>
          <cell r="F2245" t="str">
            <v>Total Generation Cost</v>
          </cell>
          <cell r="H2245">
            <v>0</v>
          </cell>
        </row>
        <row r="2246">
          <cell r="A2246" t="str">
            <v>ROI</v>
          </cell>
          <cell r="D2246" t="str">
            <v>BIOMASS 1</v>
          </cell>
          <cell r="E2246" t="str">
            <v>ROI Other</v>
          </cell>
          <cell r="F2246" t="str">
            <v>SRMC</v>
          </cell>
          <cell r="H2246" t="str">
            <v>€/MWh</v>
          </cell>
        </row>
        <row r="2247">
          <cell r="A2247" t="str">
            <v>ROI</v>
          </cell>
          <cell r="D2247" t="str">
            <v>BIOMASS 1</v>
          </cell>
          <cell r="E2247" t="str">
            <v>ROI Other</v>
          </cell>
          <cell r="F2247" t="str">
            <v>Mark-up</v>
          </cell>
          <cell r="H2247" t="str">
            <v>€/MWh</v>
          </cell>
        </row>
        <row r="2248">
          <cell r="A2248" t="str">
            <v>ROI</v>
          </cell>
          <cell r="D2248" t="str">
            <v>BIOMASS 1</v>
          </cell>
          <cell r="E2248" t="str">
            <v>ROI Other</v>
          </cell>
          <cell r="F2248" t="str">
            <v>Price Received</v>
          </cell>
          <cell r="H2248" t="str">
            <v>€/MWh</v>
          </cell>
        </row>
        <row r="2249">
          <cell r="A2249" t="str">
            <v>ROI</v>
          </cell>
          <cell r="D2249" t="str">
            <v>BIOMASS 1</v>
          </cell>
          <cell r="E2249" t="str">
            <v>ROI Other</v>
          </cell>
          <cell r="F2249" t="str">
            <v>Pool Revenue</v>
          </cell>
          <cell r="H2249">
            <v>0</v>
          </cell>
        </row>
        <row r="2250">
          <cell r="A2250" t="str">
            <v>ROI</v>
          </cell>
          <cell r="D2250" t="str">
            <v>BIOMASS 1</v>
          </cell>
          <cell r="E2250" t="str">
            <v>ROI Other</v>
          </cell>
          <cell r="F2250" t="str">
            <v>Net Revenue</v>
          </cell>
          <cell r="H2250">
            <v>0</v>
          </cell>
        </row>
        <row r="2251">
          <cell r="A2251" t="str">
            <v>ROI</v>
          </cell>
          <cell r="D2251" t="str">
            <v>BIOMASS 1</v>
          </cell>
          <cell r="E2251" t="str">
            <v>ROI Other</v>
          </cell>
          <cell r="F2251" t="str">
            <v>Net Profit</v>
          </cell>
          <cell r="H2251">
            <v>0</v>
          </cell>
        </row>
        <row r="2252">
          <cell r="A2252" t="str">
            <v>ROI</v>
          </cell>
          <cell r="D2252" t="str">
            <v>BIOMASS 1</v>
          </cell>
          <cell r="E2252" t="str">
            <v>ROI Other</v>
          </cell>
          <cell r="F2252" t="str">
            <v>Installed Capacity</v>
          </cell>
          <cell r="H2252" t="str">
            <v>MW</v>
          </cell>
        </row>
        <row r="2253">
          <cell r="A2253" t="str">
            <v>ROI</v>
          </cell>
          <cell r="D2253" t="str">
            <v>BIOMASS 1</v>
          </cell>
          <cell r="E2253" t="str">
            <v>ROI Other</v>
          </cell>
          <cell r="F2253" t="str">
            <v>Rated Capacity</v>
          </cell>
          <cell r="H2253" t="str">
            <v>MW</v>
          </cell>
        </row>
        <row r="2254">
          <cell r="A2254" t="str">
            <v>ROI</v>
          </cell>
          <cell r="D2254" t="str">
            <v>BIOMASS 1</v>
          </cell>
          <cell r="E2254" t="str">
            <v>ROI Other</v>
          </cell>
          <cell r="F2254" t="str">
            <v>Maintenance</v>
          </cell>
          <cell r="H2254" t="str">
            <v>GWh</v>
          </cell>
        </row>
        <row r="2255">
          <cell r="A2255" t="str">
            <v>ROI</v>
          </cell>
          <cell r="D2255" t="str">
            <v>BIOMASS 1</v>
          </cell>
          <cell r="E2255" t="str">
            <v>ROI Other</v>
          </cell>
          <cell r="F2255" t="str">
            <v>Forced Outage</v>
          </cell>
          <cell r="H2255" t="str">
            <v>GWh</v>
          </cell>
        </row>
        <row r="2256">
          <cell r="A2256" t="str">
            <v>ROI</v>
          </cell>
          <cell r="D2256" t="str">
            <v>BIOMASS 1</v>
          </cell>
          <cell r="E2256" t="str">
            <v>ROI Other</v>
          </cell>
          <cell r="F2256" t="str">
            <v>Available Energy</v>
          </cell>
          <cell r="H2256" t="str">
            <v>GWh</v>
          </cell>
        </row>
        <row r="2257">
          <cell r="A2257" t="str">
            <v>ROI</v>
          </cell>
          <cell r="D2257" t="str">
            <v>BIOMASS 2</v>
          </cell>
          <cell r="E2257" t="str">
            <v>ROI Other</v>
          </cell>
          <cell r="F2257" t="str">
            <v>Generation</v>
          </cell>
          <cell r="H2257" t="str">
            <v>GWh</v>
          </cell>
        </row>
        <row r="2258">
          <cell r="A2258" t="str">
            <v>ROI</v>
          </cell>
          <cell r="D2258" t="str">
            <v>BIOMASS 2</v>
          </cell>
          <cell r="E2258" t="str">
            <v>ROI Other</v>
          </cell>
          <cell r="F2258" t="str">
            <v>Units Started</v>
          </cell>
          <cell r="H2258" t="str">
            <v>-</v>
          </cell>
        </row>
        <row r="2259">
          <cell r="A2259" t="str">
            <v>ROI</v>
          </cell>
          <cell r="D2259" t="str">
            <v>BIOMASS 2</v>
          </cell>
          <cell r="E2259" t="str">
            <v>ROI Other</v>
          </cell>
          <cell r="F2259" t="str">
            <v>Hours of Operation</v>
          </cell>
          <cell r="H2259" t="str">
            <v>hrs</v>
          </cell>
        </row>
        <row r="2260">
          <cell r="A2260" t="str">
            <v>ROI</v>
          </cell>
          <cell r="D2260" t="str">
            <v>BIOMASS 2</v>
          </cell>
          <cell r="E2260" t="str">
            <v>ROI Other</v>
          </cell>
          <cell r="F2260" t="str">
            <v>Capacity Factor</v>
          </cell>
          <cell r="H2260" t="str">
            <v>%</v>
          </cell>
        </row>
        <row r="2261">
          <cell r="A2261" t="str">
            <v>ROI</v>
          </cell>
          <cell r="D2261" t="str">
            <v>BIOMASS 2</v>
          </cell>
          <cell r="E2261" t="str">
            <v>ROI Other</v>
          </cell>
          <cell r="F2261" t="str">
            <v>Energy Curtailed</v>
          </cell>
          <cell r="H2261" t="str">
            <v>GWh</v>
          </cell>
        </row>
        <row r="2262">
          <cell r="A2262" t="str">
            <v>ROI</v>
          </cell>
          <cell r="D2262" t="str">
            <v>BIOMASS 2</v>
          </cell>
          <cell r="E2262" t="str">
            <v>ROI Other</v>
          </cell>
          <cell r="F2262" t="str">
            <v>Fixed Load Generation</v>
          </cell>
          <cell r="H2262" t="str">
            <v>GWh</v>
          </cell>
        </row>
        <row r="2263">
          <cell r="A2263" t="str">
            <v>ROI</v>
          </cell>
          <cell r="D2263" t="str">
            <v>BIOMASS 2</v>
          </cell>
          <cell r="E2263" t="str">
            <v>ROI Other</v>
          </cell>
          <cell r="F2263" t="str">
            <v>Pump Load</v>
          </cell>
          <cell r="H2263" t="str">
            <v>GWh</v>
          </cell>
        </row>
        <row r="2264">
          <cell r="A2264" t="str">
            <v>ROI</v>
          </cell>
          <cell r="D2264" t="str">
            <v>BIOMASS 2</v>
          </cell>
          <cell r="E2264" t="str">
            <v>ROI Other</v>
          </cell>
          <cell r="F2264" t="str">
            <v>VO&amp;M Cost</v>
          </cell>
          <cell r="H2264">
            <v>0</v>
          </cell>
        </row>
        <row r="2265">
          <cell r="A2265" t="str">
            <v>ROI</v>
          </cell>
          <cell r="D2265" t="str">
            <v>BIOMASS 2</v>
          </cell>
          <cell r="E2265" t="str">
            <v>ROI Other</v>
          </cell>
          <cell r="F2265" t="str">
            <v>Generation Cost</v>
          </cell>
          <cell r="H2265">
            <v>0</v>
          </cell>
        </row>
        <row r="2266">
          <cell r="A2266" t="str">
            <v>ROI</v>
          </cell>
          <cell r="D2266" t="str">
            <v>BIOMASS 2</v>
          </cell>
          <cell r="E2266" t="str">
            <v>ROI Other</v>
          </cell>
          <cell r="F2266" t="str">
            <v>Start &amp; Shutdown Cost</v>
          </cell>
          <cell r="H2266">
            <v>0</v>
          </cell>
        </row>
        <row r="2267">
          <cell r="A2267" t="str">
            <v>ROI</v>
          </cell>
          <cell r="D2267" t="str">
            <v>BIOMASS 2</v>
          </cell>
          <cell r="E2267" t="str">
            <v>ROI Other</v>
          </cell>
          <cell r="F2267" t="str">
            <v>Start Fuel Cost</v>
          </cell>
          <cell r="H2267">
            <v>0</v>
          </cell>
        </row>
        <row r="2268">
          <cell r="A2268" t="str">
            <v>ROI</v>
          </cell>
          <cell r="D2268" t="str">
            <v>BIOMASS 2</v>
          </cell>
          <cell r="E2268" t="str">
            <v>ROI Other</v>
          </cell>
          <cell r="F2268" t="str">
            <v>Emissions Cost</v>
          </cell>
          <cell r="H2268">
            <v>0</v>
          </cell>
        </row>
        <row r="2269">
          <cell r="A2269" t="str">
            <v>ROI</v>
          </cell>
          <cell r="D2269" t="str">
            <v>BIOMASS 2</v>
          </cell>
          <cell r="E2269" t="str">
            <v>ROI Other</v>
          </cell>
          <cell r="F2269" t="str">
            <v>Total Generation Cost</v>
          </cell>
          <cell r="H2269">
            <v>0</v>
          </cell>
        </row>
        <row r="2270">
          <cell r="A2270" t="str">
            <v>ROI</v>
          </cell>
          <cell r="D2270" t="str">
            <v>BIOMASS 2</v>
          </cell>
          <cell r="E2270" t="str">
            <v>ROI Other</v>
          </cell>
          <cell r="F2270" t="str">
            <v>SRMC</v>
          </cell>
          <cell r="H2270" t="str">
            <v>€/MWh</v>
          </cell>
        </row>
        <row r="2271">
          <cell r="A2271" t="str">
            <v>ROI</v>
          </cell>
          <cell r="D2271" t="str">
            <v>BIOMASS 2</v>
          </cell>
          <cell r="E2271" t="str">
            <v>ROI Other</v>
          </cell>
          <cell r="F2271" t="str">
            <v>Mark-up</v>
          </cell>
          <cell r="H2271" t="str">
            <v>€/MWh</v>
          </cell>
        </row>
        <row r="2272">
          <cell r="A2272" t="str">
            <v>ROI</v>
          </cell>
          <cell r="D2272" t="str">
            <v>BIOMASS 2</v>
          </cell>
          <cell r="E2272" t="str">
            <v>ROI Other</v>
          </cell>
          <cell r="F2272" t="str">
            <v>Price Received</v>
          </cell>
          <cell r="H2272" t="str">
            <v>€/MWh</v>
          </cell>
        </row>
        <row r="2273">
          <cell r="A2273" t="str">
            <v>ROI</v>
          </cell>
          <cell r="D2273" t="str">
            <v>BIOMASS 2</v>
          </cell>
          <cell r="E2273" t="str">
            <v>ROI Other</v>
          </cell>
          <cell r="F2273" t="str">
            <v>Pool Revenue</v>
          </cell>
          <cell r="H2273">
            <v>0</v>
          </cell>
        </row>
        <row r="2274">
          <cell r="A2274" t="str">
            <v>ROI</v>
          </cell>
          <cell r="D2274" t="str">
            <v>BIOMASS 2</v>
          </cell>
          <cell r="E2274" t="str">
            <v>ROI Other</v>
          </cell>
          <cell r="F2274" t="str">
            <v>Net Revenue</v>
          </cell>
          <cell r="H2274">
            <v>0</v>
          </cell>
        </row>
        <row r="2275">
          <cell r="A2275" t="str">
            <v>ROI</v>
          </cell>
          <cell r="D2275" t="str">
            <v>BIOMASS 2</v>
          </cell>
          <cell r="E2275" t="str">
            <v>ROI Other</v>
          </cell>
          <cell r="F2275" t="str">
            <v>Net Profit</v>
          </cell>
          <cell r="H2275">
            <v>0</v>
          </cell>
        </row>
        <row r="2276">
          <cell r="A2276" t="str">
            <v>ROI</v>
          </cell>
          <cell r="D2276" t="str">
            <v>BIOMASS 2</v>
          </cell>
          <cell r="E2276" t="str">
            <v>ROI Other</v>
          </cell>
          <cell r="F2276" t="str">
            <v>Installed Capacity</v>
          </cell>
          <cell r="H2276" t="str">
            <v>MW</v>
          </cell>
        </row>
        <row r="2277">
          <cell r="A2277" t="str">
            <v>ROI</v>
          </cell>
          <cell r="D2277" t="str">
            <v>BIOMASS 2</v>
          </cell>
          <cell r="E2277" t="str">
            <v>ROI Other</v>
          </cell>
          <cell r="F2277" t="str">
            <v>Rated Capacity</v>
          </cell>
          <cell r="H2277" t="str">
            <v>MW</v>
          </cell>
        </row>
        <row r="2278">
          <cell r="A2278" t="str">
            <v>ROI</v>
          </cell>
          <cell r="D2278" t="str">
            <v>BIOMASS 2</v>
          </cell>
          <cell r="E2278" t="str">
            <v>ROI Other</v>
          </cell>
          <cell r="F2278" t="str">
            <v>Maintenance</v>
          </cell>
          <cell r="H2278" t="str">
            <v>GWh</v>
          </cell>
        </row>
        <row r="2279">
          <cell r="A2279" t="str">
            <v>ROI</v>
          </cell>
          <cell r="D2279" t="str">
            <v>BIOMASS 2</v>
          </cell>
          <cell r="E2279" t="str">
            <v>ROI Other</v>
          </cell>
          <cell r="F2279" t="str">
            <v>Forced Outage</v>
          </cell>
          <cell r="H2279" t="str">
            <v>GWh</v>
          </cell>
        </row>
        <row r="2280">
          <cell r="A2280" t="str">
            <v>ROI</v>
          </cell>
          <cell r="D2280" t="str">
            <v>BIOMASS 2</v>
          </cell>
          <cell r="E2280" t="str">
            <v>ROI Other</v>
          </cell>
          <cell r="F2280" t="str">
            <v>Available Energy</v>
          </cell>
          <cell r="H2280" t="str">
            <v>GWh</v>
          </cell>
        </row>
        <row r="2281">
          <cell r="A2281" t="str">
            <v>ROI</v>
          </cell>
          <cell r="D2281" t="str">
            <v>BIOMASS 3</v>
          </cell>
          <cell r="E2281" t="str">
            <v>ROI Other</v>
          </cell>
          <cell r="F2281" t="str">
            <v>Generation</v>
          </cell>
          <cell r="H2281" t="str">
            <v>GWh</v>
          </cell>
        </row>
        <row r="2282">
          <cell r="A2282" t="str">
            <v>ROI</v>
          </cell>
          <cell r="D2282" t="str">
            <v>BIOMASS 3</v>
          </cell>
          <cell r="E2282" t="str">
            <v>ROI Other</v>
          </cell>
          <cell r="F2282" t="str">
            <v>Units Started</v>
          </cell>
          <cell r="H2282" t="str">
            <v>-</v>
          </cell>
        </row>
        <row r="2283">
          <cell r="A2283" t="str">
            <v>ROI</v>
          </cell>
          <cell r="D2283" t="str">
            <v>BIOMASS 3</v>
          </cell>
          <cell r="E2283" t="str">
            <v>ROI Other</v>
          </cell>
          <cell r="F2283" t="str">
            <v>Hours of Operation</v>
          </cell>
          <cell r="H2283" t="str">
            <v>hrs</v>
          </cell>
        </row>
        <row r="2284">
          <cell r="A2284" t="str">
            <v>ROI</v>
          </cell>
          <cell r="D2284" t="str">
            <v>BIOMASS 3</v>
          </cell>
          <cell r="E2284" t="str">
            <v>ROI Other</v>
          </cell>
          <cell r="F2284" t="str">
            <v>Capacity Factor</v>
          </cell>
          <cell r="H2284" t="str">
            <v>%</v>
          </cell>
        </row>
        <row r="2285">
          <cell r="A2285" t="str">
            <v>ROI</v>
          </cell>
          <cell r="D2285" t="str">
            <v>BIOMASS 3</v>
          </cell>
          <cell r="E2285" t="str">
            <v>ROI Other</v>
          </cell>
          <cell r="F2285" t="str">
            <v>Energy Curtailed</v>
          </cell>
          <cell r="H2285" t="str">
            <v>GWh</v>
          </cell>
        </row>
        <row r="2286">
          <cell r="A2286" t="str">
            <v>ROI</v>
          </cell>
          <cell r="D2286" t="str">
            <v>BIOMASS 3</v>
          </cell>
          <cell r="E2286" t="str">
            <v>ROI Other</v>
          </cell>
          <cell r="F2286" t="str">
            <v>Fixed Load Generation</v>
          </cell>
          <cell r="H2286" t="str">
            <v>GWh</v>
          </cell>
        </row>
        <row r="2287">
          <cell r="A2287" t="str">
            <v>ROI</v>
          </cell>
          <cell r="D2287" t="str">
            <v>BIOMASS 3</v>
          </cell>
          <cell r="E2287" t="str">
            <v>ROI Other</v>
          </cell>
          <cell r="F2287" t="str">
            <v>Pump Load</v>
          </cell>
          <cell r="H2287" t="str">
            <v>GWh</v>
          </cell>
        </row>
        <row r="2288">
          <cell r="A2288" t="str">
            <v>ROI</v>
          </cell>
          <cell r="D2288" t="str">
            <v>BIOMASS 3</v>
          </cell>
          <cell r="E2288" t="str">
            <v>ROI Other</v>
          </cell>
          <cell r="F2288" t="str">
            <v>VO&amp;M Cost</v>
          </cell>
          <cell r="H2288">
            <v>0</v>
          </cell>
        </row>
        <row r="2289">
          <cell r="A2289" t="str">
            <v>ROI</v>
          </cell>
          <cell r="D2289" t="str">
            <v>BIOMASS 3</v>
          </cell>
          <cell r="E2289" t="str">
            <v>ROI Other</v>
          </cell>
          <cell r="F2289" t="str">
            <v>Generation Cost</v>
          </cell>
          <cell r="H2289">
            <v>0</v>
          </cell>
        </row>
        <row r="2290">
          <cell r="A2290" t="str">
            <v>ROI</v>
          </cell>
          <cell r="D2290" t="str">
            <v>BIOMASS 3</v>
          </cell>
          <cell r="E2290" t="str">
            <v>ROI Other</v>
          </cell>
          <cell r="F2290" t="str">
            <v>Start &amp; Shutdown Cost</v>
          </cell>
          <cell r="H2290">
            <v>0</v>
          </cell>
        </row>
        <row r="2291">
          <cell r="A2291" t="str">
            <v>ROI</v>
          </cell>
          <cell r="D2291" t="str">
            <v>BIOMASS 3</v>
          </cell>
          <cell r="E2291" t="str">
            <v>ROI Other</v>
          </cell>
          <cell r="F2291" t="str">
            <v>Start Fuel Cost</v>
          </cell>
          <cell r="H2291">
            <v>0</v>
          </cell>
        </row>
        <row r="2292">
          <cell r="A2292" t="str">
            <v>ROI</v>
          </cell>
          <cell r="D2292" t="str">
            <v>BIOMASS 3</v>
          </cell>
          <cell r="E2292" t="str">
            <v>ROI Other</v>
          </cell>
          <cell r="F2292" t="str">
            <v>Emissions Cost</v>
          </cell>
          <cell r="H2292">
            <v>0</v>
          </cell>
        </row>
        <row r="2293">
          <cell r="A2293" t="str">
            <v>ROI</v>
          </cell>
          <cell r="D2293" t="str">
            <v>BIOMASS 3</v>
          </cell>
          <cell r="E2293" t="str">
            <v>ROI Other</v>
          </cell>
          <cell r="F2293" t="str">
            <v>Total Generation Cost</v>
          </cell>
          <cell r="H2293">
            <v>0</v>
          </cell>
        </row>
        <row r="2294">
          <cell r="A2294" t="str">
            <v>ROI</v>
          </cell>
          <cell r="D2294" t="str">
            <v>BIOMASS 3</v>
          </cell>
          <cell r="E2294" t="str">
            <v>ROI Other</v>
          </cell>
          <cell r="F2294" t="str">
            <v>SRMC</v>
          </cell>
          <cell r="H2294" t="str">
            <v>€/MWh</v>
          </cell>
        </row>
        <row r="2295">
          <cell r="A2295" t="str">
            <v>ROI</v>
          </cell>
          <cell r="D2295" t="str">
            <v>BIOMASS 3</v>
          </cell>
          <cell r="E2295" t="str">
            <v>ROI Other</v>
          </cell>
          <cell r="F2295" t="str">
            <v>Mark-up</v>
          </cell>
          <cell r="H2295" t="str">
            <v>€/MWh</v>
          </cell>
        </row>
        <row r="2296">
          <cell r="A2296" t="str">
            <v>ROI</v>
          </cell>
          <cell r="D2296" t="str">
            <v>BIOMASS 3</v>
          </cell>
          <cell r="E2296" t="str">
            <v>ROI Other</v>
          </cell>
          <cell r="F2296" t="str">
            <v>Price Received</v>
          </cell>
          <cell r="H2296" t="str">
            <v>€/MWh</v>
          </cell>
        </row>
        <row r="2297">
          <cell r="A2297" t="str">
            <v>ROI</v>
          </cell>
          <cell r="D2297" t="str">
            <v>BIOMASS 3</v>
          </cell>
          <cell r="E2297" t="str">
            <v>ROI Other</v>
          </cell>
          <cell r="F2297" t="str">
            <v>Pool Revenue</v>
          </cell>
          <cell r="H2297">
            <v>0</v>
          </cell>
        </row>
        <row r="2298">
          <cell r="A2298" t="str">
            <v>ROI</v>
          </cell>
          <cell r="D2298" t="str">
            <v>BIOMASS 3</v>
          </cell>
          <cell r="E2298" t="str">
            <v>ROI Other</v>
          </cell>
          <cell r="F2298" t="str">
            <v>Net Revenue</v>
          </cell>
          <cell r="H2298">
            <v>0</v>
          </cell>
        </row>
        <row r="2299">
          <cell r="A2299" t="str">
            <v>ROI</v>
          </cell>
          <cell r="D2299" t="str">
            <v>BIOMASS 3</v>
          </cell>
          <cell r="E2299" t="str">
            <v>ROI Other</v>
          </cell>
          <cell r="F2299" t="str">
            <v>Net Profit</v>
          </cell>
          <cell r="H2299">
            <v>0</v>
          </cell>
        </row>
        <row r="2300">
          <cell r="A2300" t="str">
            <v>ROI</v>
          </cell>
          <cell r="D2300" t="str">
            <v>BIOMASS 3</v>
          </cell>
          <cell r="E2300" t="str">
            <v>ROI Other</v>
          </cell>
          <cell r="F2300" t="str">
            <v>Installed Capacity</v>
          </cell>
          <cell r="H2300" t="str">
            <v>MW</v>
          </cell>
        </row>
        <row r="2301">
          <cell r="A2301" t="str">
            <v>ROI</v>
          </cell>
          <cell r="D2301" t="str">
            <v>BIOMASS 3</v>
          </cell>
          <cell r="E2301" t="str">
            <v>ROI Other</v>
          </cell>
          <cell r="F2301" t="str">
            <v>Rated Capacity</v>
          </cell>
          <cell r="H2301" t="str">
            <v>MW</v>
          </cell>
        </row>
        <row r="2302">
          <cell r="A2302" t="str">
            <v>ROI</v>
          </cell>
          <cell r="D2302" t="str">
            <v>BIOMASS 3</v>
          </cell>
          <cell r="E2302" t="str">
            <v>ROI Other</v>
          </cell>
          <cell r="F2302" t="str">
            <v>Maintenance</v>
          </cell>
          <cell r="H2302" t="str">
            <v>GWh</v>
          </cell>
        </row>
        <row r="2303">
          <cell r="A2303" t="str">
            <v>ROI</v>
          </cell>
          <cell r="D2303" t="str">
            <v>BIOMASS 3</v>
          </cell>
          <cell r="E2303" t="str">
            <v>ROI Other</v>
          </cell>
          <cell r="F2303" t="str">
            <v>Forced Outage</v>
          </cell>
          <cell r="H2303" t="str">
            <v>GWh</v>
          </cell>
        </row>
        <row r="2304">
          <cell r="A2304" t="str">
            <v>ROI</v>
          </cell>
          <cell r="D2304" t="str">
            <v>BIOMASS 3</v>
          </cell>
          <cell r="E2304" t="str">
            <v>ROI Other</v>
          </cell>
          <cell r="F2304" t="str">
            <v>Available Energy</v>
          </cell>
          <cell r="H2304" t="str">
            <v>GWh</v>
          </cell>
        </row>
        <row r="2305">
          <cell r="A2305" t="str">
            <v>ROI</v>
          </cell>
          <cell r="D2305" t="str">
            <v>BIOMASS 4</v>
          </cell>
          <cell r="E2305" t="str">
            <v>ROI Other</v>
          </cell>
          <cell r="F2305" t="str">
            <v>Generation</v>
          </cell>
          <cell r="H2305" t="str">
            <v>GWh</v>
          </cell>
        </row>
        <row r="2306">
          <cell r="A2306" t="str">
            <v>ROI</v>
          </cell>
          <cell r="D2306" t="str">
            <v>BIOMASS 4</v>
          </cell>
          <cell r="E2306" t="str">
            <v>ROI Other</v>
          </cell>
          <cell r="F2306" t="str">
            <v>Units Started</v>
          </cell>
          <cell r="H2306" t="str">
            <v>-</v>
          </cell>
        </row>
        <row r="2307">
          <cell r="A2307" t="str">
            <v>ROI</v>
          </cell>
          <cell r="D2307" t="str">
            <v>BIOMASS 4</v>
          </cell>
          <cell r="E2307" t="str">
            <v>ROI Other</v>
          </cell>
          <cell r="F2307" t="str">
            <v>Hours of Operation</v>
          </cell>
          <cell r="H2307" t="str">
            <v>hrs</v>
          </cell>
        </row>
        <row r="2308">
          <cell r="A2308" t="str">
            <v>ROI</v>
          </cell>
          <cell r="D2308" t="str">
            <v>BIOMASS 4</v>
          </cell>
          <cell r="E2308" t="str">
            <v>ROI Other</v>
          </cell>
          <cell r="F2308" t="str">
            <v>Capacity Factor</v>
          </cell>
          <cell r="H2308" t="str">
            <v>%</v>
          </cell>
        </row>
        <row r="2309">
          <cell r="A2309" t="str">
            <v>ROI</v>
          </cell>
          <cell r="D2309" t="str">
            <v>BIOMASS 4</v>
          </cell>
          <cell r="E2309" t="str">
            <v>ROI Other</v>
          </cell>
          <cell r="F2309" t="str">
            <v>Energy Curtailed</v>
          </cell>
          <cell r="H2309" t="str">
            <v>GWh</v>
          </cell>
        </row>
        <row r="2310">
          <cell r="A2310" t="str">
            <v>ROI</v>
          </cell>
          <cell r="D2310" t="str">
            <v>BIOMASS 4</v>
          </cell>
          <cell r="E2310" t="str">
            <v>ROI Other</v>
          </cell>
          <cell r="F2310" t="str">
            <v>Fixed Load Generation</v>
          </cell>
          <cell r="H2310" t="str">
            <v>GWh</v>
          </cell>
        </row>
        <row r="2311">
          <cell r="A2311" t="str">
            <v>ROI</v>
          </cell>
          <cell r="D2311" t="str">
            <v>BIOMASS 4</v>
          </cell>
          <cell r="E2311" t="str">
            <v>ROI Other</v>
          </cell>
          <cell r="F2311" t="str">
            <v>Pump Load</v>
          </cell>
          <cell r="H2311" t="str">
            <v>GWh</v>
          </cell>
        </row>
        <row r="2312">
          <cell r="A2312" t="str">
            <v>ROI</v>
          </cell>
          <cell r="D2312" t="str">
            <v>BIOMASS 4</v>
          </cell>
          <cell r="E2312" t="str">
            <v>ROI Other</v>
          </cell>
          <cell r="F2312" t="str">
            <v>VO&amp;M Cost</v>
          </cell>
          <cell r="H2312">
            <v>0</v>
          </cell>
        </row>
        <row r="2313">
          <cell r="A2313" t="str">
            <v>ROI</v>
          </cell>
          <cell r="D2313" t="str">
            <v>BIOMASS 4</v>
          </cell>
          <cell r="E2313" t="str">
            <v>ROI Other</v>
          </cell>
          <cell r="F2313" t="str">
            <v>Generation Cost</v>
          </cell>
          <cell r="H2313">
            <v>0</v>
          </cell>
        </row>
        <row r="2314">
          <cell r="A2314" t="str">
            <v>ROI</v>
          </cell>
          <cell r="D2314" t="str">
            <v>BIOMASS 4</v>
          </cell>
          <cell r="E2314" t="str">
            <v>ROI Other</v>
          </cell>
          <cell r="F2314" t="str">
            <v>Start &amp; Shutdown Cost</v>
          </cell>
          <cell r="H2314">
            <v>0</v>
          </cell>
        </row>
        <row r="2315">
          <cell r="A2315" t="str">
            <v>ROI</v>
          </cell>
          <cell r="D2315" t="str">
            <v>BIOMASS 4</v>
          </cell>
          <cell r="E2315" t="str">
            <v>ROI Other</v>
          </cell>
          <cell r="F2315" t="str">
            <v>Start Fuel Cost</v>
          </cell>
          <cell r="H2315">
            <v>0</v>
          </cell>
        </row>
        <row r="2316">
          <cell r="A2316" t="str">
            <v>ROI</v>
          </cell>
          <cell r="D2316" t="str">
            <v>BIOMASS 4</v>
          </cell>
          <cell r="E2316" t="str">
            <v>ROI Other</v>
          </cell>
          <cell r="F2316" t="str">
            <v>Emissions Cost</v>
          </cell>
          <cell r="H2316">
            <v>0</v>
          </cell>
        </row>
        <row r="2317">
          <cell r="A2317" t="str">
            <v>ROI</v>
          </cell>
          <cell r="D2317" t="str">
            <v>BIOMASS 4</v>
          </cell>
          <cell r="E2317" t="str">
            <v>ROI Other</v>
          </cell>
          <cell r="F2317" t="str">
            <v>Total Generation Cost</v>
          </cell>
          <cell r="H2317">
            <v>0</v>
          </cell>
        </row>
        <row r="2318">
          <cell r="A2318" t="str">
            <v>ROI</v>
          </cell>
          <cell r="D2318" t="str">
            <v>BIOMASS 4</v>
          </cell>
          <cell r="E2318" t="str">
            <v>ROI Other</v>
          </cell>
          <cell r="F2318" t="str">
            <v>SRMC</v>
          </cell>
          <cell r="H2318" t="str">
            <v>€/MWh</v>
          </cell>
        </row>
        <row r="2319">
          <cell r="A2319" t="str">
            <v>ROI</v>
          </cell>
          <cell r="D2319" t="str">
            <v>BIOMASS 4</v>
          </cell>
          <cell r="E2319" t="str">
            <v>ROI Other</v>
          </cell>
          <cell r="F2319" t="str">
            <v>Mark-up</v>
          </cell>
          <cell r="H2319" t="str">
            <v>€/MWh</v>
          </cell>
        </row>
        <row r="2320">
          <cell r="A2320" t="str">
            <v>ROI</v>
          </cell>
          <cell r="D2320" t="str">
            <v>BIOMASS 4</v>
          </cell>
          <cell r="E2320" t="str">
            <v>ROI Other</v>
          </cell>
          <cell r="F2320" t="str">
            <v>Price Received</v>
          </cell>
          <cell r="H2320" t="str">
            <v>€/MWh</v>
          </cell>
        </row>
        <row r="2321">
          <cell r="A2321" t="str">
            <v>ROI</v>
          </cell>
          <cell r="D2321" t="str">
            <v>BIOMASS 4</v>
          </cell>
          <cell r="E2321" t="str">
            <v>ROI Other</v>
          </cell>
          <cell r="F2321" t="str">
            <v>Pool Revenue</v>
          </cell>
          <cell r="H2321">
            <v>0</v>
          </cell>
        </row>
        <row r="2322">
          <cell r="A2322" t="str">
            <v>ROI</v>
          </cell>
          <cell r="D2322" t="str">
            <v>BIOMASS 4</v>
          </cell>
          <cell r="E2322" t="str">
            <v>ROI Other</v>
          </cell>
          <cell r="F2322" t="str">
            <v>Net Revenue</v>
          </cell>
          <cell r="H2322">
            <v>0</v>
          </cell>
        </row>
        <row r="2323">
          <cell r="A2323" t="str">
            <v>ROI</v>
          </cell>
          <cell r="D2323" t="str">
            <v>BIOMASS 4</v>
          </cell>
          <cell r="E2323" t="str">
            <v>ROI Other</v>
          </cell>
          <cell r="F2323" t="str">
            <v>Net Profit</v>
          </cell>
          <cell r="H2323">
            <v>0</v>
          </cell>
        </row>
        <row r="2324">
          <cell r="A2324" t="str">
            <v>ROI</v>
          </cell>
          <cell r="D2324" t="str">
            <v>BIOMASS 4</v>
          </cell>
          <cell r="E2324" t="str">
            <v>ROI Other</v>
          </cell>
          <cell r="F2324" t="str">
            <v>Installed Capacity</v>
          </cell>
          <cell r="H2324" t="str">
            <v>MW</v>
          </cell>
        </row>
        <row r="2325">
          <cell r="A2325" t="str">
            <v>ROI</v>
          </cell>
          <cell r="D2325" t="str">
            <v>BIOMASS 4</v>
          </cell>
          <cell r="E2325" t="str">
            <v>ROI Other</v>
          </cell>
          <cell r="F2325" t="str">
            <v>Rated Capacity</v>
          </cell>
          <cell r="H2325" t="str">
            <v>MW</v>
          </cell>
        </row>
        <row r="2326">
          <cell r="A2326" t="str">
            <v>ROI</v>
          </cell>
          <cell r="D2326" t="str">
            <v>BIOMASS 4</v>
          </cell>
          <cell r="E2326" t="str">
            <v>ROI Other</v>
          </cell>
          <cell r="F2326" t="str">
            <v>Maintenance</v>
          </cell>
          <cell r="H2326" t="str">
            <v>GWh</v>
          </cell>
        </row>
        <row r="2327">
          <cell r="A2327" t="str">
            <v>ROI</v>
          </cell>
          <cell r="D2327" t="str">
            <v>BIOMASS 4</v>
          </cell>
          <cell r="E2327" t="str">
            <v>ROI Other</v>
          </cell>
          <cell r="F2327" t="str">
            <v>Forced Outage</v>
          </cell>
          <cell r="H2327" t="str">
            <v>GWh</v>
          </cell>
        </row>
        <row r="2328">
          <cell r="A2328" t="str">
            <v>ROI</v>
          </cell>
          <cell r="D2328" t="str">
            <v>BIOMASS 4</v>
          </cell>
          <cell r="E2328" t="str">
            <v>ROI Other</v>
          </cell>
          <cell r="F2328" t="str">
            <v>Available Energy</v>
          </cell>
          <cell r="H2328" t="str">
            <v>GWh</v>
          </cell>
        </row>
        <row r="2329">
          <cell r="A2329" t="str">
            <v>ROI</v>
          </cell>
          <cell r="D2329" t="str">
            <v>Biomass-Landfill gas-Biomass CHP</v>
          </cell>
          <cell r="E2329" t="str">
            <v>ROI Other</v>
          </cell>
          <cell r="F2329" t="str">
            <v>Generation</v>
          </cell>
          <cell r="H2329" t="str">
            <v>GWh</v>
          </cell>
        </row>
        <row r="2330">
          <cell r="A2330" t="str">
            <v>ROI</v>
          </cell>
          <cell r="D2330" t="str">
            <v>Biomass-Landfill gas-Biomass CHP</v>
          </cell>
          <cell r="E2330" t="str">
            <v>ROI Other</v>
          </cell>
          <cell r="F2330" t="str">
            <v>Units Started</v>
          </cell>
          <cell r="H2330" t="str">
            <v>-</v>
          </cell>
        </row>
        <row r="2331">
          <cell r="A2331" t="str">
            <v>ROI</v>
          </cell>
          <cell r="D2331" t="str">
            <v>Biomass-Landfill gas-Biomass CHP</v>
          </cell>
          <cell r="E2331" t="str">
            <v>ROI Other</v>
          </cell>
          <cell r="F2331" t="str">
            <v>Hours of Operation</v>
          </cell>
          <cell r="H2331" t="str">
            <v>hrs</v>
          </cell>
        </row>
        <row r="2332">
          <cell r="A2332" t="str">
            <v>ROI</v>
          </cell>
          <cell r="D2332" t="str">
            <v>Biomass-Landfill gas-Biomass CHP</v>
          </cell>
          <cell r="E2332" t="str">
            <v>ROI Other</v>
          </cell>
          <cell r="F2332" t="str">
            <v>Capacity Factor</v>
          </cell>
          <cell r="H2332" t="str">
            <v>%</v>
          </cell>
        </row>
        <row r="2333">
          <cell r="A2333" t="str">
            <v>ROI</v>
          </cell>
          <cell r="D2333" t="str">
            <v>Biomass-Landfill gas-Biomass CHP</v>
          </cell>
          <cell r="E2333" t="str">
            <v>ROI Other</v>
          </cell>
          <cell r="F2333" t="str">
            <v>Energy Curtailed</v>
          </cell>
          <cell r="H2333" t="str">
            <v>GWh</v>
          </cell>
        </row>
        <row r="2334">
          <cell r="A2334" t="str">
            <v>ROI</v>
          </cell>
          <cell r="D2334" t="str">
            <v>Biomass-Landfill gas-Biomass CHP</v>
          </cell>
          <cell r="E2334" t="str">
            <v>ROI Other</v>
          </cell>
          <cell r="F2334" t="str">
            <v>Fixed Load Generation</v>
          </cell>
          <cell r="H2334" t="str">
            <v>GWh</v>
          </cell>
        </row>
        <row r="2335">
          <cell r="A2335" t="str">
            <v>ROI</v>
          </cell>
          <cell r="D2335" t="str">
            <v>Biomass-Landfill gas-Biomass CHP</v>
          </cell>
          <cell r="E2335" t="str">
            <v>ROI Other</v>
          </cell>
          <cell r="F2335" t="str">
            <v>Pump Load</v>
          </cell>
          <cell r="H2335" t="str">
            <v>GWh</v>
          </cell>
        </row>
        <row r="2336">
          <cell r="A2336" t="str">
            <v>ROI</v>
          </cell>
          <cell r="D2336" t="str">
            <v>Biomass-Landfill gas-Biomass CHP</v>
          </cell>
          <cell r="E2336" t="str">
            <v>ROI Other</v>
          </cell>
          <cell r="F2336" t="str">
            <v>VO&amp;M Cost</v>
          </cell>
          <cell r="H2336">
            <v>0</v>
          </cell>
        </row>
        <row r="2337">
          <cell r="A2337" t="str">
            <v>ROI</v>
          </cell>
          <cell r="D2337" t="str">
            <v>Biomass-Landfill gas-Biomass CHP</v>
          </cell>
          <cell r="E2337" t="str">
            <v>ROI Other</v>
          </cell>
          <cell r="F2337" t="str">
            <v>Generation Cost</v>
          </cell>
          <cell r="H2337">
            <v>0</v>
          </cell>
        </row>
        <row r="2338">
          <cell r="A2338" t="str">
            <v>ROI</v>
          </cell>
          <cell r="D2338" t="str">
            <v>Biomass-Landfill gas-Biomass CHP</v>
          </cell>
          <cell r="E2338" t="str">
            <v>ROI Other</v>
          </cell>
          <cell r="F2338" t="str">
            <v>Start &amp; Shutdown Cost</v>
          </cell>
          <cell r="H2338">
            <v>0</v>
          </cell>
        </row>
        <row r="2339">
          <cell r="A2339" t="str">
            <v>ROI</v>
          </cell>
          <cell r="D2339" t="str">
            <v>Biomass-Landfill gas-Biomass CHP</v>
          </cell>
          <cell r="E2339" t="str">
            <v>ROI Other</v>
          </cell>
          <cell r="F2339" t="str">
            <v>Start Fuel Cost</v>
          </cell>
          <cell r="H2339">
            <v>0</v>
          </cell>
        </row>
        <row r="2340">
          <cell r="A2340" t="str">
            <v>ROI</v>
          </cell>
          <cell r="D2340" t="str">
            <v>Biomass-Landfill gas-Biomass CHP</v>
          </cell>
          <cell r="E2340" t="str">
            <v>ROI Other</v>
          </cell>
          <cell r="F2340" t="str">
            <v>Emissions Cost</v>
          </cell>
          <cell r="H2340">
            <v>0</v>
          </cell>
        </row>
        <row r="2341">
          <cell r="A2341" t="str">
            <v>ROI</v>
          </cell>
          <cell r="D2341" t="str">
            <v>Biomass-Landfill gas-Biomass CHP</v>
          </cell>
          <cell r="E2341" t="str">
            <v>ROI Other</v>
          </cell>
          <cell r="F2341" t="str">
            <v>Total Generation Cost</v>
          </cell>
          <cell r="H2341">
            <v>0</v>
          </cell>
        </row>
        <row r="2342">
          <cell r="A2342" t="str">
            <v>ROI</v>
          </cell>
          <cell r="D2342" t="str">
            <v>Biomass-Landfill gas-Biomass CHP</v>
          </cell>
          <cell r="E2342" t="str">
            <v>ROI Other</v>
          </cell>
          <cell r="F2342" t="str">
            <v>SRMC</v>
          </cell>
          <cell r="H2342" t="str">
            <v>€/MWh</v>
          </cell>
        </row>
        <row r="2343">
          <cell r="A2343" t="str">
            <v>ROI</v>
          </cell>
          <cell r="D2343" t="str">
            <v>Biomass-Landfill gas-Biomass CHP</v>
          </cell>
          <cell r="E2343" t="str">
            <v>ROI Other</v>
          </cell>
          <cell r="F2343" t="str">
            <v>Mark-up</v>
          </cell>
          <cell r="H2343" t="str">
            <v>€/MWh</v>
          </cell>
        </row>
        <row r="2344">
          <cell r="A2344" t="str">
            <v>ROI</v>
          </cell>
          <cell r="D2344" t="str">
            <v>Biomass-Landfill gas-Biomass CHP</v>
          </cell>
          <cell r="E2344" t="str">
            <v>ROI Other</v>
          </cell>
          <cell r="F2344" t="str">
            <v>Price Received</v>
          </cell>
          <cell r="H2344" t="str">
            <v>€/MWh</v>
          </cell>
        </row>
        <row r="2345">
          <cell r="A2345" t="str">
            <v>ROI</v>
          </cell>
          <cell r="D2345" t="str">
            <v>Biomass-Landfill gas-Biomass CHP</v>
          </cell>
          <cell r="E2345" t="str">
            <v>ROI Other</v>
          </cell>
          <cell r="F2345" t="str">
            <v>Pool Revenue</v>
          </cell>
          <cell r="H2345">
            <v>0</v>
          </cell>
        </row>
        <row r="2346">
          <cell r="A2346" t="str">
            <v>ROI</v>
          </cell>
          <cell r="D2346" t="str">
            <v>Biomass-Landfill gas-Biomass CHP</v>
          </cell>
          <cell r="E2346" t="str">
            <v>ROI Other</v>
          </cell>
          <cell r="F2346" t="str">
            <v>Net Revenue</v>
          </cell>
          <cell r="H2346">
            <v>0</v>
          </cell>
        </row>
        <row r="2347">
          <cell r="A2347" t="str">
            <v>ROI</v>
          </cell>
          <cell r="D2347" t="str">
            <v>Biomass-Landfill gas-Biomass CHP</v>
          </cell>
          <cell r="E2347" t="str">
            <v>ROI Other</v>
          </cell>
          <cell r="F2347" t="str">
            <v>Net Profit</v>
          </cell>
          <cell r="H2347">
            <v>0</v>
          </cell>
        </row>
        <row r="2348">
          <cell r="A2348" t="str">
            <v>ROI</v>
          </cell>
          <cell r="D2348" t="str">
            <v>Biomass-Landfill gas-Biomass CHP</v>
          </cell>
          <cell r="E2348" t="str">
            <v>ROI Other</v>
          </cell>
          <cell r="F2348" t="str">
            <v>Installed Capacity</v>
          </cell>
          <cell r="H2348" t="str">
            <v>MW</v>
          </cell>
        </row>
        <row r="2349">
          <cell r="A2349" t="str">
            <v>ROI</v>
          </cell>
          <cell r="D2349" t="str">
            <v>Biomass-Landfill gas-Biomass CHP</v>
          </cell>
          <cell r="E2349" t="str">
            <v>ROI Other</v>
          </cell>
          <cell r="F2349" t="str">
            <v>Rated Capacity</v>
          </cell>
          <cell r="H2349" t="str">
            <v>MW</v>
          </cell>
        </row>
        <row r="2350">
          <cell r="A2350" t="str">
            <v>ROI</v>
          </cell>
          <cell r="D2350" t="str">
            <v>Biomass-Landfill gas-Biomass CHP</v>
          </cell>
          <cell r="E2350" t="str">
            <v>ROI Other</v>
          </cell>
          <cell r="F2350" t="str">
            <v>Maintenance</v>
          </cell>
          <cell r="H2350" t="str">
            <v>GWh</v>
          </cell>
        </row>
        <row r="2351">
          <cell r="A2351" t="str">
            <v>ROI</v>
          </cell>
          <cell r="D2351" t="str">
            <v>Biomass-Landfill gas-Biomass CHP</v>
          </cell>
          <cell r="E2351" t="str">
            <v>ROI Other</v>
          </cell>
          <cell r="F2351" t="str">
            <v>Forced Outage</v>
          </cell>
          <cell r="H2351" t="str">
            <v>GWh</v>
          </cell>
        </row>
        <row r="2352">
          <cell r="A2352" t="str">
            <v>ROI</v>
          </cell>
          <cell r="D2352" t="str">
            <v>Biomass-Landfill gas-Biomass CHP</v>
          </cell>
          <cell r="E2352" t="str">
            <v>ROI Other</v>
          </cell>
          <cell r="F2352" t="str">
            <v>Available Energy</v>
          </cell>
          <cell r="H2352" t="str">
            <v>GWh</v>
          </cell>
        </row>
        <row r="2353">
          <cell r="A2353" t="str">
            <v>ROI</v>
          </cell>
          <cell r="D2353" t="str">
            <v>Conventional CHP</v>
          </cell>
          <cell r="E2353" t="str">
            <v>ROI Other</v>
          </cell>
          <cell r="F2353" t="str">
            <v>Generation</v>
          </cell>
          <cell r="H2353" t="str">
            <v>GWh</v>
          </cell>
        </row>
        <row r="2354">
          <cell r="A2354" t="str">
            <v>ROI</v>
          </cell>
          <cell r="D2354" t="str">
            <v>Conventional CHP</v>
          </cell>
          <cell r="E2354" t="str">
            <v>ROI Other</v>
          </cell>
          <cell r="F2354" t="str">
            <v>Units Started</v>
          </cell>
          <cell r="H2354" t="str">
            <v>-</v>
          </cell>
        </row>
        <row r="2355">
          <cell r="A2355" t="str">
            <v>ROI</v>
          </cell>
          <cell r="D2355" t="str">
            <v>Conventional CHP</v>
          </cell>
          <cell r="E2355" t="str">
            <v>ROI Other</v>
          </cell>
          <cell r="F2355" t="str">
            <v>Hours of Operation</v>
          </cell>
          <cell r="H2355" t="str">
            <v>hrs</v>
          </cell>
        </row>
        <row r="2356">
          <cell r="A2356" t="str">
            <v>ROI</v>
          </cell>
          <cell r="D2356" t="str">
            <v>Conventional CHP</v>
          </cell>
          <cell r="E2356" t="str">
            <v>ROI Other</v>
          </cell>
          <cell r="F2356" t="str">
            <v>Capacity Factor</v>
          </cell>
          <cell r="H2356" t="str">
            <v>%</v>
          </cell>
        </row>
        <row r="2357">
          <cell r="A2357" t="str">
            <v>ROI</v>
          </cell>
          <cell r="D2357" t="str">
            <v>Conventional CHP</v>
          </cell>
          <cell r="E2357" t="str">
            <v>ROI Other</v>
          </cell>
          <cell r="F2357" t="str">
            <v>Energy Curtailed</v>
          </cell>
          <cell r="H2357" t="str">
            <v>GWh</v>
          </cell>
        </row>
        <row r="2358">
          <cell r="A2358" t="str">
            <v>ROI</v>
          </cell>
          <cell r="D2358" t="str">
            <v>Conventional CHP</v>
          </cell>
          <cell r="E2358" t="str">
            <v>ROI Other</v>
          </cell>
          <cell r="F2358" t="str">
            <v>Fixed Load Generation</v>
          </cell>
          <cell r="H2358" t="str">
            <v>GWh</v>
          </cell>
        </row>
        <row r="2359">
          <cell r="A2359" t="str">
            <v>ROI</v>
          </cell>
          <cell r="D2359" t="str">
            <v>Conventional CHP</v>
          </cell>
          <cell r="E2359" t="str">
            <v>ROI Other</v>
          </cell>
          <cell r="F2359" t="str">
            <v>Pump Load</v>
          </cell>
          <cell r="H2359" t="str">
            <v>GWh</v>
          </cell>
        </row>
        <row r="2360">
          <cell r="A2360" t="str">
            <v>ROI</v>
          </cell>
          <cell r="D2360" t="str">
            <v>Conventional CHP</v>
          </cell>
          <cell r="E2360" t="str">
            <v>ROI Other</v>
          </cell>
          <cell r="F2360" t="str">
            <v>VO&amp;M Cost</v>
          </cell>
          <cell r="H2360">
            <v>0</v>
          </cell>
        </row>
        <row r="2361">
          <cell r="A2361" t="str">
            <v>ROI</v>
          </cell>
          <cell r="D2361" t="str">
            <v>Conventional CHP</v>
          </cell>
          <cell r="E2361" t="str">
            <v>ROI Other</v>
          </cell>
          <cell r="F2361" t="str">
            <v>Generation Cost</v>
          </cell>
          <cell r="H2361">
            <v>0</v>
          </cell>
        </row>
        <row r="2362">
          <cell r="A2362" t="str">
            <v>ROI</v>
          </cell>
          <cell r="D2362" t="str">
            <v>Conventional CHP</v>
          </cell>
          <cell r="E2362" t="str">
            <v>ROI Other</v>
          </cell>
          <cell r="F2362" t="str">
            <v>Start &amp; Shutdown Cost</v>
          </cell>
          <cell r="H2362">
            <v>0</v>
          </cell>
        </row>
        <row r="2363">
          <cell r="A2363" t="str">
            <v>ROI</v>
          </cell>
          <cell r="D2363" t="str">
            <v>Conventional CHP</v>
          </cell>
          <cell r="E2363" t="str">
            <v>ROI Other</v>
          </cell>
          <cell r="F2363" t="str">
            <v>Start Fuel Cost</v>
          </cell>
          <cell r="H2363">
            <v>0</v>
          </cell>
        </row>
        <row r="2364">
          <cell r="A2364" t="str">
            <v>ROI</v>
          </cell>
          <cell r="D2364" t="str">
            <v>Conventional CHP</v>
          </cell>
          <cell r="E2364" t="str">
            <v>ROI Other</v>
          </cell>
          <cell r="F2364" t="str">
            <v>Emissions Cost</v>
          </cell>
          <cell r="H2364">
            <v>0</v>
          </cell>
        </row>
        <row r="2365">
          <cell r="A2365" t="str">
            <v>ROI</v>
          </cell>
          <cell r="D2365" t="str">
            <v>Conventional CHP</v>
          </cell>
          <cell r="E2365" t="str">
            <v>ROI Other</v>
          </cell>
          <cell r="F2365" t="str">
            <v>Total Generation Cost</v>
          </cell>
          <cell r="H2365">
            <v>0</v>
          </cell>
        </row>
        <row r="2366">
          <cell r="A2366" t="str">
            <v>ROI</v>
          </cell>
          <cell r="D2366" t="str">
            <v>Conventional CHP</v>
          </cell>
          <cell r="E2366" t="str">
            <v>ROI Other</v>
          </cell>
          <cell r="F2366" t="str">
            <v>SRMC</v>
          </cell>
          <cell r="H2366" t="str">
            <v>€/MWh</v>
          </cell>
        </row>
        <row r="2367">
          <cell r="A2367" t="str">
            <v>ROI</v>
          </cell>
          <cell r="D2367" t="str">
            <v>Conventional CHP</v>
          </cell>
          <cell r="E2367" t="str">
            <v>ROI Other</v>
          </cell>
          <cell r="F2367" t="str">
            <v>Mark-up</v>
          </cell>
          <cell r="H2367" t="str">
            <v>€/MWh</v>
          </cell>
        </row>
        <row r="2368">
          <cell r="A2368" t="str">
            <v>ROI</v>
          </cell>
          <cell r="D2368" t="str">
            <v>Conventional CHP</v>
          </cell>
          <cell r="E2368" t="str">
            <v>ROI Other</v>
          </cell>
          <cell r="F2368" t="str">
            <v>Price Received</v>
          </cell>
          <cell r="H2368" t="str">
            <v>€/MWh</v>
          </cell>
        </row>
        <row r="2369">
          <cell r="A2369" t="str">
            <v>ROI</v>
          </cell>
          <cell r="D2369" t="str">
            <v>Conventional CHP</v>
          </cell>
          <cell r="E2369" t="str">
            <v>ROI Other</v>
          </cell>
          <cell r="F2369" t="str">
            <v>Pool Revenue</v>
          </cell>
          <cell r="H2369">
            <v>0</v>
          </cell>
        </row>
        <row r="2370">
          <cell r="A2370" t="str">
            <v>ROI</v>
          </cell>
          <cell r="D2370" t="str">
            <v>Conventional CHP</v>
          </cell>
          <cell r="E2370" t="str">
            <v>ROI Other</v>
          </cell>
          <cell r="F2370" t="str">
            <v>Net Revenue</v>
          </cell>
          <cell r="H2370">
            <v>0</v>
          </cell>
        </row>
        <row r="2371">
          <cell r="A2371" t="str">
            <v>ROI</v>
          </cell>
          <cell r="D2371" t="str">
            <v>Conventional CHP</v>
          </cell>
          <cell r="E2371" t="str">
            <v>ROI Other</v>
          </cell>
          <cell r="F2371" t="str">
            <v>Net Profit</v>
          </cell>
          <cell r="H2371">
            <v>0</v>
          </cell>
        </row>
        <row r="2372">
          <cell r="A2372" t="str">
            <v>ROI</v>
          </cell>
          <cell r="D2372" t="str">
            <v>Conventional CHP</v>
          </cell>
          <cell r="E2372" t="str">
            <v>ROI Other</v>
          </cell>
          <cell r="F2372" t="str">
            <v>Installed Capacity</v>
          </cell>
          <cell r="H2372" t="str">
            <v>MW</v>
          </cell>
        </row>
        <row r="2373">
          <cell r="A2373" t="str">
            <v>ROI</v>
          </cell>
          <cell r="D2373" t="str">
            <v>Conventional CHP</v>
          </cell>
          <cell r="E2373" t="str">
            <v>ROI Other</v>
          </cell>
          <cell r="F2373" t="str">
            <v>Rated Capacity</v>
          </cell>
          <cell r="H2373" t="str">
            <v>MW</v>
          </cell>
        </row>
        <row r="2374">
          <cell r="A2374" t="str">
            <v>ROI</v>
          </cell>
          <cell r="D2374" t="str">
            <v>Conventional CHP</v>
          </cell>
          <cell r="E2374" t="str">
            <v>ROI Other</v>
          </cell>
          <cell r="F2374" t="str">
            <v>Maintenance</v>
          </cell>
          <cell r="H2374" t="str">
            <v>GWh</v>
          </cell>
        </row>
        <row r="2375">
          <cell r="A2375" t="str">
            <v>ROI</v>
          </cell>
          <cell r="D2375" t="str">
            <v>Conventional CHP</v>
          </cell>
          <cell r="E2375" t="str">
            <v>ROI Other</v>
          </cell>
          <cell r="F2375" t="str">
            <v>Forced Outage</v>
          </cell>
          <cell r="H2375" t="str">
            <v>GWh</v>
          </cell>
        </row>
        <row r="2376">
          <cell r="A2376" t="str">
            <v>ROI</v>
          </cell>
          <cell r="D2376" t="str">
            <v>Conventional CHP</v>
          </cell>
          <cell r="E2376" t="str">
            <v>ROI Other</v>
          </cell>
          <cell r="F2376" t="str">
            <v>Available Energy</v>
          </cell>
          <cell r="H2376" t="str">
            <v>GWh</v>
          </cell>
        </row>
        <row r="2377">
          <cell r="A2377" t="str">
            <v>ROI</v>
          </cell>
          <cell r="D2377" t="str">
            <v>DAE</v>
          </cell>
          <cell r="E2377" t="str">
            <v>ROI Other</v>
          </cell>
          <cell r="F2377" t="str">
            <v>Generation</v>
          </cell>
          <cell r="H2377" t="str">
            <v>GWh</v>
          </cell>
        </row>
        <row r="2378">
          <cell r="A2378" t="str">
            <v>ROI</v>
          </cell>
          <cell r="D2378" t="str">
            <v>DAE</v>
          </cell>
          <cell r="E2378" t="str">
            <v>ROI Other</v>
          </cell>
          <cell r="F2378" t="str">
            <v>Units Started</v>
          </cell>
          <cell r="H2378" t="str">
            <v>-</v>
          </cell>
        </row>
        <row r="2379">
          <cell r="A2379" t="str">
            <v>ROI</v>
          </cell>
          <cell r="D2379" t="str">
            <v>DAE</v>
          </cell>
          <cell r="E2379" t="str">
            <v>ROI Other</v>
          </cell>
          <cell r="F2379" t="str">
            <v>Hours of Operation</v>
          </cell>
          <cell r="H2379" t="str">
            <v>hrs</v>
          </cell>
        </row>
        <row r="2380">
          <cell r="A2380" t="str">
            <v>ROI</v>
          </cell>
          <cell r="D2380" t="str">
            <v>DAE</v>
          </cell>
          <cell r="E2380" t="str">
            <v>ROI Other</v>
          </cell>
          <cell r="F2380" t="str">
            <v>Capacity Factor</v>
          </cell>
          <cell r="H2380" t="str">
            <v>%</v>
          </cell>
        </row>
        <row r="2381">
          <cell r="A2381" t="str">
            <v>ROI</v>
          </cell>
          <cell r="D2381" t="str">
            <v>DAE</v>
          </cell>
          <cell r="E2381" t="str">
            <v>ROI Other</v>
          </cell>
          <cell r="F2381" t="str">
            <v>Energy Curtailed</v>
          </cell>
          <cell r="H2381" t="str">
            <v>GWh</v>
          </cell>
        </row>
        <row r="2382">
          <cell r="A2382" t="str">
            <v>ROI</v>
          </cell>
          <cell r="D2382" t="str">
            <v>DAE</v>
          </cell>
          <cell r="E2382" t="str">
            <v>ROI Other</v>
          </cell>
          <cell r="F2382" t="str">
            <v>Fixed Load Generation</v>
          </cell>
          <cell r="H2382" t="str">
            <v>GWh</v>
          </cell>
        </row>
        <row r="2383">
          <cell r="A2383" t="str">
            <v>ROI</v>
          </cell>
          <cell r="D2383" t="str">
            <v>DAE</v>
          </cell>
          <cell r="E2383" t="str">
            <v>ROI Other</v>
          </cell>
          <cell r="F2383" t="str">
            <v>Pump Load</v>
          </cell>
          <cell r="H2383" t="str">
            <v>GWh</v>
          </cell>
        </row>
        <row r="2384">
          <cell r="A2384" t="str">
            <v>ROI</v>
          </cell>
          <cell r="D2384" t="str">
            <v>DAE</v>
          </cell>
          <cell r="E2384" t="str">
            <v>ROI Other</v>
          </cell>
          <cell r="F2384" t="str">
            <v>VO&amp;M Cost</v>
          </cell>
          <cell r="H2384">
            <v>0</v>
          </cell>
        </row>
        <row r="2385">
          <cell r="A2385" t="str">
            <v>ROI</v>
          </cell>
          <cell r="D2385" t="str">
            <v>DAE</v>
          </cell>
          <cell r="E2385" t="str">
            <v>ROI Other</v>
          </cell>
          <cell r="F2385" t="str">
            <v>Generation Cost</v>
          </cell>
          <cell r="H2385">
            <v>0</v>
          </cell>
        </row>
        <row r="2386">
          <cell r="A2386" t="str">
            <v>ROI</v>
          </cell>
          <cell r="D2386" t="str">
            <v>DAE</v>
          </cell>
          <cell r="E2386" t="str">
            <v>ROI Other</v>
          </cell>
          <cell r="F2386" t="str">
            <v>Start &amp; Shutdown Cost</v>
          </cell>
          <cell r="H2386">
            <v>0</v>
          </cell>
        </row>
        <row r="2387">
          <cell r="A2387" t="str">
            <v>ROI</v>
          </cell>
          <cell r="D2387" t="str">
            <v>DAE</v>
          </cell>
          <cell r="E2387" t="str">
            <v>ROI Other</v>
          </cell>
          <cell r="F2387" t="str">
            <v>Start Fuel Cost</v>
          </cell>
          <cell r="H2387">
            <v>0</v>
          </cell>
        </row>
        <row r="2388">
          <cell r="A2388" t="str">
            <v>ROI</v>
          </cell>
          <cell r="D2388" t="str">
            <v>DAE</v>
          </cell>
          <cell r="E2388" t="str">
            <v>ROI Other</v>
          </cell>
          <cell r="F2388" t="str">
            <v>Emissions Cost</v>
          </cell>
          <cell r="H2388">
            <v>0</v>
          </cell>
        </row>
        <row r="2389">
          <cell r="A2389" t="str">
            <v>ROI</v>
          </cell>
          <cell r="D2389" t="str">
            <v>DAE</v>
          </cell>
          <cell r="E2389" t="str">
            <v>ROI Other</v>
          </cell>
          <cell r="F2389" t="str">
            <v>Total Generation Cost</v>
          </cell>
          <cell r="H2389">
            <v>0</v>
          </cell>
        </row>
        <row r="2390">
          <cell r="A2390" t="str">
            <v>ROI</v>
          </cell>
          <cell r="D2390" t="str">
            <v>DAE</v>
          </cell>
          <cell r="E2390" t="str">
            <v>ROI Other</v>
          </cell>
          <cell r="F2390" t="str">
            <v>SRMC</v>
          </cell>
          <cell r="H2390" t="str">
            <v>€/MWh</v>
          </cell>
        </row>
        <row r="2391">
          <cell r="A2391" t="str">
            <v>ROI</v>
          </cell>
          <cell r="D2391" t="str">
            <v>DAE</v>
          </cell>
          <cell r="E2391" t="str">
            <v>ROI Other</v>
          </cell>
          <cell r="F2391" t="str">
            <v>Mark-up</v>
          </cell>
          <cell r="H2391" t="str">
            <v>€/MWh</v>
          </cell>
        </row>
        <row r="2392">
          <cell r="A2392" t="str">
            <v>ROI</v>
          </cell>
          <cell r="D2392" t="str">
            <v>DAE</v>
          </cell>
          <cell r="E2392" t="str">
            <v>ROI Other</v>
          </cell>
          <cell r="F2392" t="str">
            <v>Price Received</v>
          </cell>
          <cell r="H2392" t="str">
            <v>€/MWh</v>
          </cell>
        </row>
        <row r="2393">
          <cell r="A2393" t="str">
            <v>ROI</v>
          </cell>
          <cell r="D2393" t="str">
            <v>DAE</v>
          </cell>
          <cell r="E2393" t="str">
            <v>ROI Other</v>
          </cell>
          <cell r="F2393" t="str">
            <v>Pool Revenue</v>
          </cell>
          <cell r="H2393">
            <v>0</v>
          </cell>
        </row>
        <row r="2394">
          <cell r="A2394" t="str">
            <v>ROI</v>
          </cell>
          <cell r="D2394" t="str">
            <v>DAE</v>
          </cell>
          <cell r="E2394" t="str">
            <v>ROI Other</v>
          </cell>
          <cell r="F2394" t="str">
            <v>Net Revenue</v>
          </cell>
          <cell r="H2394">
            <v>0</v>
          </cell>
        </row>
        <row r="2395">
          <cell r="A2395" t="str">
            <v>ROI</v>
          </cell>
          <cell r="D2395" t="str">
            <v>DAE</v>
          </cell>
          <cell r="E2395" t="str">
            <v>ROI Other</v>
          </cell>
          <cell r="F2395" t="str">
            <v>Net Profit</v>
          </cell>
          <cell r="H2395">
            <v>0</v>
          </cell>
        </row>
        <row r="2396">
          <cell r="A2396" t="str">
            <v>ROI</v>
          </cell>
          <cell r="D2396" t="str">
            <v>DAE</v>
          </cell>
          <cell r="E2396" t="str">
            <v>ROI Other</v>
          </cell>
          <cell r="F2396" t="str">
            <v>Installed Capacity</v>
          </cell>
          <cell r="H2396" t="str">
            <v>MW</v>
          </cell>
        </row>
        <row r="2397">
          <cell r="A2397" t="str">
            <v>ROI</v>
          </cell>
          <cell r="D2397" t="str">
            <v>DAE</v>
          </cell>
          <cell r="E2397" t="str">
            <v>ROI Other</v>
          </cell>
          <cell r="F2397" t="str">
            <v>Rated Capacity</v>
          </cell>
          <cell r="H2397" t="str">
            <v>MW</v>
          </cell>
        </row>
        <row r="2398">
          <cell r="A2398" t="str">
            <v>ROI</v>
          </cell>
          <cell r="D2398" t="str">
            <v>DAE</v>
          </cell>
          <cell r="E2398" t="str">
            <v>ROI Other</v>
          </cell>
          <cell r="F2398" t="str">
            <v>Maintenance</v>
          </cell>
          <cell r="H2398" t="str">
            <v>GWh</v>
          </cell>
        </row>
        <row r="2399">
          <cell r="A2399" t="str">
            <v>ROI</v>
          </cell>
          <cell r="D2399" t="str">
            <v>DAE</v>
          </cell>
          <cell r="E2399" t="str">
            <v>ROI Other</v>
          </cell>
          <cell r="F2399" t="str">
            <v>Forced Outage</v>
          </cell>
          <cell r="H2399" t="str">
            <v>GWh</v>
          </cell>
        </row>
        <row r="2400">
          <cell r="A2400" t="str">
            <v>ROI</v>
          </cell>
          <cell r="D2400" t="str">
            <v>DAE</v>
          </cell>
          <cell r="E2400" t="str">
            <v>ROI Other</v>
          </cell>
          <cell r="F2400" t="str">
            <v>Available Energy</v>
          </cell>
          <cell r="H2400" t="str">
            <v>GWh</v>
          </cell>
        </row>
        <row r="2401">
          <cell r="A2401" t="str">
            <v>ROI</v>
          </cell>
          <cell r="D2401" t="str">
            <v>Dublin Waste to Energy</v>
          </cell>
          <cell r="E2401" t="str">
            <v>ROI Other</v>
          </cell>
          <cell r="F2401" t="str">
            <v>Generation</v>
          </cell>
          <cell r="H2401" t="str">
            <v>GWh</v>
          </cell>
        </row>
        <row r="2402">
          <cell r="A2402" t="str">
            <v>ROI</v>
          </cell>
          <cell r="D2402" t="str">
            <v>Dublin Waste to Energy</v>
          </cell>
          <cell r="E2402" t="str">
            <v>ROI Other</v>
          </cell>
          <cell r="F2402" t="str">
            <v>Units Started</v>
          </cell>
          <cell r="H2402" t="str">
            <v>-</v>
          </cell>
        </row>
        <row r="2403">
          <cell r="A2403" t="str">
            <v>ROI</v>
          </cell>
          <cell r="D2403" t="str">
            <v>Dublin Waste to Energy</v>
          </cell>
          <cell r="E2403" t="str">
            <v>ROI Other</v>
          </cell>
          <cell r="F2403" t="str">
            <v>Hours of Operation</v>
          </cell>
          <cell r="H2403" t="str">
            <v>hrs</v>
          </cell>
        </row>
        <row r="2404">
          <cell r="A2404" t="str">
            <v>ROI</v>
          </cell>
          <cell r="D2404" t="str">
            <v>Dublin Waste to Energy</v>
          </cell>
          <cell r="E2404" t="str">
            <v>ROI Other</v>
          </cell>
          <cell r="F2404" t="str">
            <v>Capacity Factor</v>
          </cell>
          <cell r="H2404" t="str">
            <v>%</v>
          </cell>
        </row>
        <row r="2405">
          <cell r="A2405" t="str">
            <v>ROI</v>
          </cell>
          <cell r="D2405" t="str">
            <v>Dublin Waste to Energy</v>
          </cell>
          <cell r="E2405" t="str">
            <v>ROI Other</v>
          </cell>
          <cell r="F2405" t="str">
            <v>Energy Curtailed</v>
          </cell>
          <cell r="H2405" t="str">
            <v>GWh</v>
          </cell>
        </row>
        <row r="2406">
          <cell r="A2406" t="str">
            <v>ROI</v>
          </cell>
          <cell r="D2406" t="str">
            <v>Dublin Waste to Energy</v>
          </cell>
          <cell r="E2406" t="str">
            <v>ROI Other</v>
          </cell>
          <cell r="F2406" t="str">
            <v>Fixed Load Generation</v>
          </cell>
          <cell r="H2406" t="str">
            <v>GWh</v>
          </cell>
        </row>
        <row r="2407">
          <cell r="A2407" t="str">
            <v>ROI</v>
          </cell>
          <cell r="D2407" t="str">
            <v>Dublin Waste to Energy</v>
          </cell>
          <cell r="E2407" t="str">
            <v>ROI Other</v>
          </cell>
          <cell r="F2407" t="str">
            <v>Pump Load</v>
          </cell>
          <cell r="H2407" t="str">
            <v>GWh</v>
          </cell>
        </row>
        <row r="2408">
          <cell r="A2408" t="str">
            <v>ROI</v>
          </cell>
          <cell r="D2408" t="str">
            <v>Dublin Waste to Energy</v>
          </cell>
          <cell r="E2408" t="str">
            <v>ROI Other</v>
          </cell>
          <cell r="F2408" t="str">
            <v>VO&amp;M Cost</v>
          </cell>
          <cell r="H2408">
            <v>0</v>
          </cell>
        </row>
        <row r="2409">
          <cell r="A2409" t="str">
            <v>ROI</v>
          </cell>
          <cell r="D2409" t="str">
            <v>Dublin Waste to Energy</v>
          </cell>
          <cell r="E2409" t="str">
            <v>ROI Other</v>
          </cell>
          <cell r="F2409" t="str">
            <v>Generation Cost</v>
          </cell>
          <cell r="H2409">
            <v>0</v>
          </cell>
        </row>
        <row r="2410">
          <cell r="A2410" t="str">
            <v>ROI</v>
          </cell>
          <cell r="D2410" t="str">
            <v>Dublin Waste to Energy</v>
          </cell>
          <cell r="E2410" t="str">
            <v>ROI Other</v>
          </cell>
          <cell r="F2410" t="str">
            <v>Start &amp; Shutdown Cost</v>
          </cell>
          <cell r="H2410">
            <v>0</v>
          </cell>
        </row>
        <row r="2411">
          <cell r="A2411" t="str">
            <v>ROI</v>
          </cell>
          <cell r="D2411" t="str">
            <v>Dublin Waste to Energy</v>
          </cell>
          <cell r="E2411" t="str">
            <v>ROI Other</v>
          </cell>
          <cell r="F2411" t="str">
            <v>Start Fuel Cost</v>
          </cell>
          <cell r="H2411">
            <v>0</v>
          </cell>
        </row>
        <row r="2412">
          <cell r="A2412" t="str">
            <v>ROI</v>
          </cell>
          <cell r="D2412" t="str">
            <v>Dublin Waste to Energy</v>
          </cell>
          <cell r="E2412" t="str">
            <v>ROI Other</v>
          </cell>
          <cell r="F2412" t="str">
            <v>Emissions Cost</v>
          </cell>
          <cell r="H2412">
            <v>0</v>
          </cell>
        </row>
        <row r="2413">
          <cell r="A2413" t="str">
            <v>ROI</v>
          </cell>
          <cell r="D2413" t="str">
            <v>Dublin Waste to Energy</v>
          </cell>
          <cell r="E2413" t="str">
            <v>ROI Other</v>
          </cell>
          <cell r="F2413" t="str">
            <v>Total Generation Cost</v>
          </cell>
          <cell r="H2413">
            <v>0</v>
          </cell>
        </row>
        <row r="2414">
          <cell r="A2414" t="str">
            <v>ROI</v>
          </cell>
          <cell r="D2414" t="str">
            <v>Dublin Waste to Energy</v>
          </cell>
          <cell r="E2414" t="str">
            <v>ROI Other</v>
          </cell>
          <cell r="F2414" t="str">
            <v>SRMC</v>
          </cell>
          <cell r="H2414" t="str">
            <v>€/MWh</v>
          </cell>
        </row>
        <row r="2415">
          <cell r="A2415" t="str">
            <v>ROI</v>
          </cell>
          <cell r="D2415" t="str">
            <v>Dublin Waste to Energy</v>
          </cell>
          <cell r="E2415" t="str">
            <v>ROI Other</v>
          </cell>
          <cell r="F2415" t="str">
            <v>Mark-up</v>
          </cell>
          <cell r="H2415" t="str">
            <v>€/MWh</v>
          </cell>
        </row>
        <row r="2416">
          <cell r="A2416" t="str">
            <v>ROI</v>
          </cell>
          <cell r="D2416" t="str">
            <v>Dublin Waste to Energy</v>
          </cell>
          <cell r="E2416" t="str">
            <v>ROI Other</v>
          </cell>
          <cell r="F2416" t="str">
            <v>Price Received</v>
          </cell>
          <cell r="H2416" t="str">
            <v>€/MWh</v>
          </cell>
        </row>
        <row r="2417">
          <cell r="A2417" t="str">
            <v>ROI</v>
          </cell>
          <cell r="D2417" t="str">
            <v>Dublin Waste to Energy</v>
          </cell>
          <cell r="E2417" t="str">
            <v>ROI Other</v>
          </cell>
          <cell r="F2417" t="str">
            <v>Pool Revenue</v>
          </cell>
          <cell r="H2417">
            <v>0</v>
          </cell>
        </row>
        <row r="2418">
          <cell r="A2418" t="str">
            <v>ROI</v>
          </cell>
          <cell r="D2418" t="str">
            <v>Dublin Waste to Energy</v>
          </cell>
          <cell r="E2418" t="str">
            <v>ROI Other</v>
          </cell>
          <cell r="F2418" t="str">
            <v>Net Revenue</v>
          </cell>
          <cell r="H2418">
            <v>0</v>
          </cell>
        </row>
        <row r="2419">
          <cell r="A2419" t="str">
            <v>ROI</v>
          </cell>
          <cell r="D2419" t="str">
            <v>Dublin Waste to Energy</v>
          </cell>
          <cell r="E2419" t="str">
            <v>ROI Other</v>
          </cell>
          <cell r="F2419" t="str">
            <v>Net Profit</v>
          </cell>
          <cell r="H2419">
            <v>0</v>
          </cell>
        </row>
        <row r="2420">
          <cell r="A2420" t="str">
            <v>ROI</v>
          </cell>
          <cell r="D2420" t="str">
            <v>Dublin Waste to Energy</v>
          </cell>
          <cell r="E2420" t="str">
            <v>ROI Other</v>
          </cell>
          <cell r="F2420" t="str">
            <v>Installed Capacity</v>
          </cell>
          <cell r="H2420" t="str">
            <v>MW</v>
          </cell>
        </row>
        <row r="2421">
          <cell r="A2421" t="str">
            <v>ROI</v>
          </cell>
          <cell r="D2421" t="str">
            <v>Dublin Waste to Energy</v>
          </cell>
          <cell r="E2421" t="str">
            <v>ROI Other</v>
          </cell>
          <cell r="F2421" t="str">
            <v>Rated Capacity</v>
          </cell>
          <cell r="H2421" t="str">
            <v>MW</v>
          </cell>
        </row>
        <row r="2422">
          <cell r="A2422" t="str">
            <v>ROI</v>
          </cell>
          <cell r="D2422" t="str">
            <v>Dublin Waste to Energy</v>
          </cell>
          <cell r="E2422" t="str">
            <v>ROI Other</v>
          </cell>
          <cell r="F2422" t="str">
            <v>Maintenance</v>
          </cell>
          <cell r="H2422" t="str">
            <v>GWh</v>
          </cell>
        </row>
        <row r="2423">
          <cell r="A2423" t="str">
            <v>ROI</v>
          </cell>
          <cell r="D2423" t="str">
            <v>Dublin Waste to Energy</v>
          </cell>
          <cell r="E2423" t="str">
            <v>ROI Other</v>
          </cell>
          <cell r="F2423" t="str">
            <v>Forced Outage</v>
          </cell>
          <cell r="H2423" t="str">
            <v>GWh</v>
          </cell>
        </row>
        <row r="2424">
          <cell r="A2424" t="str">
            <v>ROI</v>
          </cell>
          <cell r="D2424" t="str">
            <v>Dublin Waste to Energy</v>
          </cell>
          <cell r="E2424" t="str">
            <v>ROI Other</v>
          </cell>
          <cell r="F2424" t="str">
            <v>Available Energy</v>
          </cell>
          <cell r="H2424" t="str">
            <v>GWh</v>
          </cell>
        </row>
        <row r="2425">
          <cell r="A2425" t="str">
            <v>ROI</v>
          </cell>
          <cell r="D2425" t="str">
            <v>IW1</v>
          </cell>
          <cell r="E2425" t="str">
            <v>ROI Other</v>
          </cell>
          <cell r="F2425" t="str">
            <v>Generation</v>
          </cell>
          <cell r="H2425" t="str">
            <v>GWh</v>
          </cell>
        </row>
        <row r="2426">
          <cell r="A2426" t="str">
            <v>ROI</v>
          </cell>
          <cell r="D2426" t="str">
            <v>IW1</v>
          </cell>
          <cell r="E2426" t="str">
            <v>ROI Other</v>
          </cell>
          <cell r="F2426" t="str">
            <v>Units Started</v>
          </cell>
          <cell r="H2426" t="str">
            <v>-</v>
          </cell>
        </row>
        <row r="2427">
          <cell r="A2427" t="str">
            <v>ROI</v>
          </cell>
          <cell r="D2427" t="str">
            <v>IW1</v>
          </cell>
          <cell r="E2427" t="str">
            <v>ROI Other</v>
          </cell>
          <cell r="F2427" t="str">
            <v>Hours of Operation</v>
          </cell>
          <cell r="H2427" t="str">
            <v>hrs</v>
          </cell>
        </row>
        <row r="2428">
          <cell r="A2428" t="str">
            <v>ROI</v>
          </cell>
          <cell r="D2428" t="str">
            <v>IW1</v>
          </cell>
          <cell r="E2428" t="str">
            <v>ROI Other</v>
          </cell>
          <cell r="F2428" t="str">
            <v>Capacity Factor</v>
          </cell>
          <cell r="H2428" t="str">
            <v>%</v>
          </cell>
        </row>
        <row r="2429">
          <cell r="A2429" t="str">
            <v>ROI</v>
          </cell>
          <cell r="D2429" t="str">
            <v>IW1</v>
          </cell>
          <cell r="E2429" t="str">
            <v>ROI Other</v>
          </cell>
          <cell r="F2429" t="str">
            <v>Energy Curtailed</v>
          </cell>
          <cell r="H2429" t="str">
            <v>GWh</v>
          </cell>
        </row>
        <row r="2430">
          <cell r="A2430" t="str">
            <v>ROI</v>
          </cell>
          <cell r="D2430" t="str">
            <v>IW1</v>
          </cell>
          <cell r="E2430" t="str">
            <v>ROI Other</v>
          </cell>
          <cell r="F2430" t="str">
            <v>Fixed Load Generation</v>
          </cell>
          <cell r="H2430" t="str">
            <v>GWh</v>
          </cell>
        </row>
        <row r="2431">
          <cell r="A2431" t="str">
            <v>ROI</v>
          </cell>
          <cell r="D2431" t="str">
            <v>IW1</v>
          </cell>
          <cell r="E2431" t="str">
            <v>ROI Other</v>
          </cell>
          <cell r="F2431" t="str">
            <v>Pump Load</v>
          </cell>
          <cell r="H2431" t="str">
            <v>GWh</v>
          </cell>
        </row>
        <row r="2432">
          <cell r="A2432" t="str">
            <v>ROI</v>
          </cell>
          <cell r="D2432" t="str">
            <v>IW1</v>
          </cell>
          <cell r="E2432" t="str">
            <v>ROI Other</v>
          </cell>
          <cell r="F2432" t="str">
            <v>VO&amp;M Cost</v>
          </cell>
          <cell r="H2432">
            <v>0</v>
          </cell>
        </row>
        <row r="2433">
          <cell r="A2433" t="str">
            <v>ROI</v>
          </cell>
          <cell r="D2433" t="str">
            <v>IW1</v>
          </cell>
          <cell r="E2433" t="str">
            <v>ROI Other</v>
          </cell>
          <cell r="F2433" t="str">
            <v>Generation Cost</v>
          </cell>
          <cell r="H2433">
            <v>0</v>
          </cell>
        </row>
        <row r="2434">
          <cell r="A2434" t="str">
            <v>ROI</v>
          </cell>
          <cell r="D2434" t="str">
            <v>IW1</v>
          </cell>
          <cell r="E2434" t="str">
            <v>ROI Other</v>
          </cell>
          <cell r="F2434" t="str">
            <v>Start &amp; Shutdown Cost</v>
          </cell>
          <cell r="H2434">
            <v>0</v>
          </cell>
        </row>
        <row r="2435">
          <cell r="A2435" t="str">
            <v>ROI</v>
          </cell>
          <cell r="D2435" t="str">
            <v>IW1</v>
          </cell>
          <cell r="E2435" t="str">
            <v>ROI Other</v>
          </cell>
          <cell r="F2435" t="str">
            <v>Start Fuel Cost</v>
          </cell>
          <cell r="H2435">
            <v>0</v>
          </cell>
        </row>
        <row r="2436">
          <cell r="A2436" t="str">
            <v>ROI</v>
          </cell>
          <cell r="D2436" t="str">
            <v>IW1</v>
          </cell>
          <cell r="E2436" t="str">
            <v>ROI Other</v>
          </cell>
          <cell r="F2436" t="str">
            <v>Emissions Cost</v>
          </cell>
          <cell r="H2436">
            <v>0</v>
          </cell>
        </row>
        <row r="2437">
          <cell r="A2437" t="str">
            <v>ROI</v>
          </cell>
          <cell r="D2437" t="str">
            <v>IW1</v>
          </cell>
          <cell r="E2437" t="str">
            <v>ROI Other</v>
          </cell>
          <cell r="F2437" t="str">
            <v>Total Generation Cost</v>
          </cell>
          <cell r="H2437">
            <v>0</v>
          </cell>
        </row>
        <row r="2438">
          <cell r="A2438" t="str">
            <v>ROI</v>
          </cell>
          <cell r="D2438" t="str">
            <v>IW1</v>
          </cell>
          <cell r="E2438" t="str">
            <v>ROI Other</v>
          </cell>
          <cell r="F2438" t="str">
            <v>SRMC</v>
          </cell>
          <cell r="H2438" t="str">
            <v>€/MWh</v>
          </cell>
        </row>
        <row r="2439">
          <cell r="A2439" t="str">
            <v>ROI</v>
          </cell>
          <cell r="D2439" t="str">
            <v>IW1</v>
          </cell>
          <cell r="E2439" t="str">
            <v>ROI Other</v>
          </cell>
          <cell r="F2439" t="str">
            <v>Mark-up</v>
          </cell>
          <cell r="H2439" t="str">
            <v>€/MWh</v>
          </cell>
        </row>
        <row r="2440">
          <cell r="A2440" t="str">
            <v>ROI</v>
          </cell>
          <cell r="D2440" t="str">
            <v>IW1</v>
          </cell>
          <cell r="E2440" t="str">
            <v>ROI Other</v>
          </cell>
          <cell r="F2440" t="str">
            <v>Price Received</v>
          </cell>
          <cell r="H2440" t="str">
            <v>€/MWh</v>
          </cell>
        </row>
        <row r="2441">
          <cell r="A2441" t="str">
            <v>ROI</v>
          </cell>
          <cell r="D2441" t="str">
            <v>IW1</v>
          </cell>
          <cell r="E2441" t="str">
            <v>ROI Other</v>
          </cell>
          <cell r="F2441" t="str">
            <v>Pool Revenue</v>
          </cell>
          <cell r="H2441">
            <v>0</v>
          </cell>
        </row>
        <row r="2442">
          <cell r="A2442" t="str">
            <v>ROI</v>
          </cell>
          <cell r="D2442" t="str">
            <v>IW1</v>
          </cell>
          <cell r="E2442" t="str">
            <v>ROI Other</v>
          </cell>
          <cell r="F2442" t="str">
            <v>Net Revenue</v>
          </cell>
          <cell r="H2442">
            <v>0</v>
          </cell>
        </row>
        <row r="2443">
          <cell r="A2443" t="str">
            <v>ROI</v>
          </cell>
          <cell r="D2443" t="str">
            <v>IW1</v>
          </cell>
          <cell r="E2443" t="str">
            <v>ROI Other</v>
          </cell>
          <cell r="F2443" t="str">
            <v>Net Profit</v>
          </cell>
          <cell r="H2443">
            <v>0</v>
          </cell>
        </row>
        <row r="2444">
          <cell r="A2444" t="str">
            <v>ROI</v>
          </cell>
          <cell r="D2444" t="str">
            <v>IW1</v>
          </cell>
          <cell r="E2444" t="str">
            <v>ROI Other</v>
          </cell>
          <cell r="F2444" t="str">
            <v>Installed Capacity</v>
          </cell>
          <cell r="H2444" t="str">
            <v>MW</v>
          </cell>
        </row>
        <row r="2445">
          <cell r="A2445" t="str">
            <v>ROI</v>
          </cell>
          <cell r="D2445" t="str">
            <v>IW1</v>
          </cell>
          <cell r="E2445" t="str">
            <v>ROI Other</v>
          </cell>
          <cell r="F2445" t="str">
            <v>Rated Capacity</v>
          </cell>
          <cell r="H2445" t="str">
            <v>MW</v>
          </cell>
        </row>
        <row r="2446">
          <cell r="A2446" t="str">
            <v>ROI</v>
          </cell>
          <cell r="D2446" t="str">
            <v>IW1</v>
          </cell>
          <cell r="E2446" t="str">
            <v>ROI Other</v>
          </cell>
          <cell r="F2446" t="str">
            <v>Maintenance</v>
          </cell>
          <cell r="H2446" t="str">
            <v>GWh</v>
          </cell>
        </row>
        <row r="2447">
          <cell r="A2447" t="str">
            <v>ROI</v>
          </cell>
          <cell r="D2447" t="str">
            <v>IW1</v>
          </cell>
          <cell r="E2447" t="str">
            <v>ROI Other</v>
          </cell>
          <cell r="F2447" t="str">
            <v>Forced Outage</v>
          </cell>
          <cell r="H2447" t="str">
            <v>GWh</v>
          </cell>
        </row>
        <row r="2448">
          <cell r="A2448" t="str">
            <v>ROI</v>
          </cell>
          <cell r="D2448" t="str">
            <v>IW1</v>
          </cell>
          <cell r="E2448" t="str">
            <v>ROI Other</v>
          </cell>
          <cell r="F2448" t="str">
            <v>Available Energy</v>
          </cell>
          <cell r="H2448" t="str">
            <v>GWh</v>
          </cell>
        </row>
        <row r="2449">
          <cell r="A2449" t="str">
            <v>ROI</v>
          </cell>
          <cell r="D2449" t="str">
            <v>AA1</v>
          </cell>
          <cell r="E2449" t="str">
            <v>ROI Hydro</v>
          </cell>
          <cell r="F2449" t="str">
            <v>Generation</v>
          </cell>
          <cell r="H2449" t="str">
            <v>GWh</v>
          </cell>
        </row>
        <row r="2450">
          <cell r="A2450" t="str">
            <v>ROI</v>
          </cell>
          <cell r="D2450" t="str">
            <v>AA1</v>
          </cell>
          <cell r="E2450" t="str">
            <v>ROI Hydro</v>
          </cell>
          <cell r="F2450" t="str">
            <v>Units Started</v>
          </cell>
          <cell r="H2450" t="str">
            <v>-</v>
          </cell>
        </row>
        <row r="2451">
          <cell r="A2451" t="str">
            <v>ROI</v>
          </cell>
          <cell r="D2451" t="str">
            <v>AA1</v>
          </cell>
          <cell r="E2451" t="str">
            <v>ROI Hydro</v>
          </cell>
          <cell r="F2451" t="str">
            <v>Hours of Operation</v>
          </cell>
          <cell r="H2451" t="str">
            <v>hrs</v>
          </cell>
        </row>
        <row r="2452">
          <cell r="A2452" t="str">
            <v>ROI</v>
          </cell>
          <cell r="D2452" t="str">
            <v>AA1</v>
          </cell>
          <cell r="E2452" t="str">
            <v>ROI Hydro</v>
          </cell>
          <cell r="F2452" t="str">
            <v>Capacity Factor</v>
          </cell>
          <cell r="H2452" t="str">
            <v>%</v>
          </cell>
        </row>
        <row r="2453">
          <cell r="A2453" t="str">
            <v>ROI</v>
          </cell>
          <cell r="D2453" t="str">
            <v>AA1</v>
          </cell>
          <cell r="E2453" t="str">
            <v>ROI Hydro</v>
          </cell>
          <cell r="F2453" t="str">
            <v>Energy Curtailed</v>
          </cell>
          <cell r="H2453" t="str">
            <v>GWh</v>
          </cell>
        </row>
        <row r="2454">
          <cell r="A2454" t="str">
            <v>ROI</v>
          </cell>
          <cell r="D2454" t="str">
            <v>AA1</v>
          </cell>
          <cell r="E2454" t="str">
            <v>ROI Hydro</v>
          </cell>
          <cell r="F2454" t="str">
            <v>Fixed Load Generation</v>
          </cell>
          <cell r="H2454" t="str">
            <v>GWh</v>
          </cell>
        </row>
        <row r="2455">
          <cell r="A2455" t="str">
            <v>ROI</v>
          </cell>
          <cell r="D2455" t="str">
            <v>AA1</v>
          </cell>
          <cell r="E2455" t="str">
            <v>ROI Hydro</v>
          </cell>
          <cell r="F2455" t="str">
            <v>Pump Load</v>
          </cell>
          <cell r="H2455" t="str">
            <v>GWh</v>
          </cell>
        </row>
        <row r="2456">
          <cell r="A2456" t="str">
            <v>ROI</v>
          </cell>
          <cell r="D2456" t="str">
            <v>AA1</v>
          </cell>
          <cell r="E2456" t="str">
            <v>ROI Hydro</v>
          </cell>
          <cell r="F2456" t="str">
            <v>VO&amp;M Cost</v>
          </cell>
          <cell r="H2456">
            <v>0</v>
          </cell>
        </row>
        <row r="2457">
          <cell r="A2457" t="str">
            <v>ROI</v>
          </cell>
          <cell r="D2457" t="str">
            <v>AA1</v>
          </cell>
          <cell r="E2457" t="str">
            <v>ROI Hydro</v>
          </cell>
          <cell r="F2457" t="str">
            <v>Generation Cost</v>
          </cell>
          <cell r="H2457">
            <v>0</v>
          </cell>
        </row>
        <row r="2458">
          <cell r="A2458" t="str">
            <v>ROI</v>
          </cell>
          <cell r="D2458" t="str">
            <v>AA1</v>
          </cell>
          <cell r="E2458" t="str">
            <v>ROI Hydro</v>
          </cell>
          <cell r="F2458" t="str">
            <v>Start &amp; Shutdown Cost</v>
          </cell>
          <cell r="H2458">
            <v>0</v>
          </cell>
        </row>
        <row r="2459">
          <cell r="A2459" t="str">
            <v>ROI</v>
          </cell>
          <cell r="D2459" t="str">
            <v>AA1</v>
          </cell>
          <cell r="E2459" t="str">
            <v>ROI Hydro</v>
          </cell>
          <cell r="F2459" t="str">
            <v>Start Fuel Cost</v>
          </cell>
          <cell r="H2459">
            <v>0</v>
          </cell>
        </row>
        <row r="2460">
          <cell r="A2460" t="str">
            <v>ROI</v>
          </cell>
          <cell r="D2460" t="str">
            <v>AA1</v>
          </cell>
          <cell r="E2460" t="str">
            <v>ROI Hydro</v>
          </cell>
          <cell r="F2460" t="str">
            <v>Emissions Cost</v>
          </cell>
          <cell r="H2460">
            <v>0</v>
          </cell>
        </row>
        <row r="2461">
          <cell r="A2461" t="str">
            <v>ROI</v>
          </cell>
          <cell r="D2461" t="str">
            <v>AA1</v>
          </cell>
          <cell r="E2461" t="str">
            <v>ROI Hydro</v>
          </cell>
          <cell r="F2461" t="str">
            <v>Total Generation Cost</v>
          </cell>
          <cell r="H2461">
            <v>0</v>
          </cell>
        </row>
        <row r="2462">
          <cell r="A2462" t="str">
            <v>ROI</v>
          </cell>
          <cell r="D2462" t="str">
            <v>AA1</v>
          </cell>
          <cell r="E2462" t="str">
            <v>ROI Hydro</v>
          </cell>
          <cell r="F2462" t="str">
            <v>SRMC</v>
          </cell>
          <cell r="H2462" t="str">
            <v>€/MWh</v>
          </cell>
        </row>
        <row r="2463">
          <cell r="A2463" t="str">
            <v>ROI</v>
          </cell>
          <cell r="D2463" t="str">
            <v>AA1</v>
          </cell>
          <cell r="E2463" t="str">
            <v>ROI Hydro</v>
          </cell>
          <cell r="F2463" t="str">
            <v>Mark-up</v>
          </cell>
          <cell r="H2463" t="str">
            <v>€/MWh</v>
          </cell>
        </row>
        <row r="2464">
          <cell r="A2464" t="str">
            <v>ROI</v>
          </cell>
          <cell r="D2464" t="str">
            <v>AA1</v>
          </cell>
          <cell r="E2464" t="str">
            <v>ROI Hydro</v>
          </cell>
          <cell r="F2464" t="str">
            <v>Price Received</v>
          </cell>
          <cell r="H2464" t="str">
            <v>€/MWh</v>
          </cell>
        </row>
        <row r="2465">
          <cell r="A2465" t="str">
            <v>ROI</v>
          </cell>
          <cell r="D2465" t="str">
            <v>AA1</v>
          </cell>
          <cell r="E2465" t="str">
            <v>ROI Hydro</v>
          </cell>
          <cell r="F2465" t="str">
            <v>Pool Revenue</v>
          </cell>
          <cell r="H2465">
            <v>0</v>
          </cell>
        </row>
        <row r="2466">
          <cell r="A2466" t="str">
            <v>ROI</v>
          </cell>
          <cell r="D2466" t="str">
            <v>AA1</v>
          </cell>
          <cell r="E2466" t="str">
            <v>ROI Hydro</v>
          </cell>
          <cell r="F2466" t="str">
            <v>Net Revenue</v>
          </cell>
          <cell r="H2466">
            <v>0</v>
          </cell>
        </row>
        <row r="2467">
          <cell r="A2467" t="str">
            <v>ROI</v>
          </cell>
          <cell r="D2467" t="str">
            <v>AA1</v>
          </cell>
          <cell r="E2467" t="str">
            <v>ROI Hydro</v>
          </cell>
          <cell r="F2467" t="str">
            <v>Net Profit</v>
          </cell>
          <cell r="H2467">
            <v>0</v>
          </cell>
        </row>
        <row r="2468">
          <cell r="A2468" t="str">
            <v>ROI</v>
          </cell>
          <cell r="D2468" t="str">
            <v>AA1</v>
          </cell>
          <cell r="E2468" t="str">
            <v>ROI Hydro</v>
          </cell>
          <cell r="F2468" t="str">
            <v>Installed Capacity</v>
          </cell>
          <cell r="H2468" t="str">
            <v>MW</v>
          </cell>
        </row>
        <row r="2469">
          <cell r="A2469" t="str">
            <v>ROI</v>
          </cell>
          <cell r="D2469" t="str">
            <v>AA1</v>
          </cell>
          <cell r="E2469" t="str">
            <v>ROI Hydro</v>
          </cell>
          <cell r="F2469" t="str">
            <v>Rated Capacity</v>
          </cell>
          <cell r="H2469" t="str">
            <v>MW</v>
          </cell>
        </row>
        <row r="2470">
          <cell r="A2470" t="str">
            <v>ROI</v>
          </cell>
          <cell r="D2470" t="str">
            <v>AA1</v>
          </cell>
          <cell r="E2470" t="str">
            <v>ROI Hydro</v>
          </cell>
          <cell r="F2470" t="str">
            <v>Maintenance</v>
          </cell>
          <cell r="H2470" t="str">
            <v>GWh</v>
          </cell>
        </row>
        <row r="2471">
          <cell r="A2471" t="str">
            <v>ROI</v>
          </cell>
          <cell r="D2471" t="str">
            <v>AA1</v>
          </cell>
          <cell r="E2471" t="str">
            <v>ROI Hydro</v>
          </cell>
          <cell r="F2471" t="str">
            <v>Forced Outage</v>
          </cell>
          <cell r="H2471" t="str">
            <v>GWh</v>
          </cell>
        </row>
        <row r="2472">
          <cell r="A2472" t="str">
            <v>ROI</v>
          </cell>
          <cell r="D2472" t="str">
            <v>AA1</v>
          </cell>
          <cell r="E2472" t="str">
            <v>ROI Hydro</v>
          </cell>
          <cell r="F2472" t="str">
            <v>Available Energy</v>
          </cell>
          <cell r="H2472" t="str">
            <v>GWh</v>
          </cell>
        </row>
        <row r="2473">
          <cell r="A2473" t="str">
            <v>ROI</v>
          </cell>
          <cell r="D2473" t="str">
            <v>AA2</v>
          </cell>
          <cell r="E2473" t="str">
            <v>ROI Hydro</v>
          </cell>
          <cell r="F2473" t="str">
            <v>Generation</v>
          </cell>
          <cell r="H2473" t="str">
            <v>GWh</v>
          </cell>
        </row>
        <row r="2474">
          <cell r="A2474" t="str">
            <v>ROI</v>
          </cell>
          <cell r="D2474" t="str">
            <v>AA2</v>
          </cell>
          <cell r="E2474" t="str">
            <v>ROI Hydro</v>
          </cell>
          <cell r="F2474" t="str">
            <v>Units Started</v>
          </cell>
          <cell r="H2474" t="str">
            <v>-</v>
          </cell>
        </row>
        <row r="2475">
          <cell r="A2475" t="str">
            <v>ROI</v>
          </cell>
          <cell r="D2475" t="str">
            <v>AA2</v>
          </cell>
          <cell r="E2475" t="str">
            <v>ROI Hydro</v>
          </cell>
          <cell r="F2475" t="str">
            <v>Hours of Operation</v>
          </cell>
          <cell r="H2475" t="str">
            <v>hrs</v>
          </cell>
        </row>
        <row r="2476">
          <cell r="A2476" t="str">
            <v>ROI</v>
          </cell>
          <cell r="D2476" t="str">
            <v>AA2</v>
          </cell>
          <cell r="E2476" t="str">
            <v>ROI Hydro</v>
          </cell>
          <cell r="F2476" t="str">
            <v>Capacity Factor</v>
          </cell>
          <cell r="H2476" t="str">
            <v>%</v>
          </cell>
        </row>
        <row r="2477">
          <cell r="A2477" t="str">
            <v>ROI</v>
          </cell>
          <cell r="D2477" t="str">
            <v>AA2</v>
          </cell>
          <cell r="E2477" t="str">
            <v>ROI Hydro</v>
          </cell>
          <cell r="F2477" t="str">
            <v>Energy Curtailed</v>
          </cell>
          <cell r="H2477" t="str">
            <v>GWh</v>
          </cell>
        </row>
        <row r="2478">
          <cell r="A2478" t="str">
            <v>ROI</v>
          </cell>
          <cell r="D2478" t="str">
            <v>AA2</v>
          </cell>
          <cell r="E2478" t="str">
            <v>ROI Hydro</v>
          </cell>
          <cell r="F2478" t="str">
            <v>Fixed Load Generation</v>
          </cell>
          <cell r="H2478" t="str">
            <v>GWh</v>
          </cell>
        </row>
        <row r="2479">
          <cell r="A2479" t="str">
            <v>ROI</v>
          </cell>
          <cell r="D2479" t="str">
            <v>AA2</v>
          </cell>
          <cell r="E2479" t="str">
            <v>ROI Hydro</v>
          </cell>
          <cell r="F2479" t="str">
            <v>Pump Load</v>
          </cell>
          <cell r="H2479" t="str">
            <v>GWh</v>
          </cell>
        </row>
        <row r="2480">
          <cell r="A2480" t="str">
            <v>ROI</v>
          </cell>
          <cell r="D2480" t="str">
            <v>AA2</v>
          </cell>
          <cell r="E2480" t="str">
            <v>ROI Hydro</v>
          </cell>
          <cell r="F2480" t="str">
            <v>VO&amp;M Cost</v>
          </cell>
          <cell r="H2480">
            <v>0</v>
          </cell>
        </row>
        <row r="2481">
          <cell r="A2481" t="str">
            <v>ROI</v>
          </cell>
          <cell r="D2481" t="str">
            <v>AA2</v>
          </cell>
          <cell r="E2481" t="str">
            <v>ROI Hydro</v>
          </cell>
          <cell r="F2481" t="str">
            <v>Generation Cost</v>
          </cell>
          <cell r="H2481">
            <v>0</v>
          </cell>
        </row>
        <row r="2482">
          <cell r="A2482" t="str">
            <v>ROI</v>
          </cell>
          <cell r="D2482" t="str">
            <v>AA2</v>
          </cell>
          <cell r="E2482" t="str">
            <v>ROI Hydro</v>
          </cell>
          <cell r="F2482" t="str">
            <v>Start &amp; Shutdown Cost</v>
          </cell>
          <cell r="H2482">
            <v>0</v>
          </cell>
        </row>
        <row r="2483">
          <cell r="A2483" t="str">
            <v>ROI</v>
          </cell>
          <cell r="D2483" t="str">
            <v>AA2</v>
          </cell>
          <cell r="E2483" t="str">
            <v>ROI Hydro</v>
          </cell>
          <cell r="F2483" t="str">
            <v>Start Fuel Cost</v>
          </cell>
          <cell r="H2483">
            <v>0</v>
          </cell>
        </row>
        <row r="2484">
          <cell r="A2484" t="str">
            <v>ROI</v>
          </cell>
          <cell r="D2484" t="str">
            <v>AA2</v>
          </cell>
          <cell r="E2484" t="str">
            <v>ROI Hydro</v>
          </cell>
          <cell r="F2484" t="str">
            <v>Emissions Cost</v>
          </cell>
          <cell r="H2484">
            <v>0</v>
          </cell>
        </row>
        <row r="2485">
          <cell r="A2485" t="str">
            <v>ROI</v>
          </cell>
          <cell r="D2485" t="str">
            <v>AA2</v>
          </cell>
          <cell r="E2485" t="str">
            <v>ROI Hydro</v>
          </cell>
          <cell r="F2485" t="str">
            <v>Total Generation Cost</v>
          </cell>
          <cell r="H2485">
            <v>0</v>
          </cell>
        </row>
        <row r="2486">
          <cell r="A2486" t="str">
            <v>ROI</v>
          </cell>
          <cell r="D2486" t="str">
            <v>AA2</v>
          </cell>
          <cell r="E2486" t="str">
            <v>ROI Hydro</v>
          </cell>
          <cell r="F2486" t="str">
            <v>SRMC</v>
          </cell>
          <cell r="H2486" t="str">
            <v>€/MWh</v>
          </cell>
        </row>
        <row r="2487">
          <cell r="A2487" t="str">
            <v>ROI</v>
          </cell>
          <cell r="D2487" t="str">
            <v>AA2</v>
          </cell>
          <cell r="E2487" t="str">
            <v>ROI Hydro</v>
          </cell>
          <cell r="F2487" t="str">
            <v>Mark-up</v>
          </cell>
          <cell r="H2487" t="str">
            <v>€/MWh</v>
          </cell>
        </row>
        <row r="2488">
          <cell r="A2488" t="str">
            <v>ROI</v>
          </cell>
          <cell r="D2488" t="str">
            <v>AA2</v>
          </cell>
          <cell r="E2488" t="str">
            <v>ROI Hydro</v>
          </cell>
          <cell r="F2488" t="str">
            <v>Price Received</v>
          </cell>
          <cell r="H2488" t="str">
            <v>€/MWh</v>
          </cell>
        </row>
        <row r="2489">
          <cell r="A2489" t="str">
            <v>ROI</v>
          </cell>
          <cell r="D2489" t="str">
            <v>AA2</v>
          </cell>
          <cell r="E2489" t="str">
            <v>ROI Hydro</v>
          </cell>
          <cell r="F2489" t="str">
            <v>Pool Revenue</v>
          </cell>
          <cell r="H2489">
            <v>0</v>
          </cell>
        </row>
        <row r="2490">
          <cell r="A2490" t="str">
            <v>ROI</v>
          </cell>
          <cell r="D2490" t="str">
            <v>AA2</v>
          </cell>
          <cell r="E2490" t="str">
            <v>ROI Hydro</v>
          </cell>
          <cell r="F2490" t="str">
            <v>Net Revenue</v>
          </cell>
          <cell r="H2490">
            <v>0</v>
          </cell>
        </row>
        <row r="2491">
          <cell r="A2491" t="str">
            <v>ROI</v>
          </cell>
          <cell r="D2491" t="str">
            <v>AA2</v>
          </cell>
          <cell r="E2491" t="str">
            <v>ROI Hydro</v>
          </cell>
          <cell r="F2491" t="str">
            <v>Net Profit</v>
          </cell>
          <cell r="H2491">
            <v>0</v>
          </cell>
        </row>
        <row r="2492">
          <cell r="A2492" t="str">
            <v>ROI</v>
          </cell>
          <cell r="D2492" t="str">
            <v>AA2</v>
          </cell>
          <cell r="E2492" t="str">
            <v>ROI Hydro</v>
          </cell>
          <cell r="F2492" t="str">
            <v>Installed Capacity</v>
          </cell>
          <cell r="H2492" t="str">
            <v>MW</v>
          </cell>
        </row>
        <row r="2493">
          <cell r="A2493" t="str">
            <v>ROI</v>
          </cell>
          <cell r="D2493" t="str">
            <v>AA2</v>
          </cell>
          <cell r="E2493" t="str">
            <v>ROI Hydro</v>
          </cell>
          <cell r="F2493" t="str">
            <v>Rated Capacity</v>
          </cell>
          <cell r="H2493" t="str">
            <v>MW</v>
          </cell>
        </row>
        <row r="2494">
          <cell r="A2494" t="str">
            <v>ROI</v>
          </cell>
          <cell r="D2494" t="str">
            <v>AA2</v>
          </cell>
          <cell r="E2494" t="str">
            <v>ROI Hydro</v>
          </cell>
          <cell r="F2494" t="str">
            <v>Maintenance</v>
          </cell>
          <cell r="H2494" t="str">
            <v>GWh</v>
          </cell>
        </row>
        <row r="2495">
          <cell r="A2495" t="str">
            <v>ROI</v>
          </cell>
          <cell r="D2495" t="str">
            <v>AA2</v>
          </cell>
          <cell r="E2495" t="str">
            <v>ROI Hydro</v>
          </cell>
          <cell r="F2495" t="str">
            <v>Forced Outage</v>
          </cell>
          <cell r="H2495" t="str">
            <v>GWh</v>
          </cell>
        </row>
        <row r="2496">
          <cell r="A2496" t="str">
            <v>ROI</v>
          </cell>
          <cell r="D2496" t="str">
            <v>AA2</v>
          </cell>
          <cell r="E2496" t="str">
            <v>ROI Hydro</v>
          </cell>
          <cell r="F2496" t="str">
            <v>Available Energy</v>
          </cell>
          <cell r="H2496" t="str">
            <v>GWh</v>
          </cell>
        </row>
        <row r="2497">
          <cell r="A2497" t="str">
            <v>ROI</v>
          </cell>
          <cell r="D2497" t="str">
            <v>AA3</v>
          </cell>
          <cell r="E2497" t="str">
            <v>ROI Hydro</v>
          </cell>
          <cell r="F2497" t="str">
            <v>Generation</v>
          </cell>
          <cell r="H2497" t="str">
            <v>GWh</v>
          </cell>
        </row>
        <row r="2498">
          <cell r="A2498" t="str">
            <v>ROI</v>
          </cell>
          <cell r="D2498" t="str">
            <v>AA3</v>
          </cell>
          <cell r="E2498" t="str">
            <v>ROI Hydro</v>
          </cell>
          <cell r="F2498" t="str">
            <v>Units Started</v>
          </cell>
          <cell r="H2498" t="str">
            <v>-</v>
          </cell>
        </row>
        <row r="2499">
          <cell r="A2499" t="str">
            <v>ROI</v>
          </cell>
          <cell r="D2499" t="str">
            <v>AA3</v>
          </cell>
          <cell r="E2499" t="str">
            <v>ROI Hydro</v>
          </cell>
          <cell r="F2499" t="str">
            <v>Hours of Operation</v>
          </cell>
          <cell r="H2499" t="str">
            <v>hrs</v>
          </cell>
        </row>
        <row r="2500">
          <cell r="A2500" t="str">
            <v>ROI</v>
          </cell>
          <cell r="D2500" t="str">
            <v>AA3</v>
          </cell>
          <cell r="E2500" t="str">
            <v>ROI Hydro</v>
          </cell>
          <cell r="F2500" t="str">
            <v>Capacity Factor</v>
          </cell>
          <cell r="H2500" t="str">
            <v>%</v>
          </cell>
        </row>
        <row r="2501">
          <cell r="A2501" t="str">
            <v>ROI</v>
          </cell>
          <cell r="D2501" t="str">
            <v>AA3</v>
          </cell>
          <cell r="E2501" t="str">
            <v>ROI Hydro</v>
          </cell>
          <cell r="F2501" t="str">
            <v>Energy Curtailed</v>
          </cell>
          <cell r="H2501" t="str">
            <v>GWh</v>
          </cell>
        </row>
        <row r="2502">
          <cell r="A2502" t="str">
            <v>ROI</v>
          </cell>
          <cell r="D2502" t="str">
            <v>AA3</v>
          </cell>
          <cell r="E2502" t="str">
            <v>ROI Hydro</v>
          </cell>
          <cell r="F2502" t="str">
            <v>Fixed Load Generation</v>
          </cell>
          <cell r="H2502" t="str">
            <v>GWh</v>
          </cell>
        </row>
        <row r="2503">
          <cell r="A2503" t="str">
            <v>ROI</v>
          </cell>
          <cell r="D2503" t="str">
            <v>AA3</v>
          </cell>
          <cell r="E2503" t="str">
            <v>ROI Hydro</v>
          </cell>
          <cell r="F2503" t="str">
            <v>Pump Load</v>
          </cell>
          <cell r="H2503" t="str">
            <v>GWh</v>
          </cell>
        </row>
        <row r="2504">
          <cell r="A2504" t="str">
            <v>ROI</v>
          </cell>
          <cell r="D2504" t="str">
            <v>AA3</v>
          </cell>
          <cell r="E2504" t="str">
            <v>ROI Hydro</v>
          </cell>
          <cell r="F2504" t="str">
            <v>VO&amp;M Cost</v>
          </cell>
          <cell r="H2504">
            <v>0</v>
          </cell>
        </row>
        <row r="2505">
          <cell r="A2505" t="str">
            <v>ROI</v>
          </cell>
          <cell r="D2505" t="str">
            <v>AA3</v>
          </cell>
          <cell r="E2505" t="str">
            <v>ROI Hydro</v>
          </cell>
          <cell r="F2505" t="str">
            <v>Generation Cost</v>
          </cell>
          <cell r="H2505">
            <v>0</v>
          </cell>
        </row>
        <row r="2506">
          <cell r="A2506" t="str">
            <v>ROI</v>
          </cell>
          <cell r="D2506" t="str">
            <v>AA3</v>
          </cell>
          <cell r="E2506" t="str">
            <v>ROI Hydro</v>
          </cell>
          <cell r="F2506" t="str">
            <v>Start &amp; Shutdown Cost</v>
          </cell>
          <cell r="H2506">
            <v>0</v>
          </cell>
        </row>
        <row r="2507">
          <cell r="A2507" t="str">
            <v>ROI</v>
          </cell>
          <cell r="D2507" t="str">
            <v>AA3</v>
          </cell>
          <cell r="E2507" t="str">
            <v>ROI Hydro</v>
          </cell>
          <cell r="F2507" t="str">
            <v>Start Fuel Cost</v>
          </cell>
          <cell r="H2507">
            <v>0</v>
          </cell>
        </row>
        <row r="2508">
          <cell r="A2508" t="str">
            <v>ROI</v>
          </cell>
          <cell r="D2508" t="str">
            <v>AA3</v>
          </cell>
          <cell r="E2508" t="str">
            <v>ROI Hydro</v>
          </cell>
          <cell r="F2508" t="str">
            <v>Emissions Cost</v>
          </cell>
          <cell r="H2508">
            <v>0</v>
          </cell>
        </row>
        <row r="2509">
          <cell r="A2509" t="str">
            <v>ROI</v>
          </cell>
          <cell r="D2509" t="str">
            <v>AA3</v>
          </cell>
          <cell r="E2509" t="str">
            <v>ROI Hydro</v>
          </cell>
          <cell r="F2509" t="str">
            <v>Total Generation Cost</v>
          </cell>
          <cell r="H2509">
            <v>0</v>
          </cell>
        </row>
        <row r="2510">
          <cell r="A2510" t="str">
            <v>ROI</v>
          </cell>
          <cell r="D2510" t="str">
            <v>AA3</v>
          </cell>
          <cell r="E2510" t="str">
            <v>ROI Hydro</v>
          </cell>
          <cell r="F2510" t="str">
            <v>SRMC</v>
          </cell>
          <cell r="H2510" t="str">
            <v>€/MWh</v>
          </cell>
        </row>
        <row r="2511">
          <cell r="A2511" t="str">
            <v>ROI</v>
          </cell>
          <cell r="D2511" t="str">
            <v>AA3</v>
          </cell>
          <cell r="E2511" t="str">
            <v>ROI Hydro</v>
          </cell>
          <cell r="F2511" t="str">
            <v>Mark-up</v>
          </cell>
          <cell r="H2511" t="str">
            <v>€/MWh</v>
          </cell>
        </row>
        <row r="2512">
          <cell r="A2512" t="str">
            <v>ROI</v>
          </cell>
          <cell r="D2512" t="str">
            <v>AA3</v>
          </cell>
          <cell r="E2512" t="str">
            <v>ROI Hydro</v>
          </cell>
          <cell r="F2512" t="str">
            <v>Price Received</v>
          </cell>
          <cell r="H2512" t="str">
            <v>€/MWh</v>
          </cell>
        </row>
        <row r="2513">
          <cell r="A2513" t="str">
            <v>ROI</v>
          </cell>
          <cell r="D2513" t="str">
            <v>AA3</v>
          </cell>
          <cell r="E2513" t="str">
            <v>ROI Hydro</v>
          </cell>
          <cell r="F2513" t="str">
            <v>Pool Revenue</v>
          </cell>
          <cell r="H2513">
            <v>0</v>
          </cell>
        </row>
        <row r="2514">
          <cell r="A2514" t="str">
            <v>ROI</v>
          </cell>
          <cell r="D2514" t="str">
            <v>AA3</v>
          </cell>
          <cell r="E2514" t="str">
            <v>ROI Hydro</v>
          </cell>
          <cell r="F2514" t="str">
            <v>Net Revenue</v>
          </cell>
          <cell r="H2514">
            <v>0</v>
          </cell>
        </row>
        <row r="2515">
          <cell r="A2515" t="str">
            <v>ROI</v>
          </cell>
          <cell r="D2515" t="str">
            <v>AA3</v>
          </cell>
          <cell r="E2515" t="str">
            <v>ROI Hydro</v>
          </cell>
          <cell r="F2515" t="str">
            <v>Net Profit</v>
          </cell>
          <cell r="H2515">
            <v>0</v>
          </cell>
        </row>
        <row r="2516">
          <cell r="A2516" t="str">
            <v>ROI</v>
          </cell>
          <cell r="D2516" t="str">
            <v>AA3</v>
          </cell>
          <cell r="E2516" t="str">
            <v>ROI Hydro</v>
          </cell>
          <cell r="F2516" t="str">
            <v>Installed Capacity</v>
          </cell>
          <cell r="H2516" t="str">
            <v>MW</v>
          </cell>
        </row>
        <row r="2517">
          <cell r="A2517" t="str">
            <v>ROI</v>
          </cell>
          <cell r="D2517" t="str">
            <v>AA3</v>
          </cell>
          <cell r="E2517" t="str">
            <v>ROI Hydro</v>
          </cell>
          <cell r="F2517" t="str">
            <v>Rated Capacity</v>
          </cell>
          <cell r="H2517" t="str">
            <v>MW</v>
          </cell>
        </row>
        <row r="2518">
          <cell r="A2518" t="str">
            <v>ROI</v>
          </cell>
          <cell r="D2518" t="str">
            <v>AA3</v>
          </cell>
          <cell r="E2518" t="str">
            <v>ROI Hydro</v>
          </cell>
          <cell r="F2518" t="str">
            <v>Maintenance</v>
          </cell>
          <cell r="H2518" t="str">
            <v>GWh</v>
          </cell>
        </row>
        <row r="2519">
          <cell r="A2519" t="str">
            <v>ROI</v>
          </cell>
          <cell r="D2519" t="str">
            <v>AA3</v>
          </cell>
          <cell r="E2519" t="str">
            <v>ROI Hydro</v>
          </cell>
          <cell r="F2519" t="str">
            <v>Forced Outage</v>
          </cell>
          <cell r="H2519" t="str">
            <v>GWh</v>
          </cell>
        </row>
        <row r="2520">
          <cell r="A2520" t="str">
            <v>ROI</v>
          </cell>
          <cell r="D2520" t="str">
            <v>AA3</v>
          </cell>
          <cell r="E2520" t="str">
            <v>ROI Hydro</v>
          </cell>
          <cell r="F2520" t="str">
            <v>Available Energy</v>
          </cell>
          <cell r="H2520" t="str">
            <v>GWh</v>
          </cell>
        </row>
        <row r="2521">
          <cell r="A2521" t="str">
            <v>ROI</v>
          </cell>
          <cell r="D2521" t="str">
            <v>AA4</v>
          </cell>
          <cell r="E2521" t="str">
            <v>ROI Hydro</v>
          </cell>
          <cell r="F2521" t="str">
            <v>Generation</v>
          </cell>
          <cell r="H2521" t="str">
            <v>GWh</v>
          </cell>
        </row>
        <row r="2522">
          <cell r="A2522" t="str">
            <v>ROI</v>
          </cell>
          <cell r="D2522" t="str">
            <v>AA4</v>
          </cell>
          <cell r="E2522" t="str">
            <v>ROI Hydro</v>
          </cell>
          <cell r="F2522" t="str">
            <v>Units Started</v>
          </cell>
          <cell r="H2522" t="str">
            <v>-</v>
          </cell>
        </row>
        <row r="2523">
          <cell r="A2523" t="str">
            <v>ROI</v>
          </cell>
          <cell r="D2523" t="str">
            <v>AA4</v>
          </cell>
          <cell r="E2523" t="str">
            <v>ROI Hydro</v>
          </cell>
          <cell r="F2523" t="str">
            <v>Hours of Operation</v>
          </cell>
          <cell r="H2523" t="str">
            <v>hrs</v>
          </cell>
        </row>
        <row r="2524">
          <cell r="A2524" t="str">
            <v>ROI</v>
          </cell>
          <cell r="D2524" t="str">
            <v>AA4</v>
          </cell>
          <cell r="E2524" t="str">
            <v>ROI Hydro</v>
          </cell>
          <cell r="F2524" t="str">
            <v>Capacity Factor</v>
          </cell>
          <cell r="H2524" t="str">
            <v>%</v>
          </cell>
        </row>
        <row r="2525">
          <cell r="A2525" t="str">
            <v>ROI</v>
          </cell>
          <cell r="D2525" t="str">
            <v>AA4</v>
          </cell>
          <cell r="E2525" t="str">
            <v>ROI Hydro</v>
          </cell>
          <cell r="F2525" t="str">
            <v>Energy Curtailed</v>
          </cell>
          <cell r="H2525" t="str">
            <v>GWh</v>
          </cell>
        </row>
        <row r="2526">
          <cell r="A2526" t="str">
            <v>ROI</v>
          </cell>
          <cell r="D2526" t="str">
            <v>AA4</v>
          </cell>
          <cell r="E2526" t="str">
            <v>ROI Hydro</v>
          </cell>
          <cell r="F2526" t="str">
            <v>Fixed Load Generation</v>
          </cell>
          <cell r="H2526" t="str">
            <v>GWh</v>
          </cell>
        </row>
        <row r="2527">
          <cell r="A2527" t="str">
            <v>ROI</v>
          </cell>
          <cell r="D2527" t="str">
            <v>AA4</v>
          </cell>
          <cell r="E2527" t="str">
            <v>ROI Hydro</v>
          </cell>
          <cell r="F2527" t="str">
            <v>Pump Load</v>
          </cell>
          <cell r="H2527" t="str">
            <v>GWh</v>
          </cell>
        </row>
        <row r="2528">
          <cell r="A2528" t="str">
            <v>ROI</v>
          </cell>
          <cell r="D2528" t="str">
            <v>AA4</v>
          </cell>
          <cell r="E2528" t="str">
            <v>ROI Hydro</v>
          </cell>
          <cell r="F2528" t="str">
            <v>VO&amp;M Cost</v>
          </cell>
          <cell r="H2528">
            <v>0</v>
          </cell>
        </row>
        <row r="2529">
          <cell r="A2529" t="str">
            <v>ROI</v>
          </cell>
          <cell r="D2529" t="str">
            <v>AA4</v>
          </cell>
          <cell r="E2529" t="str">
            <v>ROI Hydro</v>
          </cell>
          <cell r="F2529" t="str">
            <v>Generation Cost</v>
          </cell>
          <cell r="H2529">
            <v>0</v>
          </cell>
        </row>
        <row r="2530">
          <cell r="A2530" t="str">
            <v>ROI</v>
          </cell>
          <cell r="D2530" t="str">
            <v>AA4</v>
          </cell>
          <cell r="E2530" t="str">
            <v>ROI Hydro</v>
          </cell>
          <cell r="F2530" t="str">
            <v>Start &amp; Shutdown Cost</v>
          </cell>
          <cell r="H2530">
            <v>0</v>
          </cell>
        </row>
        <row r="2531">
          <cell r="A2531" t="str">
            <v>ROI</v>
          </cell>
          <cell r="D2531" t="str">
            <v>AA4</v>
          </cell>
          <cell r="E2531" t="str">
            <v>ROI Hydro</v>
          </cell>
          <cell r="F2531" t="str">
            <v>Start Fuel Cost</v>
          </cell>
          <cell r="H2531">
            <v>0</v>
          </cell>
        </row>
        <row r="2532">
          <cell r="A2532" t="str">
            <v>ROI</v>
          </cell>
          <cell r="D2532" t="str">
            <v>AA4</v>
          </cell>
          <cell r="E2532" t="str">
            <v>ROI Hydro</v>
          </cell>
          <cell r="F2532" t="str">
            <v>Emissions Cost</v>
          </cell>
          <cell r="H2532">
            <v>0</v>
          </cell>
        </row>
        <row r="2533">
          <cell r="A2533" t="str">
            <v>ROI</v>
          </cell>
          <cell r="D2533" t="str">
            <v>AA4</v>
          </cell>
          <cell r="E2533" t="str">
            <v>ROI Hydro</v>
          </cell>
          <cell r="F2533" t="str">
            <v>Total Generation Cost</v>
          </cell>
          <cell r="H2533">
            <v>0</v>
          </cell>
        </row>
        <row r="2534">
          <cell r="A2534" t="str">
            <v>ROI</v>
          </cell>
          <cell r="D2534" t="str">
            <v>AA4</v>
          </cell>
          <cell r="E2534" t="str">
            <v>ROI Hydro</v>
          </cell>
          <cell r="F2534" t="str">
            <v>SRMC</v>
          </cell>
          <cell r="H2534" t="str">
            <v>€/MWh</v>
          </cell>
        </row>
        <row r="2535">
          <cell r="A2535" t="str">
            <v>ROI</v>
          </cell>
          <cell r="D2535" t="str">
            <v>AA4</v>
          </cell>
          <cell r="E2535" t="str">
            <v>ROI Hydro</v>
          </cell>
          <cell r="F2535" t="str">
            <v>Mark-up</v>
          </cell>
          <cell r="H2535" t="str">
            <v>€/MWh</v>
          </cell>
        </row>
        <row r="2536">
          <cell r="A2536" t="str">
            <v>ROI</v>
          </cell>
          <cell r="D2536" t="str">
            <v>AA4</v>
          </cell>
          <cell r="E2536" t="str">
            <v>ROI Hydro</v>
          </cell>
          <cell r="F2536" t="str">
            <v>Price Received</v>
          </cell>
          <cell r="H2536" t="str">
            <v>€/MWh</v>
          </cell>
        </row>
        <row r="2537">
          <cell r="A2537" t="str">
            <v>ROI</v>
          </cell>
          <cell r="D2537" t="str">
            <v>AA4</v>
          </cell>
          <cell r="E2537" t="str">
            <v>ROI Hydro</v>
          </cell>
          <cell r="F2537" t="str">
            <v>Pool Revenue</v>
          </cell>
          <cell r="H2537">
            <v>0</v>
          </cell>
        </row>
        <row r="2538">
          <cell r="A2538" t="str">
            <v>ROI</v>
          </cell>
          <cell r="D2538" t="str">
            <v>AA4</v>
          </cell>
          <cell r="E2538" t="str">
            <v>ROI Hydro</v>
          </cell>
          <cell r="F2538" t="str">
            <v>Net Revenue</v>
          </cell>
          <cell r="H2538">
            <v>0</v>
          </cell>
        </row>
        <row r="2539">
          <cell r="A2539" t="str">
            <v>ROI</v>
          </cell>
          <cell r="D2539" t="str">
            <v>AA4</v>
          </cell>
          <cell r="E2539" t="str">
            <v>ROI Hydro</v>
          </cell>
          <cell r="F2539" t="str">
            <v>Net Profit</v>
          </cell>
          <cell r="H2539">
            <v>0</v>
          </cell>
        </row>
        <row r="2540">
          <cell r="A2540" t="str">
            <v>ROI</v>
          </cell>
          <cell r="D2540" t="str">
            <v>AA4</v>
          </cell>
          <cell r="E2540" t="str">
            <v>ROI Hydro</v>
          </cell>
          <cell r="F2540" t="str">
            <v>Installed Capacity</v>
          </cell>
          <cell r="H2540" t="str">
            <v>MW</v>
          </cell>
        </row>
        <row r="2541">
          <cell r="A2541" t="str">
            <v>ROI</v>
          </cell>
          <cell r="D2541" t="str">
            <v>AA4</v>
          </cell>
          <cell r="E2541" t="str">
            <v>ROI Hydro</v>
          </cell>
          <cell r="F2541" t="str">
            <v>Rated Capacity</v>
          </cell>
          <cell r="H2541" t="str">
            <v>MW</v>
          </cell>
        </row>
        <row r="2542">
          <cell r="A2542" t="str">
            <v>ROI</v>
          </cell>
          <cell r="D2542" t="str">
            <v>AA4</v>
          </cell>
          <cell r="E2542" t="str">
            <v>ROI Hydro</v>
          </cell>
          <cell r="F2542" t="str">
            <v>Maintenance</v>
          </cell>
          <cell r="H2542" t="str">
            <v>GWh</v>
          </cell>
        </row>
        <row r="2543">
          <cell r="A2543" t="str">
            <v>ROI</v>
          </cell>
          <cell r="D2543" t="str">
            <v>AA4</v>
          </cell>
          <cell r="E2543" t="str">
            <v>ROI Hydro</v>
          </cell>
          <cell r="F2543" t="str">
            <v>Forced Outage</v>
          </cell>
          <cell r="H2543" t="str">
            <v>GWh</v>
          </cell>
        </row>
        <row r="2544">
          <cell r="A2544" t="str">
            <v>ROI</v>
          </cell>
          <cell r="D2544" t="str">
            <v>AA4</v>
          </cell>
          <cell r="E2544" t="str">
            <v>ROI Hydro</v>
          </cell>
          <cell r="F2544" t="str">
            <v>Available Energy</v>
          </cell>
          <cell r="H2544" t="str">
            <v>GWh</v>
          </cell>
        </row>
        <row r="2545">
          <cell r="A2545" t="str">
            <v>ROI</v>
          </cell>
          <cell r="D2545" t="str">
            <v>ER1</v>
          </cell>
          <cell r="E2545" t="str">
            <v>ROI Hydro</v>
          </cell>
          <cell r="F2545" t="str">
            <v>Generation</v>
          </cell>
          <cell r="H2545" t="str">
            <v>GWh</v>
          </cell>
        </row>
        <row r="2546">
          <cell r="A2546" t="str">
            <v>ROI</v>
          </cell>
          <cell r="D2546" t="str">
            <v>ER1</v>
          </cell>
          <cell r="E2546" t="str">
            <v>ROI Hydro</v>
          </cell>
          <cell r="F2546" t="str">
            <v>Units Started</v>
          </cell>
          <cell r="H2546" t="str">
            <v>-</v>
          </cell>
        </row>
        <row r="2547">
          <cell r="A2547" t="str">
            <v>ROI</v>
          </cell>
          <cell r="D2547" t="str">
            <v>ER1</v>
          </cell>
          <cell r="E2547" t="str">
            <v>ROI Hydro</v>
          </cell>
          <cell r="F2547" t="str">
            <v>Hours of Operation</v>
          </cell>
          <cell r="H2547" t="str">
            <v>hrs</v>
          </cell>
        </row>
        <row r="2548">
          <cell r="A2548" t="str">
            <v>ROI</v>
          </cell>
          <cell r="D2548" t="str">
            <v>ER1</v>
          </cell>
          <cell r="E2548" t="str">
            <v>ROI Hydro</v>
          </cell>
          <cell r="F2548" t="str">
            <v>Capacity Factor</v>
          </cell>
          <cell r="H2548" t="str">
            <v>%</v>
          </cell>
        </row>
        <row r="2549">
          <cell r="A2549" t="str">
            <v>ROI</v>
          </cell>
          <cell r="D2549" t="str">
            <v>ER1</v>
          </cell>
          <cell r="E2549" t="str">
            <v>ROI Hydro</v>
          </cell>
          <cell r="F2549" t="str">
            <v>Energy Curtailed</v>
          </cell>
          <cell r="H2549" t="str">
            <v>GWh</v>
          </cell>
        </row>
        <row r="2550">
          <cell r="A2550" t="str">
            <v>ROI</v>
          </cell>
          <cell r="D2550" t="str">
            <v>ER1</v>
          </cell>
          <cell r="E2550" t="str">
            <v>ROI Hydro</v>
          </cell>
          <cell r="F2550" t="str">
            <v>Fixed Load Generation</v>
          </cell>
          <cell r="H2550" t="str">
            <v>GWh</v>
          </cell>
        </row>
        <row r="2551">
          <cell r="A2551" t="str">
            <v>ROI</v>
          </cell>
          <cell r="D2551" t="str">
            <v>ER1</v>
          </cell>
          <cell r="E2551" t="str">
            <v>ROI Hydro</v>
          </cell>
          <cell r="F2551" t="str">
            <v>Pump Load</v>
          </cell>
          <cell r="H2551" t="str">
            <v>GWh</v>
          </cell>
        </row>
        <row r="2552">
          <cell r="A2552" t="str">
            <v>ROI</v>
          </cell>
          <cell r="D2552" t="str">
            <v>ER1</v>
          </cell>
          <cell r="E2552" t="str">
            <v>ROI Hydro</v>
          </cell>
          <cell r="F2552" t="str">
            <v>VO&amp;M Cost</v>
          </cell>
          <cell r="H2552">
            <v>0</v>
          </cell>
        </row>
        <row r="2553">
          <cell r="A2553" t="str">
            <v>ROI</v>
          </cell>
          <cell r="D2553" t="str">
            <v>ER1</v>
          </cell>
          <cell r="E2553" t="str">
            <v>ROI Hydro</v>
          </cell>
          <cell r="F2553" t="str">
            <v>Generation Cost</v>
          </cell>
          <cell r="H2553">
            <v>0</v>
          </cell>
        </row>
        <row r="2554">
          <cell r="A2554" t="str">
            <v>ROI</v>
          </cell>
          <cell r="D2554" t="str">
            <v>ER1</v>
          </cell>
          <cell r="E2554" t="str">
            <v>ROI Hydro</v>
          </cell>
          <cell r="F2554" t="str">
            <v>Start &amp; Shutdown Cost</v>
          </cell>
          <cell r="H2554">
            <v>0</v>
          </cell>
        </row>
        <row r="2555">
          <cell r="A2555" t="str">
            <v>ROI</v>
          </cell>
          <cell r="D2555" t="str">
            <v>ER1</v>
          </cell>
          <cell r="E2555" t="str">
            <v>ROI Hydro</v>
          </cell>
          <cell r="F2555" t="str">
            <v>Start Fuel Cost</v>
          </cell>
          <cell r="H2555">
            <v>0</v>
          </cell>
        </row>
        <row r="2556">
          <cell r="A2556" t="str">
            <v>ROI</v>
          </cell>
          <cell r="D2556" t="str">
            <v>ER1</v>
          </cell>
          <cell r="E2556" t="str">
            <v>ROI Hydro</v>
          </cell>
          <cell r="F2556" t="str">
            <v>Emissions Cost</v>
          </cell>
          <cell r="H2556">
            <v>0</v>
          </cell>
        </row>
        <row r="2557">
          <cell r="A2557" t="str">
            <v>ROI</v>
          </cell>
          <cell r="D2557" t="str">
            <v>ER1</v>
          </cell>
          <cell r="E2557" t="str">
            <v>ROI Hydro</v>
          </cell>
          <cell r="F2557" t="str">
            <v>Total Generation Cost</v>
          </cell>
          <cell r="H2557">
            <v>0</v>
          </cell>
        </row>
        <row r="2558">
          <cell r="A2558" t="str">
            <v>ROI</v>
          </cell>
          <cell r="D2558" t="str">
            <v>ER1</v>
          </cell>
          <cell r="E2558" t="str">
            <v>ROI Hydro</v>
          </cell>
          <cell r="F2558" t="str">
            <v>SRMC</v>
          </cell>
          <cell r="H2558" t="str">
            <v>€/MWh</v>
          </cell>
        </row>
        <row r="2559">
          <cell r="A2559" t="str">
            <v>ROI</v>
          </cell>
          <cell r="D2559" t="str">
            <v>ER1</v>
          </cell>
          <cell r="E2559" t="str">
            <v>ROI Hydro</v>
          </cell>
          <cell r="F2559" t="str">
            <v>Mark-up</v>
          </cell>
          <cell r="H2559" t="str">
            <v>€/MWh</v>
          </cell>
        </row>
        <row r="2560">
          <cell r="A2560" t="str">
            <v>ROI</v>
          </cell>
          <cell r="D2560" t="str">
            <v>ER1</v>
          </cell>
          <cell r="E2560" t="str">
            <v>ROI Hydro</v>
          </cell>
          <cell r="F2560" t="str">
            <v>Price Received</v>
          </cell>
          <cell r="H2560" t="str">
            <v>€/MWh</v>
          </cell>
        </row>
        <row r="2561">
          <cell r="A2561" t="str">
            <v>ROI</v>
          </cell>
          <cell r="D2561" t="str">
            <v>ER1</v>
          </cell>
          <cell r="E2561" t="str">
            <v>ROI Hydro</v>
          </cell>
          <cell r="F2561" t="str">
            <v>Pool Revenue</v>
          </cell>
          <cell r="H2561">
            <v>0</v>
          </cell>
        </row>
        <row r="2562">
          <cell r="A2562" t="str">
            <v>ROI</v>
          </cell>
          <cell r="D2562" t="str">
            <v>ER1</v>
          </cell>
          <cell r="E2562" t="str">
            <v>ROI Hydro</v>
          </cell>
          <cell r="F2562" t="str">
            <v>Net Revenue</v>
          </cell>
          <cell r="H2562">
            <v>0</v>
          </cell>
        </row>
        <row r="2563">
          <cell r="A2563" t="str">
            <v>ROI</v>
          </cell>
          <cell r="D2563" t="str">
            <v>ER1</v>
          </cell>
          <cell r="E2563" t="str">
            <v>ROI Hydro</v>
          </cell>
          <cell r="F2563" t="str">
            <v>Net Profit</v>
          </cell>
          <cell r="H2563">
            <v>0</v>
          </cell>
        </row>
        <row r="2564">
          <cell r="A2564" t="str">
            <v>ROI</v>
          </cell>
          <cell r="D2564" t="str">
            <v>ER1</v>
          </cell>
          <cell r="E2564" t="str">
            <v>ROI Hydro</v>
          </cell>
          <cell r="F2564" t="str">
            <v>Installed Capacity</v>
          </cell>
          <cell r="H2564" t="str">
            <v>MW</v>
          </cell>
        </row>
        <row r="2565">
          <cell r="A2565" t="str">
            <v>ROI</v>
          </cell>
          <cell r="D2565" t="str">
            <v>ER1</v>
          </cell>
          <cell r="E2565" t="str">
            <v>ROI Hydro</v>
          </cell>
          <cell r="F2565" t="str">
            <v>Rated Capacity</v>
          </cell>
          <cell r="H2565" t="str">
            <v>MW</v>
          </cell>
        </row>
        <row r="2566">
          <cell r="A2566" t="str">
            <v>ROI</v>
          </cell>
          <cell r="D2566" t="str">
            <v>ER1</v>
          </cell>
          <cell r="E2566" t="str">
            <v>ROI Hydro</v>
          </cell>
          <cell r="F2566" t="str">
            <v>Maintenance</v>
          </cell>
          <cell r="H2566" t="str">
            <v>GWh</v>
          </cell>
        </row>
        <row r="2567">
          <cell r="A2567" t="str">
            <v>ROI</v>
          </cell>
          <cell r="D2567" t="str">
            <v>ER1</v>
          </cell>
          <cell r="E2567" t="str">
            <v>ROI Hydro</v>
          </cell>
          <cell r="F2567" t="str">
            <v>Forced Outage</v>
          </cell>
          <cell r="H2567" t="str">
            <v>GWh</v>
          </cell>
        </row>
        <row r="2568">
          <cell r="A2568" t="str">
            <v>ROI</v>
          </cell>
          <cell r="D2568" t="str">
            <v>ER1</v>
          </cell>
          <cell r="E2568" t="str">
            <v>ROI Hydro</v>
          </cell>
          <cell r="F2568" t="str">
            <v>Available Energy</v>
          </cell>
          <cell r="H2568" t="str">
            <v>GWh</v>
          </cell>
        </row>
        <row r="2569">
          <cell r="A2569" t="str">
            <v>ROI</v>
          </cell>
          <cell r="D2569" t="str">
            <v>ER2</v>
          </cell>
          <cell r="E2569" t="str">
            <v>ROI Hydro</v>
          </cell>
          <cell r="F2569" t="str">
            <v>Generation</v>
          </cell>
          <cell r="H2569" t="str">
            <v>GWh</v>
          </cell>
        </row>
        <row r="2570">
          <cell r="A2570" t="str">
            <v>ROI</v>
          </cell>
          <cell r="D2570" t="str">
            <v>ER2</v>
          </cell>
          <cell r="E2570" t="str">
            <v>ROI Hydro</v>
          </cell>
          <cell r="F2570" t="str">
            <v>Units Started</v>
          </cell>
          <cell r="H2570" t="str">
            <v>-</v>
          </cell>
        </row>
        <row r="2571">
          <cell r="A2571" t="str">
            <v>ROI</v>
          </cell>
          <cell r="D2571" t="str">
            <v>ER2</v>
          </cell>
          <cell r="E2571" t="str">
            <v>ROI Hydro</v>
          </cell>
          <cell r="F2571" t="str">
            <v>Hours of Operation</v>
          </cell>
          <cell r="H2571" t="str">
            <v>hrs</v>
          </cell>
        </row>
        <row r="2572">
          <cell r="A2572" t="str">
            <v>ROI</v>
          </cell>
          <cell r="D2572" t="str">
            <v>ER2</v>
          </cell>
          <cell r="E2572" t="str">
            <v>ROI Hydro</v>
          </cell>
          <cell r="F2572" t="str">
            <v>Capacity Factor</v>
          </cell>
          <cell r="H2572" t="str">
            <v>%</v>
          </cell>
        </row>
        <row r="2573">
          <cell r="A2573" t="str">
            <v>ROI</v>
          </cell>
          <cell r="D2573" t="str">
            <v>ER2</v>
          </cell>
          <cell r="E2573" t="str">
            <v>ROI Hydro</v>
          </cell>
          <cell r="F2573" t="str">
            <v>Energy Curtailed</v>
          </cell>
          <cell r="H2573" t="str">
            <v>GWh</v>
          </cell>
        </row>
        <row r="2574">
          <cell r="A2574" t="str">
            <v>ROI</v>
          </cell>
          <cell r="D2574" t="str">
            <v>ER2</v>
          </cell>
          <cell r="E2574" t="str">
            <v>ROI Hydro</v>
          </cell>
          <cell r="F2574" t="str">
            <v>Fixed Load Generation</v>
          </cell>
          <cell r="H2574" t="str">
            <v>GWh</v>
          </cell>
        </row>
        <row r="2575">
          <cell r="A2575" t="str">
            <v>ROI</v>
          </cell>
          <cell r="D2575" t="str">
            <v>ER2</v>
          </cell>
          <cell r="E2575" t="str">
            <v>ROI Hydro</v>
          </cell>
          <cell r="F2575" t="str">
            <v>Pump Load</v>
          </cell>
          <cell r="H2575" t="str">
            <v>GWh</v>
          </cell>
        </row>
        <row r="2576">
          <cell r="A2576" t="str">
            <v>ROI</v>
          </cell>
          <cell r="D2576" t="str">
            <v>ER2</v>
          </cell>
          <cell r="E2576" t="str">
            <v>ROI Hydro</v>
          </cell>
          <cell r="F2576" t="str">
            <v>VO&amp;M Cost</v>
          </cell>
          <cell r="H2576">
            <v>0</v>
          </cell>
        </row>
        <row r="2577">
          <cell r="A2577" t="str">
            <v>ROI</v>
          </cell>
          <cell r="D2577" t="str">
            <v>ER2</v>
          </cell>
          <cell r="E2577" t="str">
            <v>ROI Hydro</v>
          </cell>
          <cell r="F2577" t="str">
            <v>Generation Cost</v>
          </cell>
          <cell r="H2577">
            <v>0</v>
          </cell>
        </row>
        <row r="2578">
          <cell r="A2578" t="str">
            <v>ROI</v>
          </cell>
          <cell r="D2578" t="str">
            <v>ER2</v>
          </cell>
          <cell r="E2578" t="str">
            <v>ROI Hydro</v>
          </cell>
          <cell r="F2578" t="str">
            <v>Start &amp; Shutdown Cost</v>
          </cell>
          <cell r="H2578">
            <v>0</v>
          </cell>
        </row>
        <row r="2579">
          <cell r="A2579" t="str">
            <v>ROI</v>
          </cell>
          <cell r="D2579" t="str">
            <v>ER2</v>
          </cell>
          <cell r="E2579" t="str">
            <v>ROI Hydro</v>
          </cell>
          <cell r="F2579" t="str">
            <v>Start Fuel Cost</v>
          </cell>
          <cell r="H2579">
            <v>0</v>
          </cell>
        </row>
        <row r="2580">
          <cell r="A2580" t="str">
            <v>ROI</v>
          </cell>
          <cell r="D2580" t="str">
            <v>ER2</v>
          </cell>
          <cell r="E2580" t="str">
            <v>ROI Hydro</v>
          </cell>
          <cell r="F2580" t="str">
            <v>Emissions Cost</v>
          </cell>
          <cell r="H2580">
            <v>0</v>
          </cell>
        </row>
        <row r="2581">
          <cell r="A2581" t="str">
            <v>ROI</v>
          </cell>
          <cell r="D2581" t="str">
            <v>ER2</v>
          </cell>
          <cell r="E2581" t="str">
            <v>ROI Hydro</v>
          </cell>
          <cell r="F2581" t="str">
            <v>Total Generation Cost</v>
          </cell>
          <cell r="H2581">
            <v>0</v>
          </cell>
        </row>
        <row r="2582">
          <cell r="A2582" t="str">
            <v>ROI</v>
          </cell>
          <cell r="D2582" t="str">
            <v>ER2</v>
          </cell>
          <cell r="E2582" t="str">
            <v>ROI Hydro</v>
          </cell>
          <cell r="F2582" t="str">
            <v>SRMC</v>
          </cell>
          <cell r="H2582" t="str">
            <v>€/MWh</v>
          </cell>
        </row>
        <row r="2583">
          <cell r="A2583" t="str">
            <v>ROI</v>
          </cell>
          <cell r="D2583" t="str">
            <v>ER2</v>
          </cell>
          <cell r="E2583" t="str">
            <v>ROI Hydro</v>
          </cell>
          <cell r="F2583" t="str">
            <v>Mark-up</v>
          </cell>
          <cell r="H2583" t="str">
            <v>€/MWh</v>
          </cell>
        </row>
        <row r="2584">
          <cell r="A2584" t="str">
            <v>ROI</v>
          </cell>
          <cell r="D2584" t="str">
            <v>ER2</v>
          </cell>
          <cell r="E2584" t="str">
            <v>ROI Hydro</v>
          </cell>
          <cell r="F2584" t="str">
            <v>Price Received</v>
          </cell>
          <cell r="H2584" t="str">
            <v>€/MWh</v>
          </cell>
        </row>
        <row r="2585">
          <cell r="A2585" t="str">
            <v>ROI</v>
          </cell>
          <cell r="D2585" t="str">
            <v>ER2</v>
          </cell>
          <cell r="E2585" t="str">
            <v>ROI Hydro</v>
          </cell>
          <cell r="F2585" t="str">
            <v>Pool Revenue</v>
          </cell>
          <cell r="H2585">
            <v>0</v>
          </cell>
        </row>
        <row r="2586">
          <cell r="A2586" t="str">
            <v>ROI</v>
          </cell>
          <cell r="D2586" t="str">
            <v>ER2</v>
          </cell>
          <cell r="E2586" t="str">
            <v>ROI Hydro</v>
          </cell>
          <cell r="F2586" t="str">
            <v>Net Revenue</v>
          </cell>
          <cell r="H2586">
            <v>0</v>
          </cell>
        </row>
        <row r="2587">
          <cell r="A2587" t="str">
            <v>ROI</v>
          </cell>
          <cell r="D2587" t="str">
            <v>ER2</v>
          </cell>
          <cell r="E2587" t="str">
            <v>ROI Hydro</v>
          </cell>
          <cell r="F2587" t="str">
            <v>Net Profit</v>
          </cell>
          <cell r="H2587">
            <v>0</v>
          </cell>
        </row>
        <row r="2588">
          <cell r="A2588" t="str">
            <v>ROI</v>
          </cell>
          <cell r="D2588" t="str">
            <v>ER2</v>
          </cell>
          <cell r="E2588" t="str">
            <v>ROI Hydro</v>
          </cell>
          <cell r="F2588" t="str">
            <v>Installed Capacity</v>
          </cell>
          <cell r="H2588" t="str">
            <v>MW</v>
          </cell>
        </row>
        <row r="2589">
          <cell r="A2589" t="str">
            <v>ROI</v>
          </cell>
          <cell r="D2589" t="str">
            <v>ER2</v>
          </cell>
          <cell r="E2589" t="str">
            <v>ROI Hydro</v>
          </cell>
          <cell r="F2589" t="str">
            <v>Rated Capacity</v>
          </cell>
          <cell r="H2589" t="str">
            <v>MW</v>
          </cell>
        </row>
        <row r="2590">
          <cell r="A2590" t="str">
            <v>ROI</v>
          </cell>
          <cell r="D2590" t="str">
            <v>ER2</v>
          </cell>
          <cell r="E2590" t="str">
            <v>ROI Hydro</v>
          </cell>
          <cell r="F2590" t="str">
            <v>Maintenance</v>
          </cell>
          <cell r="H2590" t="str">
            <v>GWh</v>
          </cell>
        </row>
        <row r="2591">
          <cell r="A2591" t="str">
            <v>ROI</v>
          </cell>
          <cell r="D2591" t="str">
            <v>ER2</v>
          </cell>
          <cell r="E2591" t="str">
            <v>ROI Hydro</v>
          </cell>
          <cell r="F2591" t="str">
            <v>Forced Outage</v>
          </cell>
          <cell r="H2591" t="str">
            <v>GWh</v>
          </cell>
        </row>
        <row r="2592">
          <cell r="A2592" t="str">
            <v>ROI</v>
          </cell>
          <cell r="D2592" t="str">
            <v>ER2</v>
          </cell>
          <cell r="E2592" t="str">
            <v>ROI Hydro</v>
          </cell>
          <cell r="F2592" t="str">
            <v>Available Energy</v>
          </cell>
          <cell r="H2592" t="str">
            <v>GWh</v>
          </cell>
        </row>
        <row r="2593">
          <cell r="A2593" t="str">
            <v>ROI</v>
          </cell>
          <cell r="D2593" t="str">
            <v>ER3</v>
          </cell>
          <cell r="E2593" t="str">
            <v>ROI Hydro</v>
          </cell>
          <cell r="F2593" t="str">
            <v>Generation</v>
          </cell>
          <cell r="H2593" t="str">
            <v>GWh</v>
          </cell>
        </row>
        <row r="2594">
          <cell r="A2594" t="str">
            <v>ROI</v>
          </cell>
          <cell r="D2594" t="str">
            <v>ER3</v>
          </cell>
          <cell r="E2594" t="str">
            <v>ROI Hydro</v>
          </cell>
          <cell r="F2594" t="str">
            <v>Units Started</v>
          </cell>
          <cell r="H2594" t="str">
            <v>-</v>
          </cell>
        </row>
        <row r="2595">
          <cell r="A2595" t="str">
            <v>ROI</v>
          </cell>
          <cell r="D2595" t="str">
            <v>ER3</v>
          </cell>
          <cell r="E2595" t="str">
            <v>ROI Hydro</v>
          </cell>
          <cell r="F2595" t="str">
            <v>Hours of Operation</v>
          </cell>
          <cell r="H2595" t="str">
            <v>hrs</v>
          </cell>
        </row>
        <row r="2596">
          <cell r="A2596" t="str">
            <v>ROI</v>
          </cell>
          <cell r="D2596" t="str">
            <v>ER3</v>
          </cell>
          <cell r="E2596" t="str">
            <v>ROI Hydro</v>
          </cell>
          <cell r="F2596" t="str">
            <v>Capacity Factor</v>
          </cell>
          <cell r="H2596" t="str">
            <v>%</v>
          </cell>
        </row>
        <row r="2597">
          <cell r="A2597" t="str">
            <v>ROI</v>
          </cell>
          <cell r="D2597" t="str">
            <v>ER3</v>
          </cell>
          <cell r="E2597" t="str">
            <v>ROI Hydro</v>
          </cell>
          <cell r="F2597" t="str">
            <v>Energy Curtailed</v>
          </cell>
          <cell r="H2597" t="str">
            <v>GWh</v>
          </cell>
        </row>
        <row r="2598">
          <cell r="A2598" t="str">
            <v>ROI</v>
          </cell>
          <cell r="D2598" t="str">
            <v>ER3</v>
          </cell>
          <cell r="E2598" t="str">
            <v>ROI Hydro</v>
          </cell>
          <cell r="F2598" t="str">
            <v>Fixed Load Generation</v>
          </cell>
          <cell r="H2598" t="str">
            <v>GWh</v>
          </cell>
        </row>
        <row r="2599">
          <cell r="A2599" t="str">
            <v>ROI</v>
          </cell>
          <cell r="D2599" t="str">
            <v>ER3</v>
          </cell>
          <cell r="E2599" t="str">
            <v>ROI Hydro</v>
          </cell>
          <cell r="F2599" t="str">
            <v>Pump Load</v>
          </cell>
          <cell r="H2599" t="str">
            <v>GWh</v>
          </cell>
        </row>
        <row r="2600">
          <cell r="A2600" t="str">
            <v>ROI</v>
          </cell>
          <cell r="D2600" t="str">
            <v>ER3</v>
          </cell>
          <cell r="E2600" t="str">
            <v>ROI Hydro</v>
          </cell>
          <cell r="F2600" t="str">
            <v>VO&amp;M Cost</v>
          </cell>
          <cell r="H2600">
            <v>0</v>
          </cell>
        </row>
        <row r="2601">
          <cell r="A2601" t="str">
            <v>ROI</v>
          </cell>
          <cell r="D2601" t="str">
            <v>ER3</v>
          </cell>
          <cell r="E2601" t="str">
            <v>ROI Hydro</v>
          </cell>
          <cell r="F2601" t="str">
            <v>Generation Cost</v>
          </cell>
          <cell r="H2601">
            <v>0</v>
          </cell>
        </row>
        <row r="2602">
          <cell r="A2602" t="str">
            <v>ROI</v>
          </cell>
          <cell r="D2602" t="str">
            <v>ER3</v>
          </cell>
          <cell r="E2602" t="str">
            <v>ROI Hydro</v>
          </cell>
          <cell r="F2602" t="str">
            <v>Start &amp; Shutdown Cost</v>
          </cell>
          <cell r="H2602">
            <v>0</v>
          </cell>
        </row>
        <row r="2603">
          <cell r="A2603" t="str">
            <v>ROI</v>
          </cell>
          <cell r="D2603" t="str">
            <v>ER3</v>
          </cell>
          <cell r="E2603" t="str">
            <v>ROI Hydro</v>
          </cell>
          <cell r="F2603" t="str">
            <v>Start Fuel Cost</v>
          </cell>
          <cell r="H2603">
            <v>0</v>
          </cell>
        </row>
        <row r="2604">
          <cell r="A2604" t="str">
            <v>ROI</v>
          </cell>
          <cell r="D2604" t="str">
            <v>ER3</v>
          </cell>
          <cell r="E2604" t="str">
            <v>ROI Hydro</v>
          </cell>
          <cell r="F2604" t="str">
            <v>Emissions Cost</v>
          </cell>
          <cell r="H2604">
            <v>0</v>
          </cell>
        </row>
        <row r="2605">
          <cell r="A2605" t="str">
            <v>ROI</v>
          </cell>
          <cell r="D2605" t="str">
            <v>ER3</v>
          </cell>
          <cell r="E2605" t="str">
            <v>ROI Hydro</v>
          </cell>
          <cell r="F2605" t="str">
            <v>Total Generation Cost</v>
          </cell>
          <cell r="H2605">
            <v>0</v>
          </cell>
        </row>
        <row r="2606">
          <cell r="A2606" t="str">
            <v>ROI</v>
          </cell>
          <cell r="D2606" t="str">
            <v>ER3</v>
          </cell>
          <cell r="E2606" t="str">
            <v>ROI Hydro</v>
          </cell>
          <cell r="F2606" t="str">
            <v>SRMC</v>
          </cell>
          <cell r="H2606" t="str">
            <v>€/MWh</v>
          </cell>
        </row>
        <row r="2607">
          <cell r="A2607" t="str">
            <v>ROI</v>
          </cell>
          <cell r="D2607" t="str">
            <v>ER3</v>
          </cell>
          <cell r="E2607" t="str">
            <v>ROI Hydro</v>
          </cell>
          <cell r="F2607" t="str">
            <v>Mark-up</v>
          </cell>
          <cell r="H2607" t="str">
            <v>€/MWh</v>
          </cell>
        </row>
        <row r="2608">
          <cell r="A2608" t="str">
            <v>ROI</v>
          </cell>
          <cell r="D2608" t="str">
            <v>ER3</v>
          </cell>
          <cell r="E2608" t="str">
            <v>ROI Hydro</v>
          </cell>
          <cell r="F2608" t="str">
            <v>Price Received</v>
          </cell>
          <cell r="H2608" t="str">
            <v>€/MWh</v>
          </cell>
        </row>
        <row r="2609">
          <cell r="A2609" t="str">
            <v>ROI</v>
          </cell>
          <cell r="D2609" t="str">
            <v>ER3</v>
          </cell>
          <cell r="E2609" t="str">
            <v>ROI Hydro</v>
          </cell>
          <cell r="F2609" t="str">
            <v>Pool Revenue</v>
          </cell>
          <cell r="H2609">
            <v>0</v>
          </cell>
        </row>
        <row r="2610">
          <cell r="A2610" t="str">
            <v>ROI</v>
          </cell>
          <cell r="D2610" t="str">
            <v>ER3</v>
          </cell>
          <cell r="E2610" t="str">
            <v>ROI Hydro</v>
          </cell>
          <cell r="F2610" t="str">
            <v>Net Revenue</v>
          </cell>
          <cell r="H2610">
            <v>0</v>
          </cell>
        </row>
        <row r="2611">
          <cell r="A2611" t="str">
            <v>ROI</v>
          </cell>
          <cell r="D2611" t="str">
            <v>ER3</v>
          </cell>
          <cell r="E2611" t="str">
            <v>ROI Hydro</v>
          </cell>
          <cell r="F2611" t="str">
            <v>Net Profit</v>
          </cell>
          <cell r="H2611">
            <v>0</v>
          </cell>
        </row>
        <row r="2612">
          <cell r="A2612" t="str">
            <v>ROI</v>
          </cell>
          <cell r="D2612" t="str">
            <v>ER3</v>
          </cell>
          <cell r="E2612" t="str">
            <v>ROI Hydro</v>
          </cell>
          <cell r="F2612" t="str">
            <v>Installed Capacity</v>
          </cell>
          <cell r="H2612" t="str">
            <v>MW</v>
          </cell>
        </row>
        <row r="2613">
          <cell r="A2613" t="str">
            <v>ROI</v>
          </cell>
          <cell r="D2613" t="str">
            <v>ER3</v>
          </cell>
          <cell r="E2613" t="str">
            <v>ROI Hydro</v>
          </cell>
          <cell r="F2613" t="str">
            <v>Rated Capacity</v>
          </cell>
          <cell r="H2613" t="str">
            <v>MW</v>
          </cell>
        </row>
        <row r="2614">
          <cell r="A2614" t="str">
            <v>ROI</v>
          </cell>
          <cell r="D2614" t="str">
            <v>ER3</v>
          </cell>
          <cell r="E2614" t="str">
            <v>ROI Hydro</v>
          </cell>
          <cell r="F2614" t="str">
            <v>Maintenance</v>
          </cell>
          <cell r="H2614" t="str">
            <v>GWh</v>
          </cell>
        </row>
        <row r="2615">
          <cell r="A2615" t="str">
            <v>ROI</v>
          </cell>
          <cell r="D2615" t="str">
            <v>ER3</v>
          </cell>
          <cell r="E2615" t="str">
            <v>ROI Hydro</v>
          </cell>
          <cell r="F2615" t="str">
            <v>Forced Outage</v>
          </cell>
          <cell r="H2615" t="str">
            <v>GWh</v>
          </cell>
        </row>
        <row r="2616">
          <cell r="A2616" t="str">
            <v>ROI</v>
          </cell>
          <cell r="D2616" t="str">
            <v>ER3</v>
          </cell>
          <cell r="E2616" t="str">
            <v>ROI Hydro</v>
          </cell>
          <cell r="F2616" t="str">
            <v>Available Energy</v>
          </cell>
          <cell r="H2616" t="str">
            <v>GWh</v>
          </cell>
        </row>
        <row r="2617">
          <cell r="A2617" t="str">
            <v>ROI</v>
          </cell>
          <cell r="D2617" t="str">
            <v>ER4</v>
          </cell>
          <cell r="E2617" t="str">
            <v>ROI Hydro</v>
          </cell>
          <cell r="F2617" t="str">
            <v>Generation</v>
          </cell>
          <cell r="H2617" t="str">
            <v>GWh</v>
          </cell>
        </row>
        <row r="2618">
          <cell r="A2618" t="str">
            <v>ROI</v>
          </cell>
          <cell r="D2618" t="str">
            <v>ER4</v>
          </cell>
          <cell r="E2618" t="str">
            <v>ROI Hydro</v>
          </cell>
          <cell r="F2618" t="str">
            <v>Units Started</v>
          </cell>
          <cell r="H2618" t="str">
            <v>-</v>
          </cell>
        </row>
        <row r="2619">
          <cell r="A2619" t="str">
            <v>ROI</v>
          </cell>
          <cell r="D2619" t="str">
            <v>ER4</v>
          </cell>
          <cell r="E2619" t="str">
            <v>ROI Hydro</v>
          </cell>
          <cell r="F2619" t="str">
            <v>Hours of Operation</v>
          </cell>
          <cell r="H2619" t="str">
            <v>hrs</v>
          </cell>
        </row>
        <row r="2620">
          <cell r="A2620" t="str">
            <v>ROI</v>
          </cell>
          <cell r="D2620" t="str">
            <v>ER4</v>
          </cell>
          <cell r="E2620" t="str">
            <v>ROI Hydro</v>
          </cell>
          <cell r="F2620" t="str">
            <v>Capacity Factor</v>
          </cell>
          <cell r="H2620" t="str">
            <v>%</v>
          </cell>
        </row>
        <row r="2621">
          <cell r="A2621" t="str">
            <v>ROI</v>
          </cell>
          <cell r="D2621" t="str">
            <v>ER4</v>
          </cell>
          <cell r="E2621" t="str">
            <v>ROI Hydro</v>
          </cell>
          <cell r="F2621" t="str">
            <v>Energy Curtailed</v>
          </cell>
          <cell r="H2621" t="str">
            <v>GWh</v>
          </cell>
        </row>
        <row r="2622">
          <cell r="A2622" t="str">
            <v>ROI</v>
          </cell>
          <cell r="D2622" t="str">
            <v>ER4</v>
          </cell>
          <cell r="E2622" t="str">
            <v>ROI Hydro</v>
          </cell>
          <cell r="F2622" t="str">
            <v>Fixed Load Generation</v>
          </cell>
          <cell r="H2622" t="str">
            <v>GWh</v>
          </cell>
        </row>
        <row r="2623">
          <cell r="A2623" t="str">
            <v>ROI</v>
          </cell>
          <cell r="D2623" t="str">
            <v>ER4</v>
          </cell>
          <cell r="E2623" t="str">
            <v>ROI Hydro</v>
          </cell>
          <cell r="F2623" t="str">
            <v>Pump Load</v>
          </cell>
          <cell r="H2623" t="str">
            <v>GWh</v>
          </cell>
        </row>
        <row r="2624">
          <cell r="A2624" t="str">
            <v>ROI</v>
          </cell>
          <cell r="D2624" t="str">
            <v>ER4</v>
          </cell>
          <cell r="E2624" t="str">
            <v>ROI Hydro</v>
          </cell>
          <cell r="F2624" t="str">
            <v>VO&amp;M Cost</v>
          </cell>
          <cell r="H2624">
            <v>0</v>
          </cell>
        </row>
        <row r="2625">
          <cell r="A2625" t="str">
            <v>ROI</v>
          </cell>
          <cell r="D2625" t="str">
            <v>ER4</v>
          </cell>
          <cell r="E2625" t="str">
            <v>ROI Hydro</v>
          </cell>
          <cell r="F2625" t="str">
            <v>Generation Cost</v>
          </cell>
          <cell r="H2625">
            <v>0</v>
          </cell>
        </row>
        <row r="2626">
          <cell r="A2626" t="str">
            <v>ROI</v>
          </cell>
          <cell r="D2626" t="str">
            <v>ER4</v>
          </cell>
          <cell r="E2626" t="str">
            <v>ROI Hydro</v>
          </cell>
          <cell r="F2626" t="str">
            <v>Start &amp; Shutdown Cost</v>
          </cell>
          <cell r="H2626">
            <v>0</v>
          </cell>
        </row>
        <row r="2627">
          <cell r="A2627" t="str">
            <v>ROI</v>
          </cell>
          <cell r="D2627" t="str">
            <v>ER4</v>
          </cell>
          <cell r="E2627" t="str">
            <v>ROI Hydro</v>
          </cell>
          <cell r="F2627" t="str">
            <v>Start Fuel Cost</v>
          </cell>
          <cell r="H2627">
            <v>0</v>
          </cell>
        </row>
        <row r="2628">
          <cell r="A2628" t="str">
            <v>ROI</v>
          </cell>
          <cell r="D2628" t="str">
            <v>ER4</v>
          </cell>
          <cell r="E2628" t="str">
            <v>ROI Hydro</v>
          </cell>
          <cell r="F2628" t="str">
            <v>Emissions Cost</v>
          </cell>
          <cell r="H2628">
            <v>0</v>
          </cell>
        </row>
        <row r="2629">
          <cell r="A2629" t="str">
            <v>ROI</v>
          </cell>
          <cell r="D2629" t="str">
            <v>ER4</v>
          </cell>
          <cell r="E2629" t="str">
            <v>ROI Hydro</v>
          </cell>
          <cell r="F2629" t="str">
            <v>Total Generation Cost</v>
          </cell>
          <cell r="H2629">
            <v>0</v>
          </cell>
        </row>
        <row r="2630">
          <cell r="A2630" t="str">
            <v>ROI</v>
          </cell>
          <cell r="D2630" t="str">
            <v>ER4</v>
          </cell>
          <cell r="E2630" t="str">
            <v>ROI Hydro</v>
          </cell>
          <cell r="F2630" t="str">
            <v>SRMC</v>
          </cell>
          <cell r="H2630" t="str">
            <v>€/MWh</v>
          </cell>
        </row>
        <row r="2631">
          <cell r="A2631" t="str">
            <v>ROI</v>
          </cell>
          <cell r="D2631" t="str">
            <v>ER4</v>
          </cell>
          <cell r="E2631" t="str">
            <v>ROI Hydro</v>
          </cell>
          <cell r="F2631" t="str">
            <v>Mark-up</v>
          </cell>
          <cell r="H2631" t="str">
            <v>€/MWh</v>
          </cell>
        </row>
        <row r="2632">
          <cell r="A2632" t="str">
            <v>ROI</v>
          </cell>
          <cell r="D2632" t="str">
            <v>ER4</v>
          </cell>
          <cell r="E2632" t="str">
            <v>ROI Hydro</v>
          </cell>
          <cell r="F2632" t="str">
            <v>Price Received</v>
          </cell>
          <cell r="H2632" t="str">
            <v>€/MWh</v>
          </cell>
        </row>
        <row r="2633">
          <cell r="A2633" t="str">
            <v>ROI</v>
          </cell>
          <cell r="D2633" t="str">
            <v>ER4</v>
          </cell>
          <cell r="E2633" t="str">
            <v>ROI Hydro</v>
          </cell>
          <cell r="F2633" t="str">
            <v>Pool Revenue</v>
          </cell>
          <cell r="H2633">
            <v>0</v>
          </cell>
        </row>
        <row r="2634">
          <cell r="A2634" t="str">
            <v>ROI</v>
          </cell>
          <cell r="D2634" t="str">
            <v>ER4</v>
          </cell>
          <cell r="E2634" t="str">
            <v>ROI Hydro</v>
          </cell>
          <cell r="F2634" t="str">
            <v>Net Revenue</v>
          </cell>
          <cell r="H2634">
            <v>0</v>
          </cell>
        </row>
        <row r="2635">
          <cell r="A2635" t="str">
            <v>ROI</v>
          </cell>
          <cell r="D2635" t="str">
            <v>ER4</v>
          </cell>
          <cell r="E2635" t="str">
            <v>ROI Hydro</v>
          </cell>
          <cell r="F2635" t="str">
            <v>Net Profit</v>
          </cell>
          <cell r="H2635">
            <v>0</v>
          </cell>
        </row>
        <row r="2636">
          <cell r="A2636" t="str">
            <v>ROI</v>
          </cell>
          <cell r="D2636" t="str">
            <v>ER4</v>
          </cell>
          <cell r="E2636" t="str">
            <v>ROI Hydro</v>
          </cell>
          <cell r="F2636" t="str">
            <v>Installed Capacity</v>
          </cell>
          <cell r="H2636" t="str">
            <v>MW</v>
          </cell>
        </row>
        <row r="2637">
          <cell r="A2637" t="str">
            <v>ROI</v>
          </cell>
          <cell r="D2637" t="str">
            <v>ER4</v>
          </cell>
          <cell r="E2637" t="str">
            <v>ROI Hydro</v>
          </cell>
          <cell r="F2637" t="str">
            <v>Rated Capacity</v>
          </cell>
          <cell r="H2637" t="str">
            <v>MW</v>
          </cell>
        </row>
        <row r="2638">
          <cell r="A2638" t="str">
            <v>ROI</v>
          </cell>
          <cell r="D2638" t="str">
            <v>ER4</v>
          </cell>
          <cell r="E2638" t="str">
            <v>ROI Hydro</v>
          </cell>
          <cell r="F2638" t="str">
            <v>Maintenance</v>
          </cell>
          <cell r="H2638" t="str">
            <v>GWh</v>
          </cell>
        </row>
        <row r="2639">
          <cell r="A2639" t="str">
            <v>ROI</v>
          </cell>
          <cell r="D2639" t="str">
            <v>ER4</v>
          </cell>
          <cell r="E2639" t="str">
            <v>ROI Hydro</v>
          </cell>
          <cell r="F2639" t="str">
            <v>Forced Outage</v>
          </cell>
          <cell r="H2639" t="str">
            <v>GWh</v>
          </cell>
        </row>
        <row r="2640">
          <cell r="A2640" t="str">
            <v>ROI</v>
          </cell>
          <cell r="D2640" t="str">
            <v>ER4</v>
          </cell>
          <cell r="E2640" t="str">
            <v>ROI Hydro</v>
          </cell>
          <cell r="F2640" t="str">
            <v>Available Energy</v>
          </cell>
          <cell r="H2640" t="str">
            <v>GWh</v>
          </cell>
        </row>
        <row r="2641">
          <cell r="A2641" t="str">
            <v>ROI</v>
          </cell>
          <cell r="D2641" t="str">
            <v>LE1</v>
          </cell>
          <cell r="E2641" t="str">
            <v>ROI Hydro</v>
          </cell>
          <cell r="F2641" t="str">
            <v>Generation</v>
          </cell>
          <cell r="H2641" t="str">
            <v>GWh</v>
          </cell>
        </row>
        <row r="2642">
          <cell r="A2642" t="str">
            <v>ROI</v>
          </cell>
          <cell r="D2642" t="str">
            <v>LE1</v>
          </cell>
          <cell r="E2642" t="str">
            <v>ROI Hydro</v>
          </cell>
          <cell r="F2642" t="str">
            <v>Units Started</v>
          </cell>
          <cell r="H2642" t="str">
            <v>-</v>
          </cell>
        </row>
        <row r="2643">
          <cell r="A2643" t="str">
            <v>ROI</v>
          </cell>
          <cell r="D2643" t="str">
            <v>LE1</v>
          </cell>
          <cell r="E2643" t="str">
            <v>ROI Hydro</v>
          </cell>
          <cell r="F2643" t="str">
            <v>Hours of Operation</v>
          </cell>
          <cell r="H2643" t="str">
            <v>hrs</v>
          </cell>
        </row>
        <row r="2644">
          <cell r="A2644" t="str">
            <v>ROI</v>
          </cell>
          <cell r="D2644" t="str">
            <v>LE1</v>
          </cell>
          <cell r="E2644" t="str">
            <v>ROI Hydro</v>
          </cell>
          <cell r="F2644" t="str">
            <v>Capacity Factor</v>
          </cell>
          <cell r="H2644" t="str">
            <v>%</v>
          </cell>
        </row>
        <row r="2645">
          <cell r="A2645" t="str">
            <v>ROI</v>
          </cell>
          <cell r="D2645" t="str">
            <v>LE1</v>
          </cell>
          <cell r="E2645" t="str">
            <v>ROI Hydro</v>
          </cell>
          <cell r="F2645" t="str">
            <v>Energy Curtailed</v>
          </cell>
          <cell r="H2645" t="str">
            <v>GWh</v>
          </cell>
        </row>
        <row r="2646">
          <cell r="A2646" t="str">
            <v>ROI</v>
          </cell>
          <cell r="D2646" t="str">
            <v>LE1</v>
          </cell>
          <cell r="E2646" t="str">
            <v>ROI Hydro</v>
          </cell>
          <cell r="F2646" t="str">
            <v>Fixed Load Generation</v>
          </cell>
          <cell r="H2646" t="str">
            <v>GWh</v>
          </cell>
        </row>
        <row r="2647">
          <cell r="A2647" t="str">
            <v>ROI</v>
          </cell>
          <cell r="D2647" t="str">
            <v>LE1</v>
          </cell>
          <cell r="E2647" t="str">
            <v>ROI Hydro</v>
          </cell>
          <cell r="F2647" t="str">
            <v>Pump Load</v>
          </cell>
          <cell r="H2647" t="str">
            <v>GWh</v>
          </cell>
        </row>
        <row r="2648">
          <cell r="A2648" t="str">
            <v>ROI</v>
          </cell>
          <cell r="D2648" t="str">
            <v>LE1</v>
          </cell>
          <cell r="E2648" t="str">
            <v>ROI Hydro</v>
          </cell>
          <cell r="F2648" t="str">
            <v>VO&amp;M Cost</v>
          </cell>
          <cell r="H2648">
            <v>0</v>
          </cell>
        </row>
        <row r="2649">
          <cell r="A2649" t="str">
            <v>ROI</v>
          </cell>
          <cell r="D2649" t="str">
            <v>LE1</v>
          </cell>
          <cell r="E2649" t="str">
            <v>ROI Hydro</v>
          </cell>
          <cell r="F2649" t="str">
            <v>Generation Cost</v>
          </cell>
          <cell r="H2649">
            <v>0</v>
          </cell>
        </row>
        <row r="2650">
          <cell r="A2650" t="str">
            <v>ROI</v>
          </cell>
          <cell r="D2650" t="str">
            <v>LE1</v>
          </cell>
          <cell r="E2650" t="str">
            <v>ROI Hydro</v>
          </cell>
          <cell r="F2650" t="str">
            <v>Start &amp; Shutdown Cost</v>
          </cell>
          <cell r="H2650">
            <v>0</v>
          </cell>
        </row>
        <row r="2651">
          <cell r="A2651" t="str">
            <v>ROI</v>
          </cell>
          <cell r="D2651" t="str">
            <v>LE1</v>
          </cell>
          <cell r="E2651" t="str">
            <v>ROI Hydro</v>
          </cell>
          <cell r="F2651" t="str">
            <v>Start Fuel Cost</v>
          </cell>
          <cell r="H2651">
            <v>0</v>
          </cell>
        </row>
        <row r="2652">
          <cell r="A2652" t="str">
            <v>ROI</v>
          </cell>
          <cell r="D2652" t="str">
            <v>LE1</v>
          </cell>
          <cell r="E2652" t="str">
            <v>ROI Hydro</v>
          </cell>
          <cell r="F2652" t="str">
            <v>Emissions Cost</v>
          </cell>
          <cell r="H2652">
            <v>0</v>
          </cell>
        </row>
        <row r="2653">
          <cell r="A2653" t="str">
            <v>ROI</v>
          </cell>
          <cell r="D2653" t="str">
            <v>LE1</v>
          </cell>
          <cell r="E2653" t="str">
            <v>ROI Hydro</v>
          </cell>
          <cell r="F2653" t="str">
            <v>Total Generation Cost</v>
          </cell>
          <cell r="H2653">
            <v>0</v>
          </cell>
        </row>
        <row r="2654">
          <cell r="A2654" t="str">
            <v>ROI</v>
          </cell>
          <cell r="D2654" t="str">
            <v>LE1</v>
          </cell>
          <cell r="E2654" t="str">
            <v>ROI Hydro</v>
          </cell>
          <cell r="F2654" t="str">
            <v>SRMC</v>
          </cell>
          <cell r="H2654" t="str">
            <v>€/MWh</v>
          </cell>
        </row>
        <row r="2655">
          <cell r="A2655" t="str">
            <v>ROI</v>
          </cell>
          <cell r="D2655" t="str">
            <v>LE1</v>
          </cell>
          <cell r="E2655" t="str">
            <v>ROI Hydro</v>
          </cell>
          <cell r="F2655" t="str">
            <v>Mark-up</v>
          </cell>
          <cell r="H2655" t="str">
            <v>€/MWh</v>
          </cell>
        </row>
        <row r="2656">
          <cell r="A2656" t="str">
            <v>ROI</v>
          </cell>
          <cell r="D2656" t="str">
            <v>LE1</v>
          </cell>
          <cell r="E2656" t="str">
            <v>ROI Hydro</v>
          </cell>
          <cell r="F2656" t="str">
            <v>Price Received</v>
          </cell>
          <cell r="H2656" t="str">
            <v>€/MWh</v>
          </cell>
        </row>
        <row r="2657">
          <cell r="A2657" t="str">
            <v>ROI</v>
          </cell>
          <cell r="D2657" t="str">
            <v>LE1</v>
          </cell>
          <cell r="E2657" t="str">
            <v>ROI Hydro</v>
          </cell>
          <cell r="F2657" t="str">
            <v>Pool Revenue</v>
          </cell>
          <cell r="H2657">
            <v>0</v>
          </cell>
        </row>
        <row r="2658">
          <cell r="A2658" t="str">
            <v>ROI</v>
          </cell>
          <cell r="D2658" t="str">
            <v>LE1</v>
          </cell>
          <cell r="E2658" t="str">
            <v>ROI Hydro</v>
          </cell>
          <cell r="F2658" t="str">
            <v>Net Revenue</v>
          </cell>
          <cell r="H2658">
            <v>0</v>
          </cell>
        </row>
        <row r="2659">
          <cell r="A2659" t="str">
            <v>ROI</v>
          </cell>
          <cell r="D2659" t="str">
            <v>LE1</v>
          </cell>
          <cell r="E2659" t="str">
            <v>ROI Hydro</v>
          </cell>
          <cell r="F2659" t="str">
            <v>Net Profit</v>
          </cell>
          <cell r="H2659">
            <v>0</v>
          </cell>
        </row>
        <row r="2660">
          <cell r="A2660" t="str">
            <v>ROI</v>
          </cell>
          <cell r="D2660" t="str">
            <v>LE1</v>
          </cell>
          <cell r="E2660" t="str">
            <v>ROI Hydro</v>
          </cell>
          <cell r="F2660" t="str">
            <v>Installed Capacity</v>
          </cell>
          <cell r="H2660" t="str">
            <v>MW</v>
          </cell>
        </row>
        <row r="2661">
          <cell r="A2661" t="str">
            <v>ROI</v>
          </cell>
          <cell r="D2661" t="str">
            <v>LE1</v>
          </cell>
          <cell r="E2661" t="str">
            <v>ROI Hydro</v>
          </cell>
          <cell r="F2661" t="str">
            <v>Rated Capacity</v>
          </cell>
          <cell r="H2661" t="str">
            <v>MW</v>
          </cell>
        </row>
        <row r="2662">
          <cell r="A2662" t="str">
            <v>ROI</v>
          </cell>
          <cell r="D2662" t="str">
            <v>LE1</v>
          </cell>
          <cell r="E2662" t="str">
            <v>ROI Hydro</v>
          </cell>
          <cell r="F2662" t="str">
            <v>Maintenance</v>
          </cell>
          <cell r="H2662" t="str">
            <v>GWh</v>
          </cell>
        </row>
        <row r="2663">
          <cell r="A2663" t="str">
            <v>ROI</v>
          </cell>
          <cell r="D2663" t="str">
            <v>LE1</v>
          </cell>
          <cell r="E2663" t="str">
            <v>ROI Hydro</v>
          </cell>
          <cell r="F2663" t="str">
            <v>Forced Outage</v>
          </cell>
          <cell r="H2663" t="str">
            <v>GWh</v>
          </cell>
        </row>
        <row r="2664">
          <cell r="A2664" t="str">
            <v>ROI</v>
          </cell>
          <cell r="D2664" t="str">
            <v>LE1</v>
          </cell>
          <cell r="E2664" t="str">
            <v>ROI Hydro</v>
          </cell>
          <cell r="F2664" t="str">
            <v>Available Energy</v>
          </cell>
          <cell r="H2664" t="str">
            <v>GWh</v>
          </cell>
        </row>
        <row r="2665">
          <cell r="A2665" t="str">
            <v>ROI</v>
          </cell>
          <cell r="D2665" t="str">
            <v>LE2</v>
          </cell>
          <cell r="E2665" t="str">
            <v>ROI Hydro</v>
          </cell>
          <cell r="F2665" t="str">
            <v>Generation</v>
          </cell>
          <cell r="H2665" t="str">
            <v>GWh</v>
          </cell>
        </row>
        <row r="2666">
          <cell r="A2666" t="str">
            <v>ROI</v>
          </cell>
          <cell r="D2666" t="str">
            <v>LE2</v>
          </cell>
          <cell r="E2666" t="str">
            <v>ROI Hydro</v>
          </cell>
          <cell r="F2666" t="str">
            <v>Units Started</v>
          </cell>
          <cell r="H2666" t="str">
            <v>-</v>
          </cell>
        </row>
        <row r="2667">
          <cell r="A2667" t="str">
            <v>ROI</v>
          </cell>
          <cell r="D2667" t="str">
            <v>LE2</v>
          </cell>
          <cell r="E2667" t="str">
            <v>ROI Hydro</v>
          </cell>
          <cell r="F2667" t="str">
            <v>Hours of Operation</v>
          </cell>
          <cell r="H2667" t="str">
            <v>hrs</v>
          </cell>
        </row>
        <row r="2668">
          <cell r="A2668" t="str">
            <v>ROI</v>
          </cell>
          <cell r="D2668" t="str">
            <v>LE2</v>
          </cell>
          <cell r="E2668" t="str">
            <v>ROI Hydro</v>
          </cell>
          <cell r="F2668" t="str">
            <v>Capacity Factor</v>
          </cell>
          <cell r="H2668" t="str">
            <v>%</v>
          </cell>
        </row>
        <row r="2669">
          <cell r="A2669" t="str">
            <v>ROI</v>
          </cell>
          <cell r="D2669" t="str">
            <v>LE2</v>
          </cell>
          <cell r="E2669" t="str">
            <v>ROI Hydro</v>
          </cell>
          <cell r="F2669" t="str">
            <v>Energy Curtailed</v>
          </cell>
          <cell r="H2669" t="str">
            <v>GWh</v>
          </cell>
        </row>
        <row r="2670">
          <cell r="A2670" t="str">
            <v>ROI</v>
          </cell>
          <cell r="D2670" t="str">
            <v>LE2</v>
          </cell>
          <cell r="E2670" t="str">
            <v>ROI Hydro</v>
          </cell>
          <cell r="F2670" t="str">
            <v>Fixed Load Generation</v>
          </cell>
          <cell r="H2670" t="str">
            <v>GWh</v>
          </cell>
        </row>
        <row r="2671">
          <cell r="A2671" t="str">
            <v>ROI</v>
          </cell>
          <cell r="D2671" t="str">
            <v>LE2</v>
          </cell>
          <cell r="E2671" t="str">
            <v>ROI Hydro</v>
          </cell>
          <cell r="F2671" t="str">
            <v>Pump Load</v>
          </cell>
          <cell r="H2671" t="str">
            <v>GWh</v>
          </cell>
        </row>
        <row r="2672">
          <cell r="A2672" t="str">
            <v>ROI</v>
          </cell>
          <cell r="D2672" t="str">
            <v>LE2</v>
          </cell>
          <cell r="E2672" t="str">
            <v>ROI Hydro</v>
          </cell>
          <cell r="F2672" t="str">
            <v>VO&amp;M Cost</v>
          </cell>
          <cell r="H2672">
            <v>0</v>
          </cell>
        </row>
        <row r="2673">
          <cell r="A2673" t="str">
            <v>ROI</v>
          </cell>
          <cell r="D2673" t="str">
            <v>LE2</v>
          </cell>
          <cell r="E2673" t="str">
            <v>ROI Hydro</v>
          </cell>
          <cell r="F2673" t="str">
            <v>Generation Cost</v>
          </cell>
          <cell r="H2673">
            <v>0</v>
          </cell>
        </row>
        <row r="2674">
          <cell r="A2674" t="str">
            <v>ROI</v>
          </cell>
          <cell r="D2674" t="str">
            <v>LE2</v>
          </cell>
          <cell r="E2674" t="str">
            <v>ROI Hydro</v>
          </cell>
          <cell r="F2674" t="str">
            <v>Start &amp; Shutdown Cost</v>
          </cell>
          <cell r="H2674">
            <v>0</v>
          </cell>
        </row>
        <row r="2675">
          <cell r="A2675" t="str">
            <v>ROI</v>
          </cell>
          <cell r="D2675" t="str">
            <v>LE2</v>
          </cell>
          <cell r="E2675" t="str">
            <v>ROI Hydro</v>
          </cell>
          <cell r="F2675" t="str">
            <v>Start Fuel Cost</v>
          </cell>
          <cell r="H2675">
            <v>0</v>
          </cell>
        </row>
        <row r="2676">
          <cell r="A2676" t="str">
            <v>ROI</v>
          </cell>
          <cell r="D2676" t="str">
            <v>LE2</v>
          </cell>
          <cell r="E2676" t="str">
            <v>ROI Hydro</v>
          </cell>
          <cell r="F2676" t="str">
            <v>Emissions Cost</v>
          </cell>
          <cell r="H2676">
            <v>0</v>
          </cell>
        </row>
        <row r="2677">
          <cell r="A2677" t="str">
            <v>ROI</v>
          </cell>
          <cell r="D2677" t="str">
            <v>LE2</v>
          </cell>
          <cell r="E2677" t="str">
            <v>ROI Hydro</v>
          </cell>
          <cell r="F2677" t="str">
            <v>Total Generation Cost</v>
          </cell>
          <cell r="H2677">
            <v>0</v>
          </cell>
        </row>
        <row r="2678">
          <cell r="A2678" t="str">
            <v>ROI</v>
          </cell>
          <cell r="D2678" t="str">
            <v>LE2</v>
          </cell>
          <cell r="E2678" t="str">
            <v>ROI Hydro</v>
          </cell>
          <cell r="F2678" t="str">
            <v>SRMC</v>
          </cell>
          <cell r="H2678" t="str">
            <v>€/MWh</v>
          </cell>
        </row>
        <row r="2679">
          <cell r="A2679" t="str">
            <v>ROI</v>
          </cell>
          <cell r="D2679" t="str">
            <v>LE2</v>
          </cell>
          <cell r="E2679" t="str">
            <v>ROI Hydro</v>
          </cell>
          <cell r="F2679" t="str">
            <v>Mark-up</v>
          </cell>
          <cell r="H2679" t="str">
            <v>€/MWh</v>
          </cell>
        </row>
        <row r="2680">
          <cell r="A2680" t="str">
            <v>ROI</v>
          </cell>
          <cell r="D2680" t="str">
            <v>LE2</v>
          </cell>
          <cell r="E2680" t="str">
            <v>ROI Hydro</v>
          </cell>
          <cell r="F2680" t="str">
            <v>Price Received</v>
          </cell>
          <cell r="H2680" t="str">
            <v>€/MWh</v>
          </cell>
        </row>
        <row r="2681">
          <cell r="A2681" t="str">
            <v>ROI</v>
          </cell>
          <cell r="D2681" t="str">
            <v>LE2</v>
          </cell>
          <cell r="E2681" t="str">
            <v>ROI Hydro</v>
          </cell>
          <cell r="F2681" t="str">
            <v>Pool Revenue</v>
          </cell>
          <cell r="H2681">
            <v>0</v>
          </cell>
        </row>
        <row r="2682">
          <cell r="A2682" t="str">
            <v>ROI</v>
          </cell>
          <cell r="D2682" t="str">
            <v>LE2</v>
          </cell>
          <cell r="E2682" t="str">
            <v>ROI Hydro</v>
          </cell>
          <cell r="F2682" t="str">
            <v>Net Revenue</v>
          </cell>
          <cell r="H2682">
            <v>0</v>
          </cell>
        </row>
        <row r="2683">
          <cell r="A2683" t="str">
            <v>ROI</v>
          </cell>
          <cell r="D2683" t="str">
            <v>LE2</v>
          </cell>
          <cell r="E2683" t="str">
            <v>ROI Hydro</v>
          </cell>
          <cell r="F2683" t="str">
            <v>Net Profit</v>
          </cell>
          <cell r="H2683">
            <v>0</v>
          </cell>
        </row>
        <row r="2684">
          <cell r="A2684" t="str">
            <v>ROI</v>
          </cell>
          <cell r="D2684" t="str">
            <v>LE2</v>
          </cell>
          <cell r="E2684" t="str">
            <v>ROI Hydro</v>
          </cell>
          <cell r="F2684" t="str">
            <v>Installed Capacity</v>
          </cell>
          <cell r="H2684" t="str">
            <v>MW</v>
          </cell>
        </row>
        <row r="2685">
          <cell r="A2685" t="str">
            <v>ROI</v>
          </cell>
          <cell r="D2685" t="str">
            <v>LE2</v>
          </cell>
          <cell r="E2685" t="str">
            <v>ROI Hydro</v>
          </cell>
          <cell r="F2685" t="str">
            <v>Rated Capacity</v>
          </cell>
          <cell r="H2685" t="str">
            <v>MW</v>
          </cell>
        </row>
        <row r="2686">
          <cell r="A2686" t="str">
            <v>ROI</v>
          </cell>
          <cell r="D2686" t="str">
            <v>LE2</v>
          </cell>
          <cell r="E2686" t="str">
            <v>ROI Hydro</v>
          </cell>
          <cell r="F2686" t="str">
            <v>Maintenance</v>
          </cell>
          <cell r="H2686" t="str">
            <v>GWh</v>
          </cell>
        </row>
        <row r="2687">
          <cell r="A2687" t="str">
            <v>ROI</v>
          </cell>
          <cell r="D2687" t="str">
            <v>LE2</v>
          </cell>
          <cell r="E2687" t="str">
            <v>ROI Hydro</v>
          </cell>
          <cell r="F2687" t="str">
            <v>Forced Outage</v>
          </cell>
          <cell r="H2687" t="str">
            <v>GWh</v>
          </cell>
        </row>
        <row r="2688">
          <cell r="A2688" t="str">
            <v>ROI</v>
          </cell>
          <cell r="D2688" t="str">
            <v>LE2</v>
          </cell>
          <cell r="E2688" t="str">
            <v>ROI Hydro</v>
          </cell>
          <cell r="F2688" t="str">
            <v>Available Energy</v>
          </cell>
          <cell r="H2688" t="str">
            <v>GWh</v>
          </cell>
        </row>
        <row r="2689">
          <cell r="A2689" t="str">
            <v>ROI</v>
          </cell>
          <cell r="D2689" t="str">
            <v>LE3</v>
          </cell>
          <cell r="E2689" t="str">
            <v>ROI Hydro</v>
          </cell>
          <cell r="F2689" t="str">
            <v>Generation</v>
          </cell>
          <cell r="H2689" t="str">
            <v>GWh</v>
          </cell>
        </row>
        <row r="2690">
          <cell r="A2690" t="str">
            <v>ROI</v>
          </cell>
          <cell r="D2690" t="str">
            <v>LE3</v>
          </cell>
          <cell r="E2690" t="str">
            <v>ROI Hydro</v>
          </cell>
          <cell r="F2690" t="str">
            <v>Units Started</v>
          </cell>
          <cell r="H2690" t="str">
            <v>-</v>
          </cell>
        </row>
        <row r="2691">
          <cell r="A2691" t="str">
            <v>ROI</v>
          </cell>
          <cell r="D2691" t="str">
            <v>LE3</v>
          </cell>
          <cell r="E2691" t="str">
            <v>ROI Hydro</v>
          </cell>
          <cell r="F2691" t="str">
            <v>Hours of Operation</v>
          </cell>
          <cell r="H2691" t="str">
            <v>hrs</v>
          </cell>
        </row>
        <row r="2692">
          <cell r="A2692" t="str">
            <v>ROI</v>
          </cell>
          <cell r="D2692" t="str">
            <v>LE3</v>
          </cell>
          <cell r="E2692" t="str">
            <v>ROI Hydro</v>
          </cell>
          <cell r="F2692" t="str">
            <v>Capacity Factor</v>
          </cell>
          <cell r="H2692" t="str">
            <v>%</v>
          </cell>
        </row>
        <row r="2693">
          <cell r="A2693" t="str">
            <v>ROI</v>
          </cell>
          <cell r="D2693" t="str">
            <v>LE3</v>
          </cell>
          <cell r="E2693" t="str">
            <v>ROI Hydro</v>
          </cell>
          <cell r="F2693" t="str">
            <v>Energy Curtailed</v>
          </cell>
          <cell r="H2693" t="str">
            <v>GWh</v>
          </cell>
        </row>
        <row r="2694">
          <cell r="A2694" t="str">
            <v>ROI</v>
          </cell>
          <cell r="D2694" t="str">
            <v>LE3</v>
          </cell>
          <cell r="E2694" t="str">
            <v>ROI Hydro</v>
          </cell>
          <cell r="F2694" t="str">
            <v>Fixed Load Generation</v>
          </cell>
          <cell r="H2694" t="str">
            <v>GWh</v>
          </cell>
        </row>
        <row r="2695">
          <cell r="A2695" t="str">
            <v>ROI</v>
          </cell>
          <cell r="D2695" t="str">
            <v>LE3</v>
          </cell>
          <cell r="E2695" t="str">
            <v>ROI Hydro</v>
          </cell>
          <cell r="F2695" t="str">
            <v>Pump Load</v>
          </cell>
          <cell r="H2695" t="str">
            <v>GWh</v>
          </cell>
        </row>
        <row r="2696">
          <cell r="A2696" t="str">
            <v>ROI</v>
          </cell>
          <cell r="D2696" t="str">
            <v>LE3</v>
          </cell>
          <cell r="E2696" t="str">
            <v>ROI Hydro</v>
          </cell>
          <cell r="F2696" t="str">
            <v>VO&amp;M Cost</v>
          </cell>
          <cell r="H2696">
            <v>0</v>
          </cell>
        </row>
        <row r="2697">
          <cell r="A2697" t="str">
            <v>ROI</v>
          </cell>
          <cell r="D2697" t="str">
            <v>LE3</v>
          </cell>
          <cell r="E2697" t="str">
            <v>ROI Hydro</v>
          </cell>
          <cell r="F2697" t="str">
            <v>Generation Cost</v>
          </cell>
          <cell r="H2697">
            <v>0</v>
          </cell>
        </row>
        <row r="2698">
          <cell r="A2698" t="str">
            <v>ROI</v>
          </cell>
          <cell r="D2698" t="str">
            <v>LE3</v>
          </cell>
          <cell r="E2698" t="str">
            <v>ROI Hydro</v>
          </cell>
          <cell r="F2698" t="str">
            <v>Start &amp; Shutdown Cost</v>
          </cell>
          <cell r="H2698">
            <v>0</v>
          </cell>
        </row>
        <row r="2699">
          <cell r="A2699" t="str">
            <v>ROI</v>
          </cell>
          <cell r="D2699" t="str">
            <v>LE3</v>
          </cell>
          <cell r="E2699" t="str">
            <v>ROI Hydro</v>
          </cell>
          <cell r="F2699" t="str">
            <v>Start Fuel Cost</v>
          </cell>
          <cell r="H2699">
            <v>0</v>
          </cell>
        </row>
        <row r="2700">
          <cell r="A2700" t="str">
            <v>ROI</v>
          </cell>
          <cell r="D2700" t="str">
            <v>LE3</v>
          </cell>
          <cell r="E2700" t="str">
            <v>ROI Hydro</v>
          </cell>
          <cell r="F2700" t="str">
            <v>Emissions Cost</v>
          </cell>
          <cell r="H2700">
            <v>0</v>
          </cell>
        </row>
        <row r="2701">
          <cell r="A2701" t="str">
            <v>ROI</v>
          </cell>
          <cell r="D2701" t="str">
            <v>LE3</v>
          </cell>
          <cell r="E2701" t="str">
            <v>ROI Hydro</v>
          </cell>
          <cell r="F2701" t="str">
            <v>Total Generation Cost</v>
          </cell>
          <cell r="H2701">
            <v>0</v>
          </cell>
        </row>
        <row r="2702">
          <cell r="A2702" t="str">
            <v>ROI</v>
          </cell>
          <cell r="D2702" t="str">
            <v>LE3</v>
          </cell>
          <cell r="E2702" t="str">
            <v>ROI Hydro</v>
          </cell>
          <cell r="F2702" t="str">
            <v>SRMC</v>
          </cell>
          <cell r="H2702" t="str">
            <v>€/MWh</v>
          </cell>
        </row>
        <row r="2703">
          <cell r="A2703" t="str">
            <v>ROI</v>
          </cell>
          <cell r="D2703" t="str">
            <v>LE3</v>
          </cell>
          <cell r="E2703" t="str">
            <v>ROI Hydro</v>
          </cell>
          <cell r="F2703" t="str">
            <v>Mark-up</v>
          </cell>
          <cell r="H2703" t="str">
            <v>€/MWh</v>
          </cell>
        </row>
        <row r="2704">
          <cell r="A2704" t="str">
            <v>ROI</v>
          </cell>
          <cell r="D2704" t="str">
            <v>LE3</v>
          </cell>
          <cell r="E2704" t="str">
            <v>ROI Hydro</v>
          </cell>
          <cell r="F2704" t="str">
            <v>Price Received</v>
          </cell>
          <cell r="H2704" t="str">
            <v>€/MWh</v>
          </cell>
        </row>
        <row r="2705">
          <cell r="A2705" t="str">
            <v>ROI</v>
          </cell>
          <cell r="D2705" t="str">
            <v>LE3</v>
          </cell>
          <cell r="E2705" t="str">
            <v>ROI Hydro</v>
          </cell>
          <cell r="F2705" t="str">
            <v>Pool Revenue</v>
          </cell>
          <cell r="H2705">
            <v>0</v>
          </cell>
        </row>
        <row r="2706">
          <cell r="A2706" t="str">
            <v>ROI</v>
          </cell>
          <cell r="D2706" t="str">
            <v>LE3</v>
          </cell>
          <cell r="E2706" t="str">
            <v>ROI Hydro</v>
          </cell>
          <cell r="F2706" t="str">
            <v>Net Revenue</v>
          </cell>
          <cell r="H2706">
            <v>0</v>
          </cell>
        </row>
        <row r="2707">
          <cell r="A2707" t="str">
            <v>ROI</v>
          </cell>
          <cell r="D2707" t="str">
            <v>LE3</v>
          </cell>
          <cell r="E2707" t="str">
            <v>ROI Hydro</v>
          </cell>
          <cell r="F2707" t="str">
            <v>Net Profit</v>
          </cell>
          <cell r="H2707">
            <v>0</v>
          </cell>
        </row>
        <row r="2708">
          <cell r="A2708" t="str">
            <v>ROI</v>
          </cell>
          <cell r="D2708" t="str">
            <v>LE3</v>
          </cell>
          <cell r="E2708" t="str">
            <v>ROI Hydro</v>
          </cell>
          <cell r="F2708" t="str">
            <v>Installed Capacity</v>
          </cell>
          <cell r="H2708" t="str">
            <v>MW</v>
          </cell>
        </row>
        <row r="2709">
          <cell r="A2709" t="str">
            <v>ROI</v>
          </cell>
          <cell r="D2709" t="str">
            <v>LE3</v>
          </cell>
          <cell r="E2709" t="str">
            <v>ROI Hydro</v>
          </cell>
          <cell r="F2709" t="str">
            <v>Rated Capacity</v>
          </cell>
          <cell r="H2709" t="str">
            <v>MW</v>
          </cell>
        </row>
        <row r="2710">
          <cell r="A2710" t="str">
            <v>ROI</v>
          </cell>
          <cell r="D2710" t="str">
            <v>LE3</v>
          </cell>
          <cell r="E2710" t="str">
            <v>ROI Hydro</v>
          </cell>
          <cell r="F2710" t="str">
            <v>Maintenance</v>
          </cell>
          <cell r="H2710" t="str">
            <v>GWh</v>
          </cell>
        </row>
        <row r="2711">
          <cell r="A2711" t="str">
            <v>ROI</v>
          </cell>
          <cell r="D2711" t="str">
            <v>LE3</v>
          </cell>
          <cell r="E2711" t="str">
            <v>ROI Hydro</v>
          </cell>
          <cell r="F2711" t="str">
            <v>Forced Outage</v>
          </cell>
          <cell r="H2711" t="str">
            <v>GWh</v>
          </cell>
        </row>
        <row r="2712">
          <cell r="A2712" t="str">
            <v>ROI</v>
          </cell>
          <cell r="D2712" t="str">
            <v>LE3</v>
          </cell>
          <cell r="E2712" t="str">
            <v>ROI Hydro</v>
          </cell>
          <cell r="F2712" t="str">
            <v>Available Energy</v>
          </cell>
          <cell r="H2712" t="str">
            <v>GWh</v>
          </cell>
        </row>
        <row r="2713">
          <cell r="A2713" t="str">
            <v>ROI</v>
          </cell>
          <cell r="D2713" t="str">
            <v>LI1</v>
          </cell>
          <cell r="E2713" t="str">
            <v>ROI Hydro</v>
          </cell>
          <cell r="F2713" t="str">
            <v>Generation</v>
          </cell>
          <cell r="H2713" t="str">
            <v>GWh</v>
          </cell>
        </row>
        <row r="2714">
          <cell r="A2714" t="str">
            <v>ROI</v>
          </cell>
          <cell r="D2714" t="str">
            <v>LI1</v>
          </cell>
          <cell r="E2714" t="str">
            <v>ROI Hydro</v>
          </cell>
          <cell r="F2714" t="str">
            <v>Units Started</v>
          </cell>
          <cell r="H2714" t="str">
            <v>-</v>
          </cell>
        </row>
        <row r="2715">
          <cell r="A2715" t="str">
            <v>ROI</v>
          </cell>
          <cell r="D2715" t="str">
            <v>LI1</v>
          </cell>
          <cell r="E2715" t="str">
            <v>ROI Hydro</v>
          </cell>
          <cell r="F2715" t="str">
            <v>Hours of Operation</v>
          </cell>
          <cell r="H2715" t="str">
            <v>hrs</v>
          </cell>
        </row>
        <row r="2716">
          <cell r="A2716" t="str">
            <v>ROI</v>
          </cell>
          <cell r="D2716" t="str">
            <v>LI1</v>
          </cell>
          <cell r="E2716" t="str">
            <v>ROI Hydro</v>
          </cell>
          <cell r="F2716" t="str">
            <v>Capacity Factor</v>
          </cell>
          <cell r="H2716" t="str">
            <v>%</v>
          </cell>
        </row>
        <row r="2717">
          <cell r="A2717" t="str">
            <v>ROI</v>
          </cell>
          <cell r="D2717" t="str">
            <v>LI1</v>
          </cell>
          <cell r="E2717" t="str">
            <v>ROI Hydro</v>
          </cell>
          <cell r="F2717" t="str">
            <v>Energy Curtailed</v>
          </cell>
          <cell r="H2717" t="str">
            <v>GWh</v>
          </cell>
        </row>
        <row r="2718">
          <cell r="A2718" t="str">
            <v>ROI</v>
          </cell>
          <cell r="D2718" t="str">
            <v>LI1</v>
          </cell>
          <cell r="E2718" t="str">
            <v>ROI Hydro</v>
          </cell>
          <cell r="F2718" t="str">
            <v>Fixed Load Generation</v>
          </cell>
          <cell r="H2718" t="str">
            <v>GWh</v>
          </cell>
        </row>
        <row r="2719">
          <cell r="A2719" t="str">
            <v>ROI</v>
          </cell>
          <cell r="D2719" t="str">
            <v>LI1</v>
          </cell>
          <cell r="E2719" t="str">
            <v>ROI Hydro</v>
          </cell>
          <cell r="F2719" t="str">
            <v>Pump Load</v>
          </cell>
          <cell r="H2719" t="str">
            <v>GWh</v>
          </cell>
        </row>
        <row r="2720">
          <cell r="A2720" t="str">
            <v>ROI</v>
          </cell>
          <cell r="D2720" t="str">
            <v>LI1</v>
          </cell>
          <cell r="E2720" t="str">
            <v>ROI Hydro</v>
          </cell>
          <cell r="F2720" t="str">
            <v>VO&amp;M Cost</v>
          </cell>
          <cell r="H2720">
            <v>0</v>
          </cell>
        </row>
        <row r="2721">
          <cell r="A2721" t="str">
            <v>ROI</v>
          </cell>
          <cell r="D2721" t="str">
            <v>LI1</v>
          </cell>
          <cell r="E2721" t="str">
            <v>ROI Hydro</v>
          </cell>
          <cell r="F2721" t="str">
            <v>Generation Cost</v>
          </cell>
          <cell r="H2721">
            <v>0</v>
          </cell>
        </row>
        <row r="2722">
          <cell r="A2722" t="str">
            <v>ROI</v>
          </cell>
          <cell r="D2722" t="str">
            <v>LI1</v>
          </cell>
          <cell r="E2722" t="str">
            <v>ROI Hydro</v>
          </cell>
          <cell r="F2722" t="str">
            <v>Start &amp; Shutdown Cost</v>
          </cell>
          <cell r="H2722">
            <v>0</v>
          </cell>
        </row>
        <row r="2723">
          <cell r="A2723" t="str">
            <v>ROI</v>
          </cell>
          <cell r="D2723" t="str">
            <v>LI1</v>
          </cell>
          <cell r="E2723" t="str">
            <v>ROI Hydro</v>
          </cell>
          <cell r="F2723" t="str">
            <v>Start Fuel Cost</v>
          </cell>
          <cell r="H2723">
            <v>0</v>
          </cell>
        </row>
        <row r="2724">
          <cell r="A2724" t="str">
            <v>ROI</v>
          </cell>
          <cell r="D2724" t="str">
            <v>LI1</v>
          </cell>
          <cell r="E2724" t="str">
            <v>ROI Hydro</v>
          </cell>
          <cell r="F2724" t="str">
            <v>Emissions Cost</v>
          </cell>
          <cell r="H2724">
            <v>0</v>
          </cell>
        </row>
        <row r="2725">
          <cell r="A2725" t="str">
            <v>ROI</v>
          </cell>
          <cell r="D2725" t="str">
            <v>LI1</v>
          </cell>
          <cell r="E2725" t="str">
            <v>ROI Hydro</v>
          </cell>
          <cell r="F2725" t="str">
            <v>Total Generation Cost</v>
          </cell>
          <cell r="H2725">
            <v>0</v>
          </cell>
        </row>
        <row r="2726">
          <cell r="A2726" t="str">
            <v>ROI</v>
          </cell>
          <cell r="D2726" t="str">
            <v>LI1</v>
          </cell>
          <cell r="E2726" t="str">
            <v>ROI Hydro</v>
          </cell>
          <cell r="F2726" t="str">
            <v>SRMC</v>
          </cell>
          <cell r="H2726" t="str">
            <v>€/MWh</v>
          </cell>
        </row>
        <row r="2727">
          <cell r="A2727" t="str">
            <v>ROI</v>
          </cell>
          <cell r="D2727" t="str">
            <v>LI1</v>
          </cell>
          <cell r="E2727" t="str">
            <v>ROI Hydro</v>
          </cell>
          <cell r="F2727" t="str">
            <v>Mark-up</v>
          </cell>
          <cell r="H2727" t="str">
            <v>€/MWh</v>
          </cell>
        </row>
        <row r="2728">
          <cell r="A2728" t="str">
            <v>ROI</v>
          </cell>
          <cell r="D2728" t="str">
            <v>LI1</v>
          </cell>
          <cell r="E2728" t="str">
            <v>ROI Hydro</v>
          </cell>
          <cell r="F2728" t="str">
            <v>Price Received</v>
          </cell>
          <cell r="H2728" t="str">
            <v>€/MWh</v>
          </cell>
        </row>
        <row r="2729">
          <cell r="A2729" t="str">
            <v>ROI</v>
          </cell>
          <cell r="D2729" t="str">
            <v>LI1</v>
          </cell>
          <cell r="E2729" t="str">
            <v>ROI Hydro</v>
          </cell>
          <cell r="F2729" t="str">
            <v>Pool Revenue</v>
          </cell>
          <cell r="H2729">
            <v>0</v>
          </cell>
        </row>
        <row r="2730">
          <cell r="A2730" t="str">
            <v>ROI</v>
          </cell>
          <cell r="D2730" t="str">
            <v>LI1</v>
          </cell>
          <cell r="E2730" t="str">
            <v>ROI Hydro</v>
          </cell>
          <cell r="F2730" t="str">
            <v>Net Revenue</v>
          </cell>
          <cell r="H2730">
            <v>0</v>
          </cell>
        </row>
        <row r="2731">
          <cell r="A2731" t="str">
            <v>ROI</v>
          </cell>
          <cell r="D2731" t="str">
            <v>LI1</v>
          </cell>
          <cell r="E2731" t="str">
            <v>ROI Hydro</v>
          </cell>
          <cell r="F2731" t="str">
            <v>Net Profit</v>
          </cell>
          <cell r="H2731">
            <v>0</v>
          </cell>
        </row>
        <row r="2732">
          <cell r="A2732" t="str">
            <v>ROI</v>
          </cell>
          <cell r="D2732" t="str">
            <v>LI1</v>
          </cell>
          <cell r="E2732" t="str">
            <v>ROI Hydro</v>
          </cell>
          <cell r="F2732" t="str">
            <v>Installed Capacity</v>
          </cell>
          <cell r="H2732" t="str">
            <v>MW</v>
          </cell>
        </row>
        <row r="2733">
          <cell r="A2733" t="str">
            <v>ROI</v>
          </cell>
          <cell r="D2733" t="str">
            <v>LI1</v>
          </cell>
          <cell r="E2733" t="str">
            <v>ROI Hydro</v>
          </cell>
          <cell r="F2733" t="str">
            <v>Rated Capacity</v>
          </cell>
          <cell r="H2733" t="str">
            <v>MW</v>
          </cell>
        </row>
        <row r="2734">
          <cell r="A2734" t="str">
            <v>ROI</v>
          </cell>
          <cell r="D2734" t="str">
            <v>LI1</v>
          </cell>
          <cell r="E2734" t="str">
            <v>ROI Hydro</v>
          </cell>
          <cell r="F2734" t="str">
            <v>Maintenance</v>
          </cell>
          <cell r="H2734" t="str">
            <v>GWh</v>
          </cell>
        </row>
        <row r="2735">
          <cell r="A2735" t="str">
            <v>ROI</v>
          </cell>
          <cell r="D2735" t="str">
            <v>LI1</v>
          </cell>
          <cell r="E2735" t="str">
            <v>ROI Hydro</v>
          </cell>
          <cell r="F2735" t="str">
            <v>Forced Outage</v>
          </cell>
          <cell r="H2735" t="str">
            <v>GWh</v>
          </cell>
        </row>
        <row r="2736">
          <cell r="A2736" t="str">
            <v>ROI</v>
          </cell>
          <cell r="D2736" t="str">
            <v>LI1</v>
          </cell>
          <cell r="E2736" t="str">
            <v>ROI Hydro</v>
          </cell>
          <cell r="F2736" t="str">
            <v>Available Energy</v>
          </cell>
          <cell r="H2736" t="str">
            <v>GWh</v>
          </cell>
        </row>
        <row r="2737">
          <cell r="A2737" t="str">
            <v>ROI</v>
          </cell>
          <cell r="D2737" t="str">
            <v>LI2</v>
          </cell>
          <cell r="E2737" t="str">
            <v>ROI Hydro</v>
          </cell>
          <cell r="F2737" t="str">
            <v>Generation</v>
          </cell>
          <cell r="H2737" t="str">
            <v>GWh</v>
          </cell>
        </row>
        <row r="2738">
          <cell r="A2738" t="str">
            <v>ROI</v>
          </cell>
          <cell r="D2738" t="str">
            <v>LI2</v>
          </cell>
          <cell r="E2738" t="str">
            <v>ROI Hydro</v>
          </cell>
          <cell r="F2738" t="str">
            <v>Units Started</v>
          </cell>
          <cell r="H2738" t="str">
            <v>-</v>
          </cell>
        </row>
        <row r="2739">
          <cell r="A2739" t="str">
            <v>ROI</v>
          </cell>
          <cell r="D2739" t="str">
            <v>LI2</v>
          </cell>
          <cell r="E2739" t="str">
            <v>ROI Hydro</v>
          </cell>
          <cell r="F2739" t="str">
            <v>Hours of Operation</v>
          </cell>
          <cell r="H2739" t="str">
            <v>hrs</v>
          </cell>
        </row>
        <row r="2740">
          <cell r="A2740" t="str">
            <v>ROI</v>
          </cell>
          <cell r="D2740" t="str">
            <v>LI2</v>
          </cell>
          <cell r="E2740" t="str">
            <v>ROI Hydro</v>
          </cell>
          <cell r="F2740" t="str">
            <v>Capacity Factor</v>
          </cell>
          <cell r="H2740" t="str">
            <v>%</v>
          </cell>
        </row>
        <row r="2741">
          <cell r="A2741" t="str">
            <v>ROI</v>
          </cell>
          <cell r="D2741" t="str">
            <v>LI2</v>
          </cell>
          <cell r="E2741" t="str">
            <v>ROI Hydro</v>
          </cell>
          <cell r="F2741" t="str">
            <v>Energy Curtailed</v>
          </cell>
          <cell r="H2741" t="str">
            <v>GWh</v>
          </cell>
        </row>
        <row r="2742">
          <cell r="A2742" t="str">
            <v>ROI</v>
          </cell>
          <cell r="D2742" t="str">
            <v>LI2</v>
          </cell>
          <cell r="E2742" t="str">
            <v>ROI Hydro</v>
          </cell>
          <cell r="F2742" t="str">
            <v>Fixed Load Generation</v>
          </cell>
          <cell r="H2742" t="str">
            <v>GWh</v>
          </cell>
        </row>
        <row r="2743">
          <cell r="A2743" t="str">
            <v>ROI</v>
          </cell>
          <cell r="D2743" t="str">
            <v>LI2</v>
          </cell>
          <cell r="E2743" t="str">
            <v>ROI Hydro</v>
          </cell>
          <cell r="F2743" t="str">
            <v>Pump Load</v>
          </cell>
          <cell r="H2743" t="str">
            <v>GWh</v>
          </cell>
        </row>
        <row r="2744">
          <cell r="A2744" t="str">
            <v>ROI</v>
          </cell>
          <cell r="D2744" t="str">
            <v>LI2</v>
          </cell>
          <cell r="E2744" t="str">
            <v>ROI Hydro</v>
          </cell>
          <cell r="F2744" t="str">
            <v>VO&amp;M Cost</v>
          </cell>
          <cell r="H2744">
            <v>0</v>
          </cell>
        </row>
        <row r="2745">
          <cell r="A2745" t="str">
            <v>ROI</v>
          </cell>
          <cell r="D2745" t="str">
            <v>LI2</v>
          </cell>
          <cell r="E2745" t="str">
            <v>ROI Hydro</v>
          </cell>
          <cell r="F2745" t="str">
            <v>Generation Cost</v>
          </cell>
          <cell r="H2745">
            <v>0</v>
          </cell>
        </row>
        <row r="2746">
          <cell r="A2746" t="str">
            <v>ROI</v>
          </cell>
          <cell r="D2746" t="str">
            <v>LI2</v>
          </cell>
          <cell r="E2746" t="str">
            <v>ROI Hydro</v>
          </cell>
          <cell r="F2746" t="str">
            <v>Start &amp; Shutdown Cost</v>
          </cell>
          <cell r="H2746">
            <v>0</v>
          </cell>
        </row>
        <row r="2747">
          <cell r="A2747" t="str">
            <v>ROI</v>
          </cell>
          <cell r="D2747" t="str">
            <v>LI2</v>
          </cell>
          <cell r="E2747" t="str">
            <v>ROI Hydro</v>
          </cell>
          <cell r="F2747" t="str">
            <v>Start Fuel Cost</v>
          </cell>
          <cell r="H2747">
            <v>0</v>
          </cell>
        </row>
        <row r="2748">
          <cell r="A2748" t="str">
            <v>ROI</v>
          </cell>
          <cell r="D2748" t="str">
            <v>LI2</v>
          </cell>
          <cell r="E2748" t="str">
            <v>ROI Hydro</v>
          </cell>
          <cell r="F2748" t="str">
            <v>Emissions Cost</v>
          </cell>
          <cell r="H2748">
            <v>0</v>
          </cell>
        </row>
        <row r="2749">
          <cell r="A2749" t="str">
            <v>ROI</v>
          </cell>
          <cell r="D2749" t="str">
            <v>LI2</v>
          </cell>
          <cell r="E2749" t="str">
            <v>ROI Hydro</v>
          </cell>
          <cell r="F2749" t="str">
            <v>Total Generation Cost</v>
          </cell>
          <cell r="H2749">
            <v>0</v>
          </cell>
        </row>
        <row r="2750">
          <cell r="A2750" t="str">
            <v>ROI</v>
          </cell>
          <cell r="D2750" t="str">
            <v>LI2</v>
          </cell>
          <cell r="E2750" t="str">
            <v>ROI Hydro</v>
          </cell>
          <cell r="F2750" t="str">
            <v>SRMC</v>
          </cell>
          <cell r="H2750" t="str">
            <v>€/MWh</v>
          </cell>
        </row>
        <row r="2751">
          <cell r="A2751" t="str">
            <v>ROI</v>
          </cell>
          <cell r="D2751" t="str">
            <v>LI2</v>
          </cell>
          <cell r="E2751" t="str">
            <v>ROI Hydro</v>
          </cell>
          <cell r="F2751" t="str">
            <v>Mark-up</v>
          </cell>
          <cell r="H2751" t="str">
            <v>€/MWh</v>
          </cell>
        </row>
        <row r="2752">
          <cell r="A2752" t="str">
            <v>ROI</v>
          </cell>
          <cell r="D2752" t="str">
            <v>LI2</v>
          </cell>
          <cell r="E2752" t="str">
            <v>ROI Hydro</v>
          </cell>
          <cell r="F2752" t="str">
            <v>Price Received</v>
          </cell>
          <cell r="H2752" t="str">
            <v>€/MWh</v>
          </cell>
        </row>
        <row r="2753">
          <cell r="A2753" t="str">
            <v>ROI</v>
          </cell>
          <cell r="D2753" t="str">
            <v>LI2</v>
          </cell>
          <cell r="E2753" t="str">
            <v>ROI Hydro</v>
          </cell>
          <cell r="F2753" t="str">
            <v>Pool Revenue</v>
          </cell>
          <cell r="H2753">
            <v>0</v>
          </cell>
        </row>
        <row r="2754">
          <cell r="A2754" t="str">
            <v>ROI</v>
          </cell>
          <cell r="D2754" t="str">
            <v>LI2</v>
          </cell>
          <cell r="E2754" t="str">
            <v>ROI Hydro</v>
          </cell>
          <cell r="F2754" t="str">
            <v>Net Revenue</v>
          </cell>
          <cell r="H2754">
            <v>0</v>
          </cell>
        </row>
        <row r="2755">
          <cell r="A2755" t="str">
            <v>ROI</v>
          </cell>
          <cell r="D2755" t="str">
            <v>LI2</v>
          </cell>
          <cell r="E2755" t="str">
            <v>ROI Hydro</v>
          </cell>
          <cell r="F2755" t="str">
            <v>Net Profit</v>
          </cell>
          <cell r="H2755">
            <v>0</v>
          </cell>
        </row>
        <row r="2756">
          <cell r="A2756" t="str">
            <v>ROI</v>
          </cell>
          <cell r="D2756" t="str">
            <v>LI2</v>
          </cell>
          <cell r="E2756" t="str">
            <v>ROI Hydro</v>
          </cell>
          <cell r="F2756" t="str">
            <v>Installed Capacity</v>
          </cell>
          <cell r="H2756" t="str">
            <v>MW</v>
          </cell>
        </row>
        <row r="2757">
          <cell r="A2757" t="str">
            <v>ROI</v>
          </cell>
          <cell r="D2757" t="str">
            <v>LI2</v>
          </cell>
          <cell r="E2757" t="str">
            <v>ROI Hydro</v>
          </cell>
          <cell r="F2757" t="str">
            <v>Rated Capacity</v>
          </cell>
          <cell r="H2757" t="str">
            <v>MW</v>
          </cell>
        </row>
        <row r="2758">
          <cell r="A2758" t="str">
            <v>ROI</v>
          </cell>
          <cell r="D2758" t="str">
            <v>LI2</v>
          </cell>
          <cell r="E2758" t="str">
            <v>ROI Hydro</v>
          </cell>
          <cell r="F2758" t="str">
            <v>Maintenance</v>
          </cell>
          <cell r="H2758" t="str">
            <v>GWh</v>
          </cell>
        </row>
        <row r="2759">
          <cell r="A2759" t="str">
            <v>ROI</v>
          </cell>
          <cell r="D2759" t="str">
            <v>LI2</v>
          </cell>
          <cell r="E2759" t="str">
            <v>ROI Hydro</v>
          </cell>
          <cell r="F2759" t="str">
            <v>Forced Outage</v>
          </cell>
          <cell r="H2759" t="str">
            <v>GWh</v>
          </cell>
        </row>
        <row r="2760">
          <cell r="A2760" t="str">
            <v>ROI</v>
          </cell>
          <cell r="D2760" t="str">
            <v>LI2</v>
          </cell>
          <cell r="E2760" t="str">
            <v>ROI Hydro</v>
          </cell>
          <cell r="F2760" t="str">
            <v>Available Energy</v>
          </cell>
          <cell r="H2760" t="str">
            <v>GWh</v>
          </cell>
        </row>
        <row r="2761">
          <cell r="A2761" t="str">
            <v>ROI</v>
          </cell>
          <cell r="D2761" t="str">
            <v>LI4</v>
          </cell>
          <cell r="E2761" t="str">
            <v>ROI Hydro</v>
          </cell>
          <cell r="F2761" t="str">
            <v>Generation</v>
          </cell>
          <cell r="H2761" t="str">
            <v>GWh</v>
          </cell>
        </row>
        <row r="2762">
          <cell r="A2762" t="str">
            <v>ROI</v>
          </cell>
          <cell r="D2762" t="str">
            <v>LI4</v>
          </cell>
          <cell r="E2762" t="str">
            <v>ROI Hydro</v>
          </cell>
          <cell r="F2762" t="str">
            <v>Units Started</v>
          </cell>
          <cell r="H2762" t="str">
            <v>-</v>
          </cell>
        </row>
        <row r="2763">
          <cell r="A2763" t="str">
            <v>ROI</v>
          </cell>
          <cell r="D2763" t="str">
            <v>LI4</v>
          </cell>
          <cell r="E2763" t="str">
            <v>ROI Hydro</v>
          </cell>
          <cell r="F2763" t="str">
            <v>Hours of Operation</v>
          </cell>
          <cell r="H2763" t="str">
            <v>hrs</v>
          </cell>
        </row>
        <row r="2764">
          <cell r="A2764" t="str">
            <v>ROI</v>
          </cell>
          <cell r="D2764" t="str">
            <v>LI4</v>
          </cell>
          <cell r="E2764" t="str">
            <v>ROI Hydro</v>
          </cell>
          <cell r="F2764" t="str">
            <v>Capacity Factor</v>
          </cell>
          <cell r="H2764" t="str">
            <v>%</v>
          </cell>
        </row>
        <row r="2765">
          <cell r="A2765" t="str">
            <v>ROI</v>
          </cell>
          <cell r="D2765" t="str">
            <v>LI4</v>
          </cell>
          <cell r="E2765" t="str">
            <v>ROI Hydro</v>
          </cell>
          <cell r="F2765" t="str">
            <v>Energy Curtailed</v>
          </cell>
          <cell r="H2765" t="str">
            <v>GWh</v>
          </cell>
        </row>
        <row r="2766">
          <cell r="A2766" t="str">
            <v>ROI</v>
          </cell>
          <cell r="D2766" t="str">
            <v>LI4</v>
          </cell>
          <cell r="E2766" t="str">
            <v>ROI Hydro</v>
          </cell>
          <cell r="F2766" t="str">
            <v>Fixed Load Generation</v>
          </cell>
          <cell r="H2766" t="str">
            <v>GWh</v>
          </cell>
        </row>
        <row r="2767">
          <cell r="A2767" t="str">
            <v>ROI</v>
          </cell>
          <cell r="D2767" t="str">
            <v>LI4</v>
          </cell>
          <cell r="E2767" t="str">
            <v>ROI Hydro</v>
          </cell>
          <cell r="F2767" t="str">
            <v>Pump Load</v>
          </cell>
          <cell r="H2767" t="str">
            <v>GWh</v>
          </cell>
        </row>
        <row r="2768">
          <cell r="A2768" t="str">
            <v>ROI</v>
          </cell>
          <cell r="D2768" t="str">
            <v>LI4</v>
          </cell>
          <cell r="E2768" t="str">
            <v>ROI Hydro</v>
          </cell>
          <cell r="F2768" t="str">
            <v>VO&amp;M Cost</v>
          </cell>
          <cell r="H2768">
            <v>0</v>
          </cell>
        </row>
        <row r="2769">
          <cell r="A2769" t="str">
            <v>ROI</v>
          </cell>
          <cell r="D2769" t="str">
            <v>LI4</v>
          </cell>
          <cell r="E2769" t="str">
            <v>ROI Hydro</v>
          </cell>
          <cell r="F2769" t="str">
            <v>Generation Cost</v>
          </cell>
          <cell r="H2769">
            <v>0</v>
          </cell>
        </row>
        <row r="2770">
          <cell r="A2770" t="str">
            <v>ROI</v>
          </cell>
          <cell r="D2770" t="str">
            <v>LI4</v>
          </cell>
          <cell r="E2770" t="str">
            <v>ROI Hydro</v>
          </cell>
          <cell r="F2770" t="str">
            <v>Start &amp; Shutdown Cost</v>
          </cell>
          <cell r="H2770">
            <v>0</v>
          </cell>
        </row>
        <row r="2771">
          <cell r="A2771" t="str">
            <v>ROI</v>
          </cell>
          <cell r="D2771" t="str">
            <v>LI4</v>
          </cell>
          <cell r="E2771" t="str">
            <v>ROI Hydro</v>
          </cell>
          <cell r="F2771" t="str">
            <v>Start Fuel Cost</v>
          </cell>
          <cell r="H2771">
            <v>0</v>
          </cell>
        </row>
        <row r="2772">
          <cell r="A2772" t="str">
            <v>ROI</v>
          </cell>
          <cell r="D2772" t="str">
            <v>LI4</v>
          </cell>
          <cell r="E2772" t="str">
            <v>ROI Hydro</v>
          </cell>
          <cell r="F2772" t="str">
            <v>Emissions Cost</v>
          </cell>
          <cell r="H2772">
            <v>0</v>
          </cell>
        </row>
        <row r="2773">
          <cell r="A2773" t="str">
            <v>ROI</v>
          </cell>
          <cell r="D2773" t="str">
            <v>LI4</v>
          </cell>
          <cell r="E2773" t="str">
            <v>ROI Hydro</v>
          </cell>
          <cell r="F2773" t="str">
            <v>Total Generation Cost</v>
          </cell>
          <cell r="H2773">
            <v>0</v>
          </cell>
        </row>
        <row r="2774">
          <cell r="A2774" t="str">
            <v>ROI</v>
          </cell>
          <cell r="D2774" t="str">
            <v>LI4</v>
          </cell>
          <cell r="E2774" t="str">
            <v>ROI Hydro</v>
          </cell>
          <cell r="F2774" t="str">
            <v>SRMC</v>
          </cell>
          <cell r="H2774" t="str">
            <v>€/MWh</v>
          </cell>
        </row>
        <row r="2775">
          <cell r="A2775" t="str">
            <v>ROI</v>
          </cell>
          <cell r="D2775" t="str">
            <v>LI4</v>
          </cell>
          <cell r="E2775" t="str">
            <v>ROI Hydro</v>
          </cell>
          <cell r="F2775" t="str">
            <v>Mark-up</v>
          </cell>
          <cell r="H2775" t="str">
            <v>€/MWh</v>
          </cell>
        </row>
        <row r="2776">
          <cell r="A2776" t="str">
            <v>ROI</v>
          </cell>
          <cell r="D2776" t="str">
            <v>LI4</v>
          </cell>
          <cell r="E2776" t="str">
            <v>ROI Hydro</v>
          </cell>
          <cell r="F2776" t="str">
            <v>Price Received</v>
          </cell>
          <cell r="H2776" t="str">
            <v>€/MWh</v>
          </cell>
        </row>
        <row r="2777">
          <cell r="A2777" t="str">
            <v>ROI</v>
          </cell>
          <cell r="D2777" t="str">
            <v>LI4</v>
          </cell>
          <cell r="E2777" t="str">
            <v>ROI Hydro</v>
          </cell>
          <cell r="F2777" t="str">
            <v>Pool Revenue</v>
          </cell>
          <cell r="H2777">
            <v>0</v>
          </cell>
        </row>
        <row r="2778">
          <cell r="A2778" t="str">
            <v>ROI</v>
          </cell>
          <cell r="D2778" t="str">
            <v>LI4</v>
          </cell>
          <cell r="E2778" t="str">
            <v>ROI Hydro</v>
          </cell>
          <cell r="F2778" t="str">
            <v>Net Revenue</v>
          </cell>
          <cell r="H2778">
            <v>0</v>
          </cell>
        </row>
        <row r="2779">
          <cell r="A2779" t="str">
            <v>ROI</v>
          </cell>
          <cell r="D2779" t="str">
            <v>LI4</v>
          </cell>
          <cell r="E2779" t="str">
            <v>ROI Hydro</v>
          </cell>
          <cell r="F2779" t="str">
            <v>Net Profit</v>
          </cell>
          <cell r="H2779">
            <v>0</v>
          </cell>
        </row>
        <row r="2780">
          <cell r="A2780" t="str">
            <v>ROI</v>
          </cell>
          <cell r="D2780" t="str">
            <v>LI4</v>
          </cell>
          <cell r="E2780" t="str">
            <v>ROI Hydro</v>
          </cell>
          <cell r="F2780" t="str">
            <v>Installed Capacity</v>
          </cell>
          <cell r="H2780" t="str">
            <v>MW</v>
          </cell>
        </row>
        <row r="2781">
          <cell r="A2781" t="str">
            <v>ROI</v>
          </cell>
          <cell r="D2781" t="str">
            <v>LI4</v>
          </cell>
          <cell r="E2781" t="str">
            <v>ROI Hydro</v>
          </cell>
          <cell r="F2781" t="str">
            <v>Rated Capacity</v>
          </cell>
          <cell r="H2781" t="str">
            <v>MW</v>
          </cell>
        </row>
        <row r="2782">
          <cell r="A2782" t="str">
            <v>ROI</v>
          </cell>
          <cell r="D2782" t="str">
            <v>LI4</v>
          </cell>
          <cell r="E2782" t="str">
            <v>ROI Hydro</v>
          </cell>
          <cell r="F2782" t="str">
            <v>Maintenance</v>
          </cell>
          <cell r="H2782" t="str">
            <v>GWh</v>
          </cell>
        </row>
        <row r="2783">
          <cell r="A2783" t="str">
            <v>ROI</v>
          </cell>
          <cell r="D2783" t="str">
            <v>LI4</v>
          </cell>
          <cell r="E2783" t="str">
            <v>ROI Hydro</v>
          </cell>
          <cell r="F2783" t="str">
            <v>Forced Outage</v>
          </cell>
          <cell r="H2783" t="str">
            <v>GWh</v>
          </cell>
        </row>
        <row r="2784">
          <cell r="A2784" t="str">
            <v>ROI</v>
          </cell>
          <cell r="D2784" t="str">
            <v>LI4</v>
          </cell>
          <cell r="E2784" t="str">
            <v>ROI Hydro</v>
          </cell>
          <cell r="F2784" t="str">
            <v>Available Energy</v>
          </cell>
          <cell r="H2784" t="str">
            <v>GWh</v>
          </cell>
        </row>
        <row r="2785">
          <cell r="A2785" t="str">
            <v>ROI</v>
          </cell>
          <cell r="D2785" t="str">
            <v>LI5</v>
          </cell>
          <cell r="E2785" t="str">
            <v>ROI Hydro</v>
          </cell>
          <cell r="F2785" t="str">
            <v>Generation</v>
          </cell>
          <cell r="H2785" t="str">
            <v>GWh</v>
          </cell>
        </row>
        <row r="2786">
          <cell r="A2786" t="str">
            <v>ROI</v>
          </cell>
          <cell r="D2786" t="str">
            <v>LI5</v>
          </cell>
          <cell r="E2786" t="str">
            <v>ROI Hydro</v>
          </cell>
          <cell r="F2786" t="str">
            <v>Units Started</v>
          </cell>
          <cell r="H2786" t="str">
            <v>-</v>
          </cell>
        </row>
        <row r="2787">
          <cell r="A2787" t="str">
            <v>ROI</v>
          </cell>
          <cell r="D2787" t="str">
            <v>LI5</v>
          </cell>
          <cell r="E2787" t="str">
            <v>ROI Hydro</v>
          </cell>
          <cell r="F2787" t="str">
            <v>Hours of Operation</v>
          </cell>
          <cell r="H2787" t="str">
            <v>hrs</v>
          </cell>
        </row>
        <row r="2788">
          <cell r="A2788" t="str">
            <v>ROI</v>
          </cell>
          <cell r="D2788" t="str">
            <v>LI5</v>
          </cell>
          <cell r="E2788" t="str">
            <v>ROI Hydro</v>
          </cell>
          <cell r="F2788" t="str">
            <v>Capacity Factor</v>
          </cell>
          <cell r="H2788" t="str">
            <v>%</v>
          </cell>
        </row>
        <row r="2789">
          <cell r="A2789" t="str">
            <v>ROI</v>
          </cell>
          <cell r="D2789" t="str">
            <v>LI5</v>
          </cell>
          <cell r="E2789" t="str">
            <v>ROI Hydro</v>
          </cell>
          <cell r="F2789" t="str">
            <v>Energy Curtailed</v>
          </cell>
          <cell r="H2789" t="str">
            <v>GWh</v>
          </cell>
        </row>
        <row r="2790">
          <cell r="A2790" t="str">
            <v>ROI</v>
          </cell>
          <cell r="D2790" t="str">
            <v>LI5</v>
          </cell>
          <cell r="E2790" t="str">
            <v>ROI Hydro</v>
          </cell>
          <cell r="F2790" t="str">
            <v>Fixed Load Generation</v>
          </cell>
          <cell r="H2790" t="str">
            <v>GWh</v>
          </cell>
        </row>
        <row r="2791">
          <cell r="A2791" t="str">
            <v>ROI</v>
          </cell>
          <cell r="D2791" t="str">
            <v>LI5</v>
          </cell>
          <cell r="E2791" t="str">
            <v>ROI Hydro</v>
          </cell>
          <cell r="F2791" t="str">
            <v>Pump Load</v>
          </cell>
          <cell r="H2791" t="str">
            <v>GWh</v>
          </cell>
        </row>
        <row r="2792">
          <cell r="A2792" t="str">
            <v>ROI</v>
          </cell>
          <cell r="D2792" t="str">
            <v>LI5</v>
          </cell>
          <cell r="E2792" t="str">
            <v>ROI Hydro</v>
          </cell>
          <cell r="F2792" t="str">
            <v>VO&amp;M Cost</v>
          </cell>
          <cell r="H2792">
            <v>0</v>
          </cell>
        </row>
        <row r="2793">
          <cell r="A2793" t="str">
            <v>ROI</v>
          </cell>
          <cell r="D2793" t="str">
            <v>LI5</v>
          </cell>
          <cell r="E2793" t="str">
            <v>ROI Hydro</v>
          </cell>
          <cell r="F2793" t="str">
            <v>Generation Cost</v>
          </cell>
          <cell r="H2793">
            <v>0</v>
          </cell>
        </row>
        <row r="2794">
          <cell r="A2794" t="str">
            <v>ROI</v>
          </cell>
          <cell r="D2794" t="str">
            <v>LI5</v>
          </cell>
          <cell r="E2794" t="str">
            <v>ROI Hydro</v>
          </cell>
          <cell r="F2794" t="str">
            <v>Start &amp; Shutdown Cost</v>
          </cell>
          <cell r="H2794">
            <v>0</v>
          </cell>
        </row>
        <row r="2795">
          <cell r="A2795" t="str">
            <v>ROI</v>
          </cell>
          <cell r="D2795" t="str">
            <v>LI5</v>
          </cell>
          <cell r="E2795" t="str">
            <v>ROI Hydro</v>
          </cell>
          <cell r="F2795" t="str">
            <v>Start Fuel Cost</v>
          </cell>
          <cell r="H2795">
            <v>0</v>
          </cell>
        </row>
        <row r="2796">
          <cell r="A2796" t="str">
            <v>ROI</v>
          </cell>
          <cell r="D2796" t="str">
            <v>LI5</v>
          </cell>
          <cell r="E2796" t="str">
            <v>ROI Hydro</v>
          </cell>
          <cell r="F2796" t="str">
            <v>Emissions Cost</v>
          </cell>
          <cell r="H2796">
            <v>0</v>
          </cell>
        </row>
        <row r="2797">
          <cell r="A2797" t="str">
            <v>ROI</v>
          </cell>
          <cell r="D2797" t="str">
            <v>LI5</v>
          </cell>
          <cell r="E2797" t="str">
            <v>ROI Hydro</v>
          </cell>
          <cell r="F2797" t="str">
            <v>Total Generation Cost</v>
          </cell>
          <cell r="H2797">
            <v>0</v>
          </cell>
        </row>
        <row r="2798">
          <cell r="A2798" t="str">
            <v>ROI</v>
          </cell>
          <cell r="D2798" t="str">
            <v>LI5</v>
          </cell>
          <cell r="E2798" t="str">
            <v>ROI Hydro</v>
          </cell>
          <cell r="F2798" t="str">
            <v>SRMC</v>
          </cell>
          <cell r="H2798" t="str">
            <v>€/MWh</v>
          </cell>
        </row>
        <row r="2799">
          <cell r="A2799" t="str">
            <v>ROI</v>
          </cell>
          <cell r="D2799" t="str">
            <v>LI5</v>
          </cell>
          <cell r="E2799" t="str">
            <v>ROI Hydro</v>
          </cell>
          <cell r="F2799" t="str">
            <v>Mark-up</v>
          </cell>
          <cell r="H2799" t="str">
            <v>€/MWh</v>
          </cell>
        </row>
        <row r="2800">
          <cell r="A2800" t="str">
            <v>ROI</v>
          </cell>
          <cell r="D2800" t="str">
            <v>LI5</v>
          </cell>
          <cell r="E2800" t="str">
            <v>ROI Hydro</v>
          </cell>
          <cell r="F2800" t="str">
            <v>Price Received</v>
          </cell>
          <cell r="H2800" t="str">
            <v>€/MWh</v>
          </cell>
        </row>
        <row r="2801">
          <cell r="A2801" t="str">
            <v>ROI</v>
          </cell>
          <cell r="D2801" t="str">
            <v>LI5</v>
          </cell>
          <cell r="E2801" t="str">
            <v>ROI Hydro</v>
          </cell>
          <cell r="F2801" t="str">
            <v>Pool Revenue</v>
          </cell>
          <cell r="H2801">
            <v>0</v>
          </cell>
        </row>
        <row r="2802">
          <cell r="A2802" t="str">
            <v>ROI</v>
          </cell>
          <cell r="D2802" t="str">
            <v>LI5</v>
          </cell>
          <cell r="E2802" t="str">
            <v>ROI Hydro</v>
          </cell>
          <cell r="F2802" t="str">
            <v>Net Revenue</v>
          </cell>
          <cell r="H2802">
            <v>0</v>
          </cell>
        </row>
        <row r="2803">
          <cell r="A2803" t="str">
            <v>ROI</v>
          </cell>
          <cell r="D2803" t="str">
            <v>LI5</v>
          </cell>
          <cell r="E2803" t="str">
            <v>ROI Hydro</v>
          </cell>
          <cell r="F2803" t="str">
            <v>Net Profit</v>
          </cell>
          <cell r="H2803">
            <v>0</v>
          </cell>
        </row>
        <row r="2804">
          <cell r="A2804" t="str">
            <v>ROI</v>
          </cell>
          <cell r="D2804" t="str">
            <v>LI5</v>
          </cell>
          <cell r="E2804" t="str">
            <v>ROI Hydro</v>
          </cell>
          <cell r="F2804" t="str">
            <v>Installed Capacity</v>
          </cell>
          <cell r="H2804" t="str">
            <v>MW</v>
          </cell>
        </row>
        <row r="2805">
          <cell r="A2805" t="str">
            <v>ROI</v>
          </cell>
          <cell r="D2805" t="str">
            <v>LI5</v>
          </cell>
          <cell r="E2805" t="str">
            <v>ROI Hydro</v>
          </cell>
          <cell r="F2805" t="str">
            <v>Rated Capacity</v>
          </cell>
          <cell r="H2805" t="str">
            <v>MW</v>
          </cell>
        </row>
        <row r="2806">
          <cell r="A2806" t="str">
            <v>ROI</v>
          </cell>
          <cell r="D2806" t="str">
            <v>LI5</v>
          </cell>
          <cell r="E2806" t="str">
            <v>ROI Hydro</v>
          </cell>
          <cell r="F2806" t="str">
            <v>Maintenance</v>
          </cell>
          <cell r="H2806" t="str">
            <v>GWh</v>
          </cell>
        </row>
        <row r="2807">
          <cell r="A2807" t="str">
            <v>ROI</v>
          </cell>
          <cell r="D2807" t="str">
            <v>LI5</v>
          </cell>
          <cell r="E2807" t="str">
            <v>ROI Hydro</v>
          </cell>
          <cell r="F2807" t="str">
            <v>Forced Outage</v>
          </cell>
          <cell r="H2807" t="str">
            <v>GWh</v>
          </cell>
        </row>
        <row r="2808">
          <cell r="A2808" t="str">
            <v>ROI</v>
          </cell>
          <cell r="D2808" t="str">
            <v>LI5</v>
          </cell>
          <cell r="E2808" t="str">
            <v>ROI Hydro</v>
          </cell>
          <cell r="F2808" t="str">
            <v>Available Energy</v>
          </cell>
          <cell r="H2808" t="str">
            <v>GWh</v>
          </cell>
        </row>
        <row r="2809">
          <cell r="A2809" t="str">
            <v>ROI</v>
          </cell>
          <cell r="D2809" t="str">
            <v>Small scale hydro</v>
          </cell>
          <cell r="E2809" t="str">
            <v>ROI Hydro</v>
          </cell>
          <cell r="F2809" t="str">
            <v>Generation</v>
          </cell>
          <cell r="H2809" t="str">
            <v>GWh</v>
          </cell>
        </row>
        <row r="2810">
          <cell r="A2810" t="str">
            <v>ROI</v>
          </cell>
          <cell r="D2810" t="str">
            <v>Small scale hydro</v>
          </cell>
          <cell r="E2810" t="str">
            <v>ROI Hydro</v>
          </cell>
          <cell r="F2810" t="str">
            <v>Units Started</v>
          </cell>
          <cell r="H2810" t="str">
            <v>-</v>
          </cell>
        </row>
        <row r="2811">
          <cell r="A2811" t="str">
            <v>ROI</v>
          </cell>
          <cell r="D2811" t="str">
            <v>Small scale hydro</v>
          </cell>
          <cell r="E2811" t="str">
            <v>ROI Hydro</v>
          </cell>
          <cell r="F2811" t="str">
            <v>Hours of Operation</v>
          </cell>
          <cell r="H2811" t="str">
            <v>hrs</v>
          </cell>
        </row>
        <row r="2812">
          <cell r="A2812" t="str">
            <v>ROI</v>
          </cell>
          <cell r="D2812" t="str">
            <v>Small scale hydro</v>
          </cell>
          <cell r="E2812" t="str">
            <v>ROI Hydro</v>
          </cell>
          <cell r="F2812" t="str">
            <v>Capacity Factor</v>
          </cell>
          <cell r="H2812" t="str">
            <v>%</v>
          </cell>
        </row>
        <row r="2813">
          <cell r="A2813" t="str">
            <v>ROI</v>
          </cell>
          <cell r="D2813" t="str">
            <v>Small scale hydro</v>
          </cell>
          <cell r="E2813" t="str">
            <v>ROI Hydro</v>
          </cell>
          <cell r="F2813" t="str">
            <v>Energy Curtailed</v>
          </cell>
          <cell r="H2813" t="str">
            <v>GWh</v>
          </cell>
        </row>
        <row r="2814">
          <cell r="A2814" t="str">
            <v>ROI</v>
          </cell>
          <cell r="D2814" t="str">
            <v>Small scale hydro</v>
          </cell>
          <cell r="E2814" t="str">
            <v>ROI Hydro</v>
          </cell>
          <cell r="F2814" t="str">
            <v>Fixed Load Generation</v>
          </cell>
          <cell r="H2814" t="str">
            <v>GWh</v>
          </cell>
        </row>
        <row r="2815">
          <cell r="A2815" t="str">
            <v>ROI</v>
          </cell>
          <cell r="D2815" t="str">
            <v>Small scale hydro</v>
          </cell>
          <cell r="E2815" t="str">
            <v>ROI Hydro</v>
          </cell>
          <cell r="F2815" t="str">
            <v>Pump Load</v>
          </cell>
          <cell r="H2815" t="str">
            <v>GWh</v>
          </cell>
        </row>
        <row r="2816">
          <cell r="A2816" t="str">
            <v>ROI</v>
          </cell>
          <cell r="D2816" t="str">
            <v>Small scale hydro</v>
          </cell>
          <cell r="E2816" t="str">
            <v>ROI Hydro</v>
          </cell>
          <cell r="F2816" t="str">
            <v>VO&amp;M Cost</v>
          </cell>
          <cell r="H2816">
            <v>0</v>
          </cell>
        </row>
        <row r="2817">
          <cell r="A2817" t="str">
            <v>ROI</v>
          </cell>
          <cell r="D2817" t="str">
            <v>Small scale hydro</v>
          </cell>
          <cell r="E2817" t="str">
            <v>ROI Hydro</v>
          </cell>
          <cell r="F2817" t="str">
            <v>Generation Cost</v>
          </cell>
          <cell r="H2817">
            <v>0</v>
          </cell>
        </row>
        <row r="2818">
          <cell r="A2818" t="str">
            <v>ROI</v>
          </cell>
          <cell r="D2818" t="str">
            <v>Small scale hydro</v>
          </cell>
          <cell r="E2818" t="str">
            <v>ROI Hydro</v>
          </cell>
          <cell r="F2818" t="str">
            <v>Start &amp; Shutdown Cost</v>
          </cell>
          <cell r="H2818">
            <v>0</v>
          </cell>
        </row>
        <row r="2819">
          <cell r="A2819" t="str">
            <v>ROI</v>
          </cell>
          <cell r="D2819" t="str">
            <v>Small scale hydro</v>
          </cell>
          <cell r="E2819" t="str">
            <v>ROI Hydro</v>
          </cell>
          <cell r="F2819" t="str">
            <v>Start Fuel Cost</v>
          </cell>
          <cell r="H2819">
            <v>0</v>
          </cell>
        </row>
        <row r="2820">
          <cell r="A2820" t="str">
            <v>ROI</v>
          </cell>
          <cell r="D2820" t="str">
            <v>Small scale hydro</v>
          </cell>
          <cell r="E2820" t="str">
            <v>ROI Hydro</v>
          </cell>
          <cell r="F2820" t="str">
            <v>Emissions Cost</v>
          </cell>
          <cell r="H2820">
            <v>0</v>
          </cell>
        </row>
        <row r="2821">
          <cell r="A2821" t="str">
            <v>ROI</v>
          </cell>
          <cell r="D2821" t="str">
            <v>Small scale hydro</v>
          </cell>
          <cell r="E2821" t="str">
            <v>ROI Hydro</v>
          </cell>
          <cell r="F2821" t="str">
            <v>Total Generation Cost</v>
          </cell>
          <cell r="H2821">
            <v>0</v>
          </cell>
        </row>
        <row r="2822">
          <cell r="A2822" t="str">
            <v>ROI</v>
          </cell>
          <cell r="D2822" t="str">
            <v>Small scale hydro</v>
          </cell>
          <cell r="E2822" t="str">
            <v>ROI Hydro</v>
          </cell>
          <cell r="F2822" t="str">
            <v>SRMC</v>
          </cell>
          <cell r="H2822" t="str">
            <v>€/MWh</v>
          </cell>
        </row>
        <row r="2823">
          <cell r="A2823" t="str">
            <v>ROI</v>
          </cell>
          <cell r="D2823" t="str">
            <v>Small scale hydro</v>
          </cell>
          <cell r="E2823" t="str">
            <v>ROI Hydro</v>
          </cell>
          <cell r="F2823" t="str">
            <v>Mark-up</v>
          </cell>
          <cell r="H2823" t="str">
            <v>€/MWh</v>
          </cell>
        </row>
        <row r="2824">
          <cell r="A2824" t="str">
            <v>ROI</v>
          </cell>
          <cell r="D2824" t="str">
            <v>Small scale hydro</v>
          </cell>
          <cell r="E2824" t="str">
            <v>ROI Hydro</v>
          </cell>
          <cell r="F2824" t="str">
            <v>Price Received</v>
          </cell>
          <cell r="H2824" t="str">
            <v>€/MWh</v>
          </cell>
        </row>
        <row r="2825">
          <cell r="A2825" t="str">
            <v>ROI</v>
          </cell>
          <cell r="D2825" t="str">
            <v>Small scale hydro</v>
          </cell>
          <cell r="E2825" t="str">
            <v>ROI Hydro</v>
          </cell>
          <cell r="F2825" t="str">
            <v>Pool Revenue</v>
          </cell>
          <cell r="H2825">
            <v>0</v>
          </cell>
        </row>
        <row r="2826">
          <cell r="A2826" t="str">
            <v>ROI</v>
          </cell>
          <cell r="D2826" t="str">
            <v>Small scale hydro</v>
          </cell>
          <cell r="E2826" t="str">
            <v>ROI Hydro</v>
          </cell>
          <cell r="F2826" t="str">
            <v>Net Revenue</v>
          </cell>
          <cell r="H2826">
            <v>0</v>
          </cell>
        </row>
        <row r="2827">
          <cell r="A2827" t="str">
            <v>ROI</v>
          </cell>
          <cell r="D2827" t="str">
            <v>Small scale hydro</v>
          </cell>
          <cell r="E2827" t="str">
            <v>ROI Hydro</v>
          </cell>
          <cell r="F2827" t="str">
            <v>Net Profit</v>
          </cell>
          <cell r="H2827">
            <v>0</v>
          </cell>
        </row>
        <row r="2828">
          <cell r="A2828" t="str">
            <v>ROI</v>
          </cell>
          <cell r="D2828" t="str">
            <v>Small scale hydro</v>
          </cell>
          <cell r="E2828" t="str">
            <v>ROI Hydro</v>
          </cell>
          <cell r="F2828" t="str">
            <v>Installed Capacity</v>
          </cell>
          <cell r="H2828" t="str">
            <v>MW</v>
          </cell>
        </row>
        <row r="2829">
          <cell r="A2829" t="str">
            <v>ROI</v>
          </cell>
          <cell r="D2829" t="str">
            <v>Small scale hydro</v>
          </cell>
          <cell r="E2829" t="str">
            <v>ROI Hydro</v>
          </cell>
          <cell r="F2829" t="str">
            <v>Rated Capacity</v>
          </cell>
          <cell r="H2829" t="str">
            <v>MW</v>
          </cell>
        </row>
        <row r="2830">
          <cell r="A2830" t="str">
            <v>ROI</v>
          </cell>
          <cell r="D2830" t="str">
            <v>Small scale hydro</v>
          </cell>
          <cell r="E2830" t="str">
            <v>ROI Hydro</v>
          </cell>
          <cell r="F2830" t="str">
            <v>Maintenance</v>
          </cell>
          <cell r="H2830" t="str">
            <v>GWh</v>
          </cell>
        </row>
        <row r="2831">
          <cell r="A2831" t="str">
            <v>ROI</v>
          </cell>
          <cell r="D2831" t="str">
            <v>Small scale hydro</v>
          </cell>
          <cell r="E2831" t="str">
            <v>ROI Hydro</v>
          </cell>
          <cell r="F2831" t="str">
            <v>Forced Outage</v>
          </cell>
          <cell r="H2831" t="str">
            <v>GWh</v>
          </cell>
        </row>
        <row r="2832">
          <cell r="A2832" t="str">
            <v>ROI</v>
          </cell>
          <cell r="D2832" t="str">
            <v>Small scale hydro</v>
          </cell>
          <cell r="E2832" t="str">
            <v>ROI Hydro</v>
          </cell>
          <cell r="F2832" t="str">
            <v>Available Energy</v>
          </cell>
          <cell r="H2832" t="str">
            <v>GWh</v>
          </cell>
        </row>
        <row r="2833">
          <cell r="A2833" t="str">
            <v>ROI</v>
          </cell>
          <cell r="D2833" t="str">
            <v>GI1</v>
          </cell>
          <cell r="E2833" t="str">
            <v>ROI Oil</v>
          </cell>
          <cell r="F2833" t="str">
            <v>Generation</v>
          </cell>
          <cell r="H2833" t="str">
            <v>GWh</v>
          </cell>
        </row>
        <row r="2834">
          <cell r="A2834" t="str">
            <v>ROI</v>
          </cell>
          <cell r="D2834" t="str">
            <v>GI1</v>
          </cell>
          <cell r="E2834" t="str">
            <v>ROI Oil</v>
          </cell>
          <cell r="F2834" t="str">
            <v>Units Started</v>
          </cell>
          <cell r="H2834" t="str">
            <v>-</v>
          </cell>
        </row>
        <row r="2835">
          <cell r="A2835" t="str">
            <v>ROI</v>
          </cell>
          <cell r="D2835" t="str">
            <v>GI1</v>
          </cell>
          <cell r="E2835" t="str">
            <v>ROI Oil</v>
          </cell>
          <cell r="F2835" t="str">
            <v>Hours of Operation</v>
          </cell>
          <cell r="H2835" t="str">
            <v>hrs</v>
          </cell>
        </row>
        <row r="2836">
          <cell r="A2836" t="str">
            <v>ROI</v>
          </cell>
          <cell r="D2836" t="str">
            <v>GI1</v>
          </cell>
          <cell r="E2836" t="str">
            <v>ROI Oil</v>
          </cell>
          <cell r="F2836" t="str">
            <v>Capacity Factor</v>
          </cell>
          <cell r="H2836" t="str">
            <v>%</v>
          </cell>
        </row>
        <row r="2837">
          <cell r="A2837" t="str">
            <v>ROI</v>
          </cell>
          <cell r="D2837" t="str">
            <v>GI1</v>
          </cell>
          <cell r="E2837" t="str">
            <v>ROI Oil</v>
          </cell>
          <cell r="F2837" t="str">
            <v>Energy Curtailed</v>
          </cell>
          <cell r="H2837" t="str">
            <v>GWh</v>
          </cell>
        </row>
        <row r="2838">
          <cell r="A2838" t="str">
            <v>ROI</v>
          </cell>
          <cell r="D2838" t="str">
            <v>GI1</v>
          </cell>
          <cell r="E2838" t="str">
            <v>ROI Oil</v>
          </cell>
          <cell r="F2838" t="str">
            <v>Fixed Load Generation</v>
          </cell>
          <cell r="H2838" t="str">
            <v>GWh</v>
          </cell>
        </row>
        <row r="2839">
          <cell r="A2839" t="str">
            <v>ROI</v>
          </cell>
          <cell r="D2839" t="str">
            <v>GI1</v>
          </cell>
          <cell r="E2839" t="str">
            <v>ROI Oil</v>
          </cell>
          <cell r="F2839" t="str">
            <v>Pump Load</v>
          </cell>
          <cell r="H2839" t="str">
            <v>GWh</v>
          </cell>
        </row>
        <row r="2840">
          <cell r="A2840" t="str">
            <v>ROI</v>
          </cell>
          <cell r="D2840" t="str">
            <v>GI1</v>
          </cell>
          <cell r="E2840" t="str">
            <v>ROI Oil</v>
          </cell>
          <cell r="F2840" t="str">
            <v>VO&amp;M Cost</v>
          </cell>
          <cell r="H2840">
            <v>0</v>
          </cell>
        </row>
        <row r="2841">
          <cell r="A2841" t="str">
            <v>ROI</v>
          </cell>
          <cell r="D2841" t="str">
            <v>GI1</v>
          </cell>
          <cell r="E2841" t="str">
            <v>ROI Oil</v>
          </cell>
          <cell r="F2841" t="str">
            <v>Generation Cost</v>
          </cell>
          <cell r="H2841">
            <v>0</v>
          </cell>
        </row>
        <row r="2842">
          <cell r="A2842" t="str">
            <v>ROI</v>
          </cell>
          <cell r="D2842" t="str">
            <v>GI1</v>
          </cell>
          <cell r="E2842" t="str">
            <v>ROI Oil</v>
          </cell>
          <cell r="F2842" t="str">
            <v>Start &amp; Shutdown Cost</v>
          </cell>
          <cell r="H2842">
            <v>0</v>
          </cell>
        </row>
        <row r="2843">
          <cell r="A2843" t="str">
            <v>ROI</v>
          </cell>
          <cell r="D2843" t="str">
            <v>GI1</v>
          </cell>
          <cell r="E2843" t="str">
            <v>ROI Oil</v>
          </cell>
          <cell r="F2843" t="str">
            <v>Start Fuel Cost</v>
          </cell>
          <cell r="H2843">
            <v>0</v>
          </cell>
        </row>
        <row r="2844">
          <cell r="A2844" t="str">
            <v>ROI</v>
          </cell>
          <cell r="D2844" t="str">
            <v>GI1</v>
          </cell>
          <cell r="E2844" t="str">
            <v>ROI Oil</v>
          </cell>
          <cell r="F2844" t="str">
            <v>Emissions Cost</v>
          </cell>
          <cell r="H2844">
            <v>0</v>
          </cell>
        </row>
        <row r="2845">
          <cell r="A2845" t="str">
            <v>ROI</v>
          </cell>
          <cell r="D2845" t="str">
            <v>GI1</v>
          </cell>
          <cell r="E2845" t="str">
            <v>ROI Oil</v>
          </cell>
          <cell r="F2845" t="str">
            <v>Total Generation Cost</v>
          </cell>
          <cell r="H2845">
            <v>0</v>
          </cell>
        </row>
        <row r="2846">
          <cell r="A2846" t="str">
            <v>ROI</v>
          </cell>
          <cell r="D2846" t="str">
            <v>GI1</v>
          </cell>
          <cell r="E2846" t="str">
            <v>ROI Oil</v>
          </cell>
          <cell r="F2846" t="str">
            <v>SRMC</v>
          </cell>
          <cell r="H2846" t="str">
            <v>€/MWh</v>
          </cell>
        </row>
        <row r="2847">
          <cell r="A2847" t="str">
            <v>ROI</v>
          </cell>
          <cell r="D2847" t="str">
            <v>GI1</v>
          </cell>
          <cell r="E2847" t="str">
            <v>ROI Oil</v>
          </cell>
          <cell r="F2847" t="str">
            <v>Mark-up</v>
          </cell>
          <cell r="H2847" t="str">
            <v>€/MWh</v>
          </cell>
        </row>
        <row r="2848">
          <cell r="A2848" t="str">
            <v>ROI</v>
          </cell>
          <cell r="D2848" t="str">
            <v>GI1</v>
          </cell>
          <cell r="E2848" t="str">
            <v>ROI Oil</v>
          </cell>
          <cell r="F2848" t="str">
            <v>Mark-up</v>
          </cell>
          <cell r="H2848" t="str">
            <v>€/MWh</v>
          </cell>
        </row>
        <row r="2849">
          <cell r="A2849" t="str">
            <v>ROI</v>
          </cell>
          <cell r="D2849" t="str">
            <v>GI1</v>
          </cell>
          <cell r="E2849" t="str">
            <v>ROI Oil</v>
          </cell>
          <cell r="F2849" t="str">
            <v>Mark-up</v>
          </cell>
          <cell r="H2849" t="str">
            <v>€/MWh</v>
          </cell>
        </row>
        <row r="2850">
          <cell r="A2850" t="str">
            <v>ROI</v>
          </cell>
          <cell r="D2850" t="str">
            <v>GI1</v>
          </cell>
          <cell r="E2850" t="str">
            <v>ROI Oil</v>
          </cell>
          <cell r="F2850" t="str">
            <v>Price Received</v>
          </cell>
          <cell r="H2850" t="str">
            <v>€/MWh</v>
          </cell>
        </row>
        <row r="2851">
          <cell r="A2851" t="str">
            <v>ROI</v>
          </cell>
          <cell r="D2851" t="str">
            <v>GI1</v>
          </cell>
          <cell r="E2851" t="str">
            <v>ROI Oil</v>
          </cell>
          <cell r="F2851" t="str">
            <v>Pool Revenue</v>
          </cell>
          <cell r="H2851">
            <v>0</v>
          </cell>
        </row>
        <row r="2852">
          <cell r="A2852" t="str">
            <v>ROI</v>
          </cell>
          <cell r="D2852" t="str">
            <v>GI1</v>
          </cell>
          <cell r="E2852" t="str">
            <v>ROI Oil</v>
          </cell>
          <cell r="F2852" t="str">
            <v>Net Revenue</v>
          </cell>
          <cell r="H2852">
            <v>0</v>
          </cell>
        </row>
        <row r="2853">
          <cell r="A2853" t="str">
            <v>ROI</v>
          </cell>
          <cell r="D2853" t="str">
            <v>GI1</v>
          </cell>
          <cell r="E2853" t="str">
            <v>ROI Oil</v>
          </cell>
          <cell r="F2853" t="str">
            <v>Net Profit</v>
          </cell>
          <cell r="H2853">
            <v>0</v>
          </cell>
        </row>
        <row r="2854">
          <cell r="A2854" t="str">
            <v>ROI</v>
          </cell>
          <cell r="D2854" t="str">
            <v>GI1</v>
          </cell>
          <cell r="E2854" t="str">
            <v>ROI Oil</v>
          </cell>
          <cell r="F2854" t="str">
            <v>Installed Capacity</v>
          </cell>
          <cell r="H2854" t="str">
            <v>MW</v>
          </cell>
        </row>
        <row r="2855">
          <cell r="A2855" t="str">
            <v>ROI</v>
          </cell>
          <cell r="D2855" t="str">
            <v>GI1</v>
          </cell>
          <cell r="E2855" t="str">
            <v>ROI Oil</v>
          </cell>
          <cell r="F2855" t="str">
            <v>Rated Capacity</v>
          </cell>
          <cell r="H2855" t="str">
            <v>MW</v>
          </cell>
        </row>
        <row r="2856">
          <cell r="A2856" t="str">
            <v>ROI</v>
          </cell>
          <cell r="D2856" t="str">
            <v>GI1</v>
          </cell>
          <cell r="E2856" t="str">
            <v>ROI Oil</v>
          </cell>
          <cell r="F2856" t="str">
            <v>Maintenance</v>
          </cell>
          <cell r="H2856" t="str">
            <v>GWh</v>
          </cell>
        </row>
        <row r="2857">
          <cell r="A2857" t="str">
            <v>ROI</v>
          </cell>
          <cell r="D2857" t="str">
            <v>GI1</v>
          </cell>
          <cell r="E2857" t="str">
            <v>ROI Oil</v>
          </cell>
          <cell r="F2857" t="str">
            <v>Forced Outage</v>
          </cell>
          <cell r="H2857" t="str">
            <v>GWh</v>
          </cell>
        </row>
        <row r="2858">
          <cell r="A2858" t="str">
            <v>ROI</v>
          </cell>
          <cell r="D2858" t="str">
            <v>GI1</v>
          </cell>
          <cell r="E2858" t="str">
            <v>ROI Oil</v>
          </cell>
          <cell r="F2858" t="str">
            <v>Available Energy</v>
          </cell>
          <cell r="H2858" t="str">
            <v>GWh</v>
          </cell>
        </row>
        <row r="2859">
          <cell r="A2859" t="str">
            <v>ROI</v>
          </cell>
          <cell r="D2859" t="str">
            <v>GI2</v>
          </cell>
          <cell r="E2859" t="str">
            <v>ROI Oil</v>
          </cell>
          <cell r="F2859" t="str">
            <v>Generation</v>
          </cell>
          <cell r="H2859" t="str">
            <v>GWh</v>
          </cell>
        </row>
        <row r="2860">
          <cell r="A2860" t="str">
            <v>ROI</v>
          </cell>
          <cell r="D2860" t="str">
            <v>GI2</v>
          </cell>
          <cell r="E2860" t="str">
            <v>ROI Oil</v>
          </cell>
          <cell r="F2860" t="str">
            <v>Units Started</v>
          </cell>
          <cell r="H2860" t="str">
            <v>-</v>
          </cell>
        </row>
        <row r="2861">
          <cell r="A2861" t="str">
            <v>ROI</v>
          </cell>
          <cell r="D2861" t="str">
            <v>GI2</v>
          </cell>
          <cell r="E2861" t="str">
            <v>ROI Oil</v>
          </cell>
          <cell r="F2861" t="str">
            <v>Hours of Operation</v>
          </cell>
          <cell r="H2861" t="str">
            <v>hrs</v>
          </cell>
        </row>
        <row r="2862">
          <cell r="A2862" t="str">
            <v>ROI</v>
          </cell>
          <cell r="D2862" t="str">
            <v>GI2</v>
          </cell>
          <cell r="E2862" t="str">
            <v>ROI Oil</v>
          </cell>
          <cell r="F2862" t="str">
            <v>Capacity Factor</v>
          </cell>
          <cell r="H2862" t="str">
            <v>%</v>
          </cell>
        </row>
        <row r="2863">
          <cell r="A2863" t="str">
            <v>ROI</v>
          </cell>
          <cell r="D2863" t="str">
            <v>GI2</v>
          </cell>
          <cell r="E2863" t="str">
            <v>ROI Oil</v>
          </cell>
          <cell r="F2863" t="str">
            <v>Energy Curtailed</v>
          </cell>
          <cell r="H2863" t="str">
            <v>GWh</v>
          </cell>
        </row>
        <row r="2864">
          <cell r="A2864" t="str">
            <v>ROI</v>
          </cell>
          <cell r="D2864" t="str">
            <v>GI2</v>
          </cell>
          <cell r="E2864" t="str">
            <v>ROI Oil</v>
          </cell>
          <cell r="F2864" t="str">
            <v>Fixed Load Generation</v>
          </cell>
          <cell r="H2864" t="str">
            <v>GWh</v>
          </cell>
        </row>
        <row r="2865">
          <cell r="A2865" t="str">
            <v>ROI</v>
          </cell>
          <cell r="D2865" t="str">
            <v>GI2</v>
          </cell>
          <cell r="E2865" t="str">
            <v>ROI Oil</v>
          </cell>
          <cell r="F2865" t="str">
            <v>Pump Load</v>
          </cell>
          <cell r="H2865" t="str">
            <v>GWh</v>
          </cell>
        </row>
        <row r="2866">
          <cell r="A2866" t="str">
            <v>ROI</v>
          </cell>
          <cell r="D2866" t="str">
            <v>GI2</v>
          </cell>
          <cell r="E2866" t="str">
            <v>ROI Oil</v>
          </cell>
          <cell r="F2866" t="str">
            <v>VO&amp;M Cost</v>
          </cell>
          <cell r="H2866">
            <v>0</v>
          </cell>
        </row>
        <row r="2867">
          <cell r="A2867" t="str">
            <v>ROI</v>
          </cell>
          <cell r="D2867" t="str">
            <v>GI2</v>
          </cell>
          <cell r="E2867" t="str">
            <v>ROI Oil</v>
          </cell>
          <cell r="F2867" t="str">
            <v>Generation Cost</v>
          </cell>
          <cell r="H2867">
            <v>0</v>
          </cell>
        </row>
        <row r="2868">
          <cell r="A2868" t="str">
            <v>ROI</v>
          </cell>
          <cell r="D2868" t="str">
            <v>GI2</v>
          </cell>
          <cell r="E2868" t="str">
            <v>ROI Oil</v>
          </cell>
          <cell r="F2868" t="str">
            <v>Start &amp; Shutdown Cost</v>
          </cell>
          <cell r="H2868">
            <v>0</v>
          </cell>
        </row>
        <row r="2869">
          <cell r="A2869" t="str">
            <v>ROI</v>
          </cell>
          <cell r="D2869" t="str">
            <v>GI2</v>
          </cell>
          <cell r="E2869" t="str">
            <v>ROI Oil</v>
          </cell>
          <cell r="F2869" t="str">
            <v>Start Fuel Cost</v>
          </cell>
          <cell r="H2869">
            <v>0</v>
          </cell>
        </row>
        <row r="2870">
          <cell r="A2870" t="str">
            <v>ROI</v>
          </cell>
          <cell r="D2870" t="str">
            <v>GI2</v>
          </cell>
          <cell r="E2870" t="str">
            <v>ROI Oil</v>
          </cell>
          <cell r="F2870" t="str">
            <v>Emissions Cost</v>
          </cell>
          <cell r="H2870">
            <v>0</v>
          </cell>
        </row>
        <row r="2871">
          <cell r="A2871" t="str">
            <v>ROI</v>
          </cell>
          <cell r="D2871" t="str">
            <v>GI2</v>
          </cell>
          <cell r="E2871" t="str">
            <v>ROI Oil</v>
          </cell>
          <cell r="F2871" t="str">
            <v>Total Generation Cost</v>
          </cell>
          <cell r="H2871">
            <v>0</v>
          </cell>
        </row>
        <row r="2872">
          <cell r="A2872" t="str">
            <v>ROI</v>
          </cell>
          <cell r="D2872" t="str">
            <v>GI2</v>
          </cell>
          <cell r="E2872" t="str">
            <v>ROI Oil</v>
          </cell>
          <cell r="F2872" t="str">
            <v>SRMC</v>
          </cell>
          <cell r="H2872" t="str">
            <v>€/MWh</v>
          </cell>
        </row>
        <row r="2873">
          <cell r="A2873" t="str">
            <v>ROI</v>
          </cell>
          <cell r="D2873" t="str">
            <v>GI2</v>
          </cell>
          <cell r="E2873" t="str">
            <v>ROI Oil</v>
          </cell>
          <cell r="F2873" t="str">
            <v>Mark-up</v>
          </cell>
          <cell r="H2873" t="str">
            <v>€/MWh</v>
          </cell>
        </row>
        <row r="2874">
          <cell r="A2874" t="str">
            <v>ROI</v>
          </cell>
          <cell r="D2874" t="str">
            <v>GI2</v>
          </cell>
          <cell r="E2874" t="str">
            <v>ROI Oil</v>
          </cell>
          <cell r="F2874" t="str">
            <v>Mark-up</v>
          </cell>
          <cell r="H2874" t="str">
            <v>€/MWh</v>
          </cell>
        </row>
        <row r="2875">
          <cell r="A2875" t="str">
            <v>ROI</v>
          </cell>
          <cell r="D2875" t="str">
            <v>GI2</v>
          </cell>
          <cell r="E2875" t="str">
            <v>ROI Oil</v>
          </cell>
          <cell r="F2875" t="str">
            <v>Mark-up</v>
          </cell>
          <cell r="H2875" t="str">
            <v>€/MWh</v>
          </cell>
        </row>
        <row r="2876">
          <cell r="A2876" t="str">
            <v>ROI</v>
          </cell>
          <cell r="D2876" t="str">
            <v>GI2</v>
          </cell>
          <cell r="E2876" t="str">
            <v>ROI Oil</v>
          </cell>
          <cell r="F2876" t="str">
            <v>Price Received</v>
          </cell>
          <cell r="H2876" t="str">
            <v>€/MWh</v>
          </cell>
        </row>
        <row r="2877">
          <cell r="A2877" t="str">
            <v>ROI</v>
          </cell>
          <cell r="D2877" t="str">
            <v>GI2</v>
          </cell>
          <cell r="E2877" t="str">
            <v>ROI Oil</v>
          </cell>
          <cell r="F2877" t="str">
            <v>Pool Revenue</v>
          </cell>
          <cell r="H2877">
            <v>0</v>
          </cell>
        </row>
        <row r="2878">
          <cell r="A2878" t="str">
            <v>ROI</v>
          </cell>
          <cell r="D2878" t="str">
            <v>GI2</v>
          </cell>
          <cell r="E2878" t="str">
            <v>ROI Oil</v>
          </cell>
          <cell r="F2878" t="str">
            <v>Net Revenue</v>
          </cell>
          <cell r="H2878">
            <v>0</v>
          </cell>
        </row>
        <row r="2879">
          <cell r="A2879" t="str">
            <v>ROI</v>
          </cell>
          <cell r="D2879" t="str">
            <v>GI2</v>
          </cell>
          <cell r="E2879" t="str">
            <v>ROI Oil</v>
          </cell>
          <cell r="F2879" t="str">
            <v>Net Profit</v>
          </cell>
          <cell r="H2879">
            <v>0</v>
          </cell>
        </row>
        <row r="2880">
          <cell r="A2880" t="str">
            <v>ROI</v>
          </cell>
          <cell r="D2880" t="str">
            <v>GI2</v>
          </cell>
          <cell r="E2880" t="str">
            <v>ROI Oil</v>
          </cell>
          <cell r="F2880" t="str">
            <v>Installed Capacity</v>
          </cell>
          <cell r="H2880" t="str">
            <v>MW</v>
          </cell>
        </row>
        <row r="2881">
          <cell r="A2881" t="str">
            <v>ROI</v>
          </cell>
          <cell r="D2881" t="str">
            <v>GI2</v>
          </cell>
          <cell r="E2881" t="str">
            <v>ROI Oil</v>
          </cell>
          <cell r="F2881" t="str">
            <v>Rated Capacity</v>
          </cell>
          <cell r="H2881" t="str">
            <v>MW</v>
          </cell>
        </row>
        <row r="2882">
          <cell r="A2882" t="str">
            <v>ROI</v>
          </cell>
          <cell r="D2882" t="str">
            <v>GI2</v>
          </cell>
          <cell r="E2882" t="str">
            <v>ROI Oil</v>
          </cell>
          <cell r="F2882" t="str">
            <v>Maintenance</v>
          </cell>
          <cell r="H2882" t="str">
            <v>GWh</v>
          </cell>
        </row>
        <row r="2883">
          <cell r="A2883" t="str">
            <v>ROI</v>
          </cell>
          <cell r="D2883" t="str">
            <v>GI2</v>
          </cell>
          <cell r="E2883" t="str">
            <v>ROI Oil</v>
          </cell>
          <cell r="F2883" t="str">
            <v>Forced Outage</v>
          </cell>
          <cell r="H2883" t="str">
            <v>GWh</v>
          </cell>
        </row>
        <row r="2884">
          <cell r="A2884" t="str">
            <v>ROI</v>
          </cell>
          <cell r="D2884" t="str">
            <v>GI2</v>
          </cell>
          <cell r="E2884" t="str">
            <v>ROI Oil</v>
          </cell>
          <cell r="F2884" t="str">
            <v>Available Energy</v>
          </cell>
          <cell r="H2884" t="str">
            <v>GWh</v>
          </cell>
        </row>
        <row r="2885">
          <cell r="A2885" t="str">
            <v>ROI</v>
          </cell>
          <cell r="D2885" t="str">
            <v>GI3</v>
          </cell>
          <cell r="E2885" t="str">
            <v>ROI Oil</v>
          </cell>
          <cell r="F2885" t="str">
            <v>Generation</v>
          </cell>
          <cell r="H2885" t="str">
            <v>GWh</v>
          </cell>
        </row>
        <row r="2886">
          <cell r="A2886" t="str">
            <v>ROI</v>
          </cell>
          <cell r="D2886" t="str">
            <v>GI3</v>
          </cell>
          <cell r="E2886" t="str">
            <v>ROI Oil</v>
          </cell>
          <cell r="F2886" t="str">
            <v>Units Started</v>
          </cell>
          <cell r="H2886" t="str">
            <v>-</v>
          </cell>
        </row>
        <row r="2887">
          <cell r="A2887" t="str">
            <v>ROI</v>
          </cell>
          <cell r="D2887" t="str">
            <v>GI3</v>
          </cell>
          <cell r="E2887" t="str">
            <v>ROI Oil</v>
          </cell>
          <cell r="F2887" t="str">
            <v>Hours of Operation</v>
          </cell>
          <cell r="H2887" t="str">
            <v>hrs</v>
          </cell>
        </row>
        <row r="2888">
          <cell r="A2888" t="str">
            <v>ROI</v>
          </cell>
          <cell r="D2888" t="str">
            <v>GI3</v>
          </cell>
          <cell r="E2888" t="str">
            <v>ROI Oil</v>
          </cell>
          <cell r="F2888" t="str">
            <v>Capacity Factor</v>
          </cell>
          <cell r="H2888" t="str">
            <v>%</v>
          </cell>
        </row>
        <row r="2889">
          <cell r="A2889" t="str">
            <v>ROI</v>
          </cell>
          <cell r="D2889" t="str">
            <v>GI3</v>
          </cell>
          <cell r="E2889" t="str">
            <v>ROI Oil</v>
          </cell>
          <cell r="F2889" t="str">
            <v>Energy Curtailed</v>
          </cell>
          <cell r="H2889" t="str">
            <v>GWh</v>
          </cell>
        </row>
        <row r="2890">
          <cell r="A2890" t="str">
            <v>ROI</v>
          </cell>
          <cell r="D2890" t="str">
            <v>GI3</v>
          </cell>
          <cell r="E2890" t="str">
            <v>ROI Oil</v>
          </cell>
          <cell r="F2890" t="str">
            <v>Fixed Load Generation</v>
          </cell>
          <cell r="H2890" t="str">
            <v>GWh</v>
          </cell>
        </row>
        <row r="2891">
          <cell r="A2891" t="str">
            <v>ROI</v>
          </cell>
          <cell r="D2891" t="str">
            <v>GI3</v>
          </cell>
          <cell r="E2891" t="str">
            <v>ROI Oil</v>
          </cell>
          <cell r="F2891" t="str">
            <v>Pump Load</v>
          </cell>
          <cell r="H2891" t="str">
            <v>GWh</v>
          </cell>
        </row>
        <row r="2892">
          <cell r="A2892" t="str">
            <v>ROI</v>
          </cell>
          <cell r="D2892" t="str">
            <v>GI3</v>
          </cell>
          <cell r="E2892" t="str">
            <v>ROI Oil</v>
          </cell>
          <cell r="F2892" t="str">
            <v>VO&amp;M Cost</v>
          </cell>
          <cell r="H2892">
            <v>0</v>
          </cell>
        </row>
        <row r="2893">
          <cell r="A2893" t="str">
            <v>ROI</v>
          </cell>
          <cell r="D2893" t="str">
            <v>GI3</v>
          </cell>
          <cell r="E2893" t="str">
            <v>ROI Oil</v>
          </cell>
          <cell r="F2893" t="str">
            <v>Generation Cost</v>
          </cell>
          <cell r="H2893">
            <v>0</v>
          </cell>
        </row>
        <row r="2894">
          <cell r="A2894" t="str">
            <v>ROI</v>
          </cell>
          <cell r="D2894" t="str">
            <v>GI3</v>
          </cell>
          <cell r="E2894" t="str">
            <v>ROI Oil</v>
          </cell>
          <cell r="F2894" t="str">
            <v>Start &amp; Shutdown Cost</v>
          </cell>
          <cell r="H2894">
            <v>0</v>
          </cell>
        </row>
        <row r="2895">
          <cell r="A2895" t="str">
            <v>ROI</v>
          </cell>
          <cell r="D2895" t="str">
            <v>GI3</v>
          </cell>
          <cell r="E2895" t="str">
            <v>ROI Oil</v>
          </cell>
          <cell r="F2895" t="str">
            <v>Start Fuel Cost</v>
          </cell>
          <cell r="H2895">
            <v>0</v>
          </cell>
        </row>
        <row r="2896">
          <cell r="A2896" t="str">
            <v>ROI</v>
          </cell>
          <cell r="D2896" t="str">
            <v>GI3</v>
          </cell>
          <cell r="E2896" t="str">
            <v>ROI Oil</v>
          </cell>
          <cell r="F2896" t="str">
            <v>Emissions Cost</v>
          </cell>
          <cell r="H2896">
            <v>0</v>
          </cell>
        </row>
        <row r="2897">
          <cell r="A2897" t="str">
            <v>ROI</v>
          </cell>
          <cell r="D2897" t="str">
            <v>GI3</v>
          </cell>
          <cell r="E2897" t="str">
            <v>ROI Oil</v>
          </cell>
          <cell r="F2897" t="str">
            <v>Total Generation Cost</v>
          </cell>
          <cell r="H2897">
            <v>0</v>
          </cell>
        </row>
        <row r="2898">
          <cell r="A2898" t="str">
            <v>ROI</v>
          </cell>
          <cell r="D2898" t="str">
            <v>GI3</v>
          </cell>
          <cell r="E2898" t="str">
            <v>ROI Oil</v>
          </cell>
          <cell r="F2898" t="str">
            <v>SRMC</v>
          </cell>
          <cell r="H2898" t="str">
            <v>€/MWh</v>
          </cell>
        </row>
        <row r="2899">
          <cell r="A2899" t="str">
            <v>ROI</v>
          </cell>
          <cell r="D2899" t="str">
            <v>GI3</v>
          </cell>
          <cell r="E2899" t="str">
            <v>ROI Oil</v>
          </cell>
          <cell r="F2899" t="str">
            <v>Mark-up</v>
          </cell>
          <cell r="H2899" t="str">
            <v>€/MWh</v>
          </cell>
        </row>
        <row r="2900">
          <cell r="A2900" t="str">
            <v>ROI</v>
          </cell>
          <cell r="D2900" t="str">
            <v>GI3</v>
          </cell>
          <cell r="E2900" t="str">
            <v>ROI Oil</v>
          </cell>
          <cell r="F2900" t="str">
            <v>Mark-up</v>
          </cell>
          <cell r="H2900" t="str">
            <v>€/MWh</v>
          </cell>
        </row>
        <row r="2901">
          <cell r="A2901" t="str">
            <v>ROI</v>
          </cell>
          <cell r="D2901" t="str">
            <v>GI3</v>
          </cell>
          <cell r="E2901" t="str">
            <v>ROI Oil</v>
          </cell>
          <cell r="F2901" t="str">
            <v>Mark-up</v>
          </cell>
          <cell r="H2901" t="str">
            <v>€/MWh</v>
          </cell>
        </row>
        <row r="2902">
          <cell r="A2902" t="str">
            <v>ROI</v>
          </cell>
          <cell r="D2902" t="str">
            <v>GI3</v>
          </cell>
          <cell r="E2902" t="str">
            <v>ROI Oil</v>
          </cell>
          <cell r="F2902" t="str">
            <v>Price Received</v>
          </cell>
          <cell r="H2902" t="str">
            <v>€/MWh</v>
          </cell>
        </row>
        <row r="2903">
          <cell r="A2903" t="str">
            <v>ROI</v>
          </cell>
          <cell r="D2903" t="str">
            <v>GI3</v>
          </cell>
          <cell r="E2903" t="str">
            <v>ROI Oil</v>
          </cell>
          <cell r="F2903" t="str">
            <v>Pool Revenue</v>
          </cell>
          <cell r="H2903">
            <v>0</v>
          </cell>
        </row>
        <row r="2904">
          <cell r="A2904" t="str">
            <v>ROI</v>
          </cell>
          <cell r="D2904" t="str">
            <v>GI3</v>
          </cell>
          <cell r="E2904" t="str">
            <v>ROI Oil</v>
          </cell>
          <cell r="F2904" t="str">
            <v>Net Revenue</v>
          </cell>
          <cell r="H2904">
            <v>0</v>
          </cell>
        </row>
        <row r="2905">
          <cell r="A2905" t="str">
            <v>ROI</v>
          </cell>
          <cell r="D2905" t="str">
            <v>GI3</v>
          </cell>
          <cell r="E2905" t="str">
            <v>ROI Oil</v>
          </cell>
          <cell r="F2905" t="str">
            <v>Net Profit</v>
          </cell>
          <cell r="H2905">
            <v>0</v>
          </cell>
        </row>
        <row r="2906">
          <cell r="A2906" t="str">
            <v>ROI</v>
          </cell>
          <cell r="D2906" t="str">
            <v>GI3</v>
          </cell>
          <cell r="E2906" t="str">
            <v>ROI Oil</v>
          </cell>
          <cell r="F2906" t="str">
            <v>Installed Capacity</v>
          </cell>
          <cell r="H2906" t="str">
            <v>MW</v>
          </cell>
        </row>
        <row r="2907">
          <cell r="A2907" t="str">
            <v>ROI</v>
          </cell>
          <cell r="D2907" t="str">
            <v>GI3</v>
          </cell>
          <cell r="E2907" t="str">
            <v>ROI Oil</v>
          </cell>
          <cell r="F2907" t="str">
            <v>Rated Capacity</v>
          </cell>
          <cell r="H2907" t="str">
            <v>MW</v>
          </cell>
        </row>
        <row r="2908">
          <cell r="A2908" t="str">
            <v>ROI</v>
          </cell>
          <cell r="D2908" t="str">
            <v>GI3</v>
          </cell>
          <cell r="E2908" t="str">
            <v>ROI Oil</v>
          </cell>
          <cell r="F2908" t="str">
            <v>Maintenance</v>
          </cell>
          <cell r="H2908" t="str">
            <v>GWh</v>
          </cell>
        </row>
        <row r="2909">
          <cell r="A2909" t="str">
            <v>ROI</v>
          </cell>
          <cell r="D2909" t="str">
            <v>GI3</v>
          </cell>
          <cell r="E2909" t="str">
            <v>ROI Oil</v>
          </cell>
          <cell r="F2909" t="str">
            <v>Forced Outage</v>
          </cell>
          <cell r="H2909" t="str">
            <v>GWh</v>
          </cell>
        </row>
        <row r="2910">
          <cell r="A2910" t="str">
            <v>ROI</v>
          </cell>
          <cell r="D2910" t="str">
            <v>GI3</v>
          </cell>
          <cell r="E2910" t="str">
            <v>ROI Oil</v>
          </cell>
          <cell r="F2910" t="str">
            <v>Available Energy</v>
          </cell>
          <cell r="H2910" t="str">
            <v>GWh</v>
          </cell>
        </row>
        <row r="2911">
          <cell r="A2911" t="str">
            <v>ROI</v>
          </cell>
          <cell r="D2911" t="str">
            <v>TB1</v>
          </cell>
          <cell r="E2911" t="str">
            <v>ROI Oil</v>
          </cell>
          <cell r="F2911" t="str">
            <v>Generation</v>
          </cell>
          <cell r="H2911" t="str">
            <v>GWh</v>
          </cell>
        </row>
        <row r="2912">
          <cell r="A2912" t="str">
            <v>ROI</v>
          </cell>
          <cell r="D2912" t="str">
            <v>TB1</v>
          </cell>
          <cell r="E2912" t="str">
            <v>ROI Oil</v>
          </cell>
          <cell r="F2912" t="str">
            <v>Units Started</v>
          </cell>
          <cell r="H2912" t="str">
            <v>-</v>
          </cell>
        </row>
        <row r="2913">
          <cell r="A2913" t="str">
            <v>ROI</v>
          </cell>
          <cell r="D2913" t="str">
            <v>TB1</v>
          </cell>
          <cell r="E2913" t="str">
            <v>ROI Oil</v>
          </cell>
          <cell r="F2913" t="str">
            <v>Hours of Operation</v>
          </cell>
          <cell r="H2913" t="str">
            <v>hrs</v>
          </cell>
        </row>
        <row r="2914">
          <cell r="A2914" t="str">
            <v>ROI</v>
          </cell>
          <cell r="D2914" t="str">
            <v>TB1</v>
          </cell>
          <cell r="E2914" t="str">
            <v>ROI Oil</v>
          </cell>
          <cell r="F2914" t="str">
            <v>Capacity Factor</v>
          </cell>
          <cell r="H2914" t="str">
            <v>%</v>
          </cell>
        </row>
        <row r="2915">
          <cell r="A2915" t="str">
            <v>ROI</v>
          </cell>
          <cell r="D2915" t="str">
            <v>TB1</v>
          </cell>
          <cell r="E2915" t="str">
            <v>ROI Oil</v>
          </cell>
          <cell r="F2915" t="str">
            <v>Energy Curtailed</v>
          </cell>
          <cell r="H2915" t="str">
            <v>GWh</v>
          </cell>
        </row>
        <row r="2916">
          <cell r="A2916" t="str">
            <v>ROI</v>
          </cell>
          <cell r="D2916" t="str">
            <v>TB1</v>
          </cell>
          <cell r="E2916" t="str">
            <v>ROI Oil</v>
          </cell>
          <cell r="F2916" t="str">
            <v>Fixed Load Generation</v>
          </cell>
          <cell r="H2916" t="str">
            <v>GWh</v>
          </cell>
        </row>
        <row r="2917">
          <cell r="A2917" t="str">
            <v>ROI</v>
          </cell>
          <cell r="D2917" t="str">
            <v>TB1</v>
          </cell>
          <cell r="E2917" t="str">
            <v>ROI Oil</v>
          </cell>
          <cell r="F2917" t="str">
            <v>Pump Load</v>
          </cell>
          <cell r="H2917" t="str">
            <v>GWh</v>
          </cell>
        </row>
        <row r="2918">
          <cell r="A2918" t="str">
            <v>ROI</v>
          </cell>
          <cell r="D2918" t="str">
            <v>TB1</v>
          </cell>
          <cell r="E2918" t="str">
            <v>ROI Oil</v>
          </cell>
          <cell r="F2918" t="str">
            <v>VO&amp;M Cost</v>
          </cell>
          <cell r="H2918">
            <v>0</v>
          </cell>
        </row>
        <row r="2919">
          <cell r="A2919" t="str">
            <v>ROI</v>
          </cell>
          <cell r="D2919" t="str">
            <v>TB1</v>
          </cell>
          <cell r="E2919" t="str">
            <v>ROI Oil</v>
          </cell>
          <cell r="F2919" t="str">
            <v>Generation Cost</v>
          </cell>
          <cell r="H2919">
            <v>0</v>
          </cell>
        </row>
        <row r="2920">
          <cell r="A2920" t="str">
            <v>ROI</v>
          </cell>
          <cell r="D2920" t="str">
            <v>TB1</v>
          </cell>
          <cell r="E2920" t="str">
            <v>ROI Oil</v>
          </cell>
          <cell r="F2920" t="str">
            <v>Start &amp; Shutdown Cost</v>
          </cell>
          <cell r="H2920">
            <v>0</v>
          </cell>
        </row>
        <row r="2921">
          <cell r="A2921" t="str">
            <v>ROI</v>
          </cell>
          <cell r="D2921" t="str">
            <v>TB1</v>
          </cell>
          <cell r="E2921" t="str">
            <v>ROI Oil</v>
          </cell>
          <cell r="F2921" t="str">
            <v>Start Fuel Cost</v>
          </cell>
          <cell r="H2921">
            <v>0</v>
          </cell>
        </row>
        <row r="2922">
          <cell r="A2922" t="str">
            <v>ROI</v>
          </cell>
          <cell r="D2922" t="str">
            <v>TB1</v>
          </cell>
          <cell r="E2922" t="str">
            <v>ROI Oil</v>
          </cell>
          <cell r="F2922" t="str">
            <v>Emissions Cost</v>
          </cell>
          <cell r="H2922">
            <v>0</v>
          </cell>
        </row>
        <row r="2923">
          <cell r="A2923" t="str">
            <v>ROI</v>
          </cell>
          <cell r="D2923" t="str">
            <v>TB1</v>
          </cell>
          <cell r="E2923" t="str">
            <v>ROI Oil</v>
          </cell>
          <cell r="F2923" t="str">
            <v>Total Generation Cost</v>
          </cell>
          <cell r="H2923">
            <v>0</v>
          </cell>
        </row>
        <row r="2924">
          <cell r="A2924" t="str">
            <v>ROI</v>
          </cell>
          <cell r="D2924" t="str">
            <v>TB1</v>
          </cell>
          <cell r="E2924" t="str">
            <v>ROI Oil</v>
          </cell>
          <cell r="F2924" t="str">
            <v>SRMC</v>
          </cell>
          <cell r="H2924" t="str">
            <v>€/MWh</v>
          </cell>
        </row>
        <row r="2925">
          <cell r="A2925" t="str">
            <v>ROI</v>
          </cell>
          <cell r="D2925" t="str">
            <v>TB1</v>
          </cell>
          <cell r="E2925" t="str">
            <v>ROI Oil</v>
          </cell>
          <cell r="F2925" t="str">
            <v>Mark-up</v>
          </cell>
          <cell r="H2925" t="str">
            <v>€/MWh</v>
          </cell>
        </row>
        <row r="2926">
          <cell r="A2926" t="str">
            <v>ROI</v>
          </cell>
          <cell r="D2926" t="str">
            <v>TB1</v>
          </cell>
          <cell r="E2926" t="str">
            <v>ROI Oil</v>
          </cell>
          <cell r="F2926" t="str">
            <v>Mark-up</v>
          </cell>
          <cell r="H2926" t="str">
            <v>€/MWh</v>
          </cell>
        </row>
        <row r="2927">
          <cell r="A2927" t="str">
            <v>ROI</v>
          </cell>
          <cell r="D2927" t="str">
            <v>TB1</v>
          </cell>
          <cell r="E2927" t="str">
            <v>ROI Oil</v>
          </cell>
          <cell r="F2927" t="str">
            <v>Mark-up</v>
          </cell>
          <cell r="H2927" t="str">
            <v>€/MWh</v>
          </cell>
        </row>
        <row r="2928">
          <cell r="A2928" t="str">
            <v>ROI</v>
          </cell>
          <cell r="D2928" t="str">
            <v>TB1</v>
          </cell>
          <cell r="E2928" t="str">
            <v>ROI Oil</v>
          </cell>
          <cell r="F2928" t="str">
            <v>Price Received</v>
          </cell>
          <cell r="H2928" t="str">
            <v>€/MWh</v>
          </cell>
        </row>
        <row r="2929">
          <cell r="A2929" t="str">
            <v>ROI</v>
          </cell>
          <cell r="D2929" t="str">
            <v>TB1</v>
          </cell>
          <cell r="E2929" t="str">
            <v>ROI Oil</v>
          </cell>
          <cell r="F2929" t="str">
            <v>Pool Revenue</v>
          </cell>
          <cell r="H2929">
            <v>0</v>
          </cell>
        </row>
        <row r="2930">
          <cell r="A2930" t="str">
            <v>ROI</v>
          </cell>
          <cell r="D2930" t="str">
            <v>TB1</v>
          </cell>
          <cell r="E2930" t="str">
            <v>ROI Oil</v>
          </cell>
          <cell r="F2930" t="str">
            <v>Net Revenue</v>
          </cell>
          <cell r="H2930">
            <v>0</v>
          </cell>
        </row>
        <row r="2931">
          <cell r="A2931" t="str">
            <v>ROI</v>
          </cell>
          <cell r="D2931" t="str">
            <v>TB1</v>
          </cell>
          <cell r="E2931" t="str">
            <v>ROI Oil</v>
          </cell>
          <cell r="F2931" t="str">
            <v>Net Profit</v>
          </cell>
          <cell r="H2931">
            <v>0</v>
          </cell>
        </row>
        <row r="2932">
          <cell r="A2932" t="str">
            <v>ROI</v>
          </cell>
          <cell r="D2932" t="str">
            <v>TB1</v>
          </cell>
          <cell r="E2932" t="str">
            <v>ROI Oil</v>
          </cell>
          <cell r="F2932" t="str">
            <v>Installed Capacity</v>
          </cell>
          <cell r="H2932" t="str">
            <v>MW</v>
          </cell>
        </row>
        <row r="2933">
          <cell r="A2933" t="str">
            <v>ROI</v>
          </cell>
          <cell r="D2933" t="str">
            <v>TB1</v>
          </cell>
          <cell r="E2933" t="str">
            <v>ROI Oil</v>
          </cell>
          <cell r="F2933" t="str">
            <v>Rated Capacity</v>
          </cell>
          <cell r="H2933" t="str">
            <v>MW</v>
          </cell>
        </row>
        <row r="2934">
          <cell r="A2934" t="str">
            <v>ROI</v>
          </cell>
          <cell r="D2934" t="str">
            <v>TB1</v>
          </cell>
          <cell r="E2934" t="str">
            <v>ROI Oil</v>
          </cell>
          <cell r="F2934" t="str">
            <v>Maintenance</v>
          </cell>
          <cell r="H2934" t="str">
            <v>GWh</v>
          </cell>
        </row>
        <row r="2935">
          <cell r="A2935" t="str">
            <v>ROI</v>
          </cell>
          <cell r="D2935" t="str">
            <v>TB1</v>
          </cell>
          <cell r="E2935" t="str">
            <v>ROI Oil</v>
          </cell>
          <cell r="F2935" t="str">
            <v>Forced Outage</v>
          </cell>
          <cell r="H2935" t="str">
            <v>GWh</v>
          </cell>
        </row>
        <row r="2936">
          <cell r="A2936" t="str">
            <v>ROI</v>
          </cell>
          <cell r="D2936" t="str">
            <v>TB1</v>
          </cell>
          <cell r="E2936" t="str">
            <v>ROI Oil</v>
          </cell>
          <cell r="F2936" t="str">
            <v>Available Energy</v>
          </cell>
          <cell r="H2936" t="str">
            <v>GWh</v>
          </cell>
        </row>
        <row r="2937">
          <cell r="A2937" t="str">
            <v>ROI</v>
          </cell>
          <cell r="D2937" t="str">
            <v>TB2</v>
          </cell>
          <cell r="E2937" t="str">
            <v>ROI Oil</v>
          </cell>
          <cell r="F2937" t="str">
            <v>Generation</v>
          </cell>
          <cell r="H2937" t="str">
            <v>GWh</v>
          </cell>
        </row>
        <row r="2938">
          <cell r="A2938" t="str">
            <v>ROI</v>
          </cell>
          <cell r="D2938" t="str">
            <v>TB2</v>
          </cell>
          <cell r="E2938" t="str">
            <v>ROI Oil</v>
          </cell>
          <cell r="F2938" t="str">
            <v>Units Started</v>
          </cell>
          <cell r="H2938" t="str">
            <v>-</v>
          </cell>
        </row>
        <row r="2939">
          <cell r="A2939" t="str">
            <v>ROI</v>
          </cell>
          <cell r="D2939" t="str">
            <v>TB2</v>
          </cell>
          <cell r="E2939" t="str">
            <v>ROI Oil</v>
          </cell>
          <cell r="F2939" t="str">
            <v>Hours of Operation</v>
          </cell>
          <cell r="H2939" t="str">
            <v>hrs</v>
          </cell>
        </row>
        <row r="2940">
          <cell r="A2940" t="str">
            <v>ROI</v>
          </cell>
          <cell r="D2940" t="str">
            <v>TB2</v>
          </cell>
          <cell r="E2940" t="str">
            <v>ROI Oil</v>
          </cell>
          <cell r="F2940" t="str">
            <v>Capacity Factor</v>
          </cell>
          <cell r="H2940" t="str">
            <v>%</v>
          </cell>
        </row>
        <row r="2941">
          <cell r="A2941" t="str">
            <v>ROI</v>
          </cell>
          <cell r="D2941" t="str">
            <v>TB2</v>
          </cell>
          <cell r="E2941" t="str">
            <v>ROI Oil</v>
          </cell>
          <cell r="F2941" t="str">
            <v>Energy Curtailed</v>
          </cell>
          <cell r="H2941" t="str">
            <v>GWh</v>
          </cell>
        </row>
        <row r="2942">
          <cell r="A2942" t="str">
            <v>ROI</v>
          </cell>
          <cell r="D2942" t="str">
            <v>TB2</v>
          </cell>
          <cell r="E2942" t="str">
            <v>ROI Oil</v>
          </cell>
          <cell r="F2942" t="str">
            <v>Fixed Load Generation</v>
          </cell>
          <cell r="H2942" t="str">
            <v>GWh</v>
          </cell>
        </row>
        <row r="2943">
          <cell r="A2943" t="str">
            <v>ROI</v>
          </cell>
          <cell r="D2943" t="str">
            <v>TB2</v>
          </cell>
          <cell r="E2943" t="str">
            <v>ROI Oil</v>
          </cell>
          <cell r="F2943" t="str">
            <v>Pump Load</v>
          </cell>
          <cell r="H2943" t="str">
            <v>GWh</v>
          </cell>
        </row>
        <row r="2944">
          <cell r="A2944" t="str">
            <v>ROI</v>
          </cell>
          <cell r="D2944" t="str">
            <v>TB2</v>
          </cell>
          <cell r="E2944" t="str">
            <v>ROI Oil</v>
          </cell>
          <cell r="F2944" t="str">
            <v>VO&amp;M Cost</v>
          </cell>
          <cell r="H2944">
            <v>0</v>
          </cell>
        </row>
        <row r="2945">
          <cell r="A2945" t="str">
            <v>ROI</v>
          </cell>
          <cell r="D2945" t="str">
            <v>TB2</v>
          </cell>
          <cell r="E2945" t="str">
            <v>ROI Oil</v>
          </cell>
          <cell r="F2945" t="str">
            <v>Generation Cost</v>
          </cell>
          <cell r="H2945">
            <v>0</v>
          </cell>
        </row>
        <row r="2946">
          <cell r="A2946" t="str">
            <v>ROI</v>
          </cell>
          <cell r="D2946" t="str">
            <v>TB2</v>
          </cell>
          <cell r="E2946" t="str">
            <v>ROI Oil</v>
          </cell>
          <cell r="F2946" t="str">
            <v>Start &amp; Shutdown Cost</v>
          </cell>
          <cell r="H2946">
            <v>0</v>
          </cell>
        </row>
        <row r="2947">
          <cell r="A2947" t="str">
            <v>ROI</v>
          </cell>
          <cell r="D2947" t="str">
            <v>TB2</v>
          </cell>
          <cell r="E2947" t="str">
            <v>ROI Oil</v>
          </cell>
          <cell r="F2947" t="str">
            <v>Start Fuel Cost</v>
          </cell>
          <cell r="H2947">
            <v>0</v>
          </cell>
        </row>
        <row r="2948">
          <cell r="A2948" t="str">
            <v>ROI</v>
          </cell>
          <cell r="D2948" t="str">
            <v>TB2</v>
          </cell>
          <cell r="E2948" t="str">
            <v>ROI Oil</v>
          </cell>
          <cell r="F2948" t="str">
            <v>Emissions Cost</v>
          </cell>
          <cell r="H2948">
            <v>0</v>
          </cell>
        </row>
        <row r="2949">
          <cell r="A2949" t="str">
            <v>ROI</v>
          </cell>
          <cell r="D2949" t="str">
            <v>TB2</v>
          </cell>
          <cell r="E2949" t="str">
            <v>ROI Oil</v>
          </cell>
          <cell r="F2949" t="str">
            <v>Total Generation Cost</v>
          </cell>
          <cell r="H2949">
            <v>0</v>
          </cell>
        </row>
        <row r="2950">
          <cell r="A2950" t="str">
            <v>ROI</v>
          </cell>
          <cell r="D2950" t="str">
            <v>TB2</v>
          </cell>
          <cell r="E2950" t="str">
            <v>ROI Oil</v>
          </cell>
          <cell r="F2950" t="str">
            <v>SRMC</v>
          </cell>
          <cell r="H2950" t="str">
            <v>€/MWh</v>
          </cell>
        </row>
        <row r="2951">
          <cell r="A2951" t="str">
            <v>ROI</v>
          </cell>
          <cell r="D2951" t="str">
            <v>TB2</v>
          </cell>
          <cell r="E2951" t="str">
            <v>ROI Oil</v>
          </cell>
          <cell r="F2951" t="str">
            <v>Mark-up</v>
          </cell>
          <cell r="H2951" t="str">
            <v>€/MWh</v>
          </cell>
        </row>
        <row r="2952">
          <cell r="A2952" t="str">
            <v>ROI</v>
          </cell>
          <cell r="D2952" t="str">
            <v>TB2</v>
          </cell>
          <cell r="E2952" t="str">
            <v>ROI Oil</v>
          </cell>
          <cell r="F2952" t="str">
            <v>Mark-up</v>
          </cell>
          <cell r="H2952" t="str">
            <v>€/MWh</v>
          </cell>
        </row>
        <row r="2953">
          <cell r="A2953" t="str">
            <v>ROI</v>
          </cell>
          <cell r="D2953" t="str">
            <v>TB2</v>
          </cell>
          <cell r="E2953" t="str">
            <v>ROI Oil</v>
          </cell>
          <cell r="F2953" t="str">
            <v>Mark-up</v>
          </cell>
          <cell r="H2953" t="str">
            <v>€/MWh</v>
          </cell>
        </row>
        <row r="2954">
          <cell r="A2954" t="str">
            <v>ROI</v>
          </cell>
          <cell r="D2954" t="str">
            <v>TB2</v>
          </cell>
          <cell r="E2954" t="str">
            <v>ROI Oil</v>
          </cell>
          <cell r="F2954" t="str">
            <v>Price Received</v>
          </cell>
          <cell r="H2954" t="str">
            <v>€/MWh</v>
          </cell>
        </row>
        <row r="2955">
          <cell r="A2955" t="str">
            <v>ROI</v>
          </cell>
          <cell r="D2955" t="str">
            <v>TB2</v>
          </cell>
          <cell r="E2955" t="str">
            <v>ROI Oil</v>
          </cell>
          <cell r="F2955" t="str">
            <v>Pool Revenue</v>
          </cell>
          <cell r="H2955">
            <v>0</v>
          </cell>
        </row>
        <row r="2956">
          <cell r="A2956" t="str">
            <v>ROI</v>
          </cell>
          <cell r="D2956" t="str">
            <v>TB2</v>
          </cell>
          <cell r="E2956" t="str">
            <v>ROI Oil</v>
          </cell>
          <cell r="F2956" t="str">
            <v>Net Revenue</v>
          </cell>
          <cell r="H2956">
            <v>0</v>
          </cell>
        </row>
        <row r="2957">
          <cell r="A2957" t="str">
            <v>ROI</v>
          </cell>
          <cell r="D2957" t="str">
            <v>TB2</v>
          </cell>
          <cell r="E2957" t="str">
            <v>ROI Oil</v>
          </cell>
          <cell r="F2957" t="str">
            <v>Net Profit</v>
          </cell>
          <cell r="H2957">
            <v>0</v>
          </cell>
        </row>
        <row r="2958">
          <cell r="A2958" t="str">
            <v>ROI</v>
          </cell>
          <cell r="D2958" t="str">
            <v>TB2</v>
          </cell>
          <cell r="E2958" t="str">
            <v>ROI Oil</v>
          </cell>
          <cell r="F2958" t="str">
            <v>Installed Capacity</v>
          </cell>
          <cell r="H2958" t="str">
            <v>MW</v>
          </cell>
        </row>
        <row r="2959">
          <cell r="A2959" t="str">
            <v>ROI</v>
          </cell>
          <cell r="D2959" t="str">
            <v>TB2</v>
          </cell>
          <cell r="E2959" t="str">
            <v>ROI Oil</v>
          </cell>
          <cell r="F2959" t="str">
            <v>Rated Capacity</v>
          </cell>
          <cell r="H2959" t="str">
            <v>MW</v>
          </cell>
        </row>
        <row r="2960">
          <cell r="A2960" t="str">
            <v>ROI</v>
          </cell>
          <cell r="D2960" t="str">
            <v>TB2</v>
          </cell>
          <cell r="E2960" t="str">
            <v>ROI Oil</v>
          </cell>
          <cell r="F2960" t="str">
            <v>Maintenance</v>
          </cell>
          <cell r="H2960" t="str">
            <v>GWh</v>
          </cell>
        </row>
        <row r="2961">
          <cell r="A2961" t="str">
            <v>ROI</v>
          </cell>
          <cell r="D2961" t="str">
            <v>TB2</v>
          </cell>
          <cell r="E2961" t="str">
            <v>ROI Oil</v>
          </cell>
          <cell r="F2961" t="str">
            <v>Forced Outage</v>
          </cell>
          <cell r="H2961" t="str">
            <v>GWh</v>
          </cell>
        </row>
        <row r="2962">
          <cell r="A2962" t="str">
            <v>ROI</v>
          </cell>
          <cell r="D2962" t="str">
            <v>TB2</v>
          </cell>
          <cell r="E2962" t="str">
            <v>ROI Oil</v>
          </cell>
          <cell r="F2962" t="str">
            <v>Available Energy</v>
          </cell>
          <cell r="H2962" t="str">
            <v>GWh</v>
          </cell>
        </row>
        <row r="2963">
          <cell r="A2963" t="str">
            <v>ROI</v>
          </cell>
          <cell r="D2963" t="str">
            <v>TB3</v>
          </cell>
          <cell r="E2963" t="str">
            <v>ROI Oil</v>
          </cell>
          <cell r="F2963" t="str">
            <v>Generation</v>
          </cell>
          <cell r="H2963" t="str">
            <v>GWh</v>
          </cell>
        </row>
        <row r="2964">
          <cell r="A2964" t="str">
            <v>ROI</v>
          </cell>
          <cell r="D2964" t="str">
            <v>TB3</v>
          </cell>
          <cell r="E2964" t="str">
            <v>ROI Oil</v>
          </cell>
          <cell r="F2964" t="str">
            <v>Units Started</v>
          </cell>
          <cell r="H2964" t="str">
            <v>-</v>
          </cell>
        </row>
        <row r="2965">
          <cell r="A2965" t="str">
            <v>ROI</v>
          </cell>
          <cell r="D2965" t="str">
            <v>TB3</v>
          </cell>
          <cell r="E2965" t="str">
            <v>ROI Oil</v>
          </cell>
          <cell r="F2965" t="str">
            <v>Hours of Operation</v>
          </cell>
          <cell r="H2965" t="str">
            <v>hrs</v>
          </cell>
        </row>
        <row r="2966">
          <cell r="A2966" t="str">
            <v>ROI</v>
          </cell>
          <cell r="D2966" t="str">
            <v>TB3</v>
          </cell>
          <cell r="E2966" t="str">
            <v>ROI Oil</v>
          </cell>
          <cell r="F2966" t="str">
            <v>Capacity Factor</v>
          </cell>
          <cell r="H2966" t="str">
            <v>%</v>
          </cell>
        </row>
        <row r="2967">
          <cell r="A2967" t="str">
            <v>ROI</v>
          </cell>
          <cell r="D2967" t="str">
            <v>TB3</v>
          </cell>
          <cell r="E2967" t="str">
            <v>ROI Oil</v>
          </cell>
          <cell r="F2967" t="str">
            <v>Energy Curtailed</v>
          </cell>
          <cell r="H2967" t="str">
            <v>GWh</v>
          </cell>
        </row>
        <row r="2968">
          <cell r="A2968" t="str">
            <v>ROI</v>
          </cell>
          <cell r="D2968" t="str">
            <v>TB3</v>
          </cell>
          <cell r="E2968" t="str">
            <v>ROI Oil</v>
          </cell>
          <cell r="F2968" t="str">
            <v>Fixed Load Generation</v>
          </cell>
          <cell r="H2968" t="str">
            <v>GWh</v>
          </cell>
        </row>
        <row r="2969">
          <cell r="A2969" t="str">
            <v>ROI</v>
          </cell>
          <cell r="D2969" t="str">
            <v>TB3</v>
          </cell>
          <cell r="E2969" t="str">
            <v>ROI Oil</v>
          </cell>
          <cell r="F2969" t="str">
            <v>Pump Load</v>
          </cell>
          <cell r="H2969" t="str">
            <v>GWh</v>
          </cell>
        </row>
        <row r="2970">
          <cell r="A2970" t="str">
            <v>ROI</v>
          </cell>
          <cell r="D2970" t="str">
            <v>TB3</v>
          </cell>
          <cell r="E2970" t="str">
            <v>ROI Oil</v>
          </cell>
          <cell r="F2970" t="str">
            <v>VO&amp;M Cost</v>
          </cell>
          <cell r="H2970">
            <v>0</v>
          </cell>
        </row>
        <row r="2971">
          <cell r="A2971" t="str">
            <v>ROI</v>
          </cell>
          <cell r="D2971" t="str">
            <v>TB3</v>
          </cell>
          <cell r="E2971" t="str">
            <v>ROI Oil</v>
          </cell>
          <cell r="F2971" t="str">
            <v>Generation Cost</v>
          </cell>
          <cell r="H2971">
            <v>0</v>
          </cell>
        </row>
        <row r="2972">
          <cell r="A2972" t="str">
            <v>ROI</v>
          </cell>
          <cell r="D2972" t="str">
            <v>TB3</v>
          </cell>
          <cell r="E2972" t="str">
            <v>ROI Oil</v>
          </cell>
          <cell r="F2972" t="str">
            <v>Start &amp; Shutdown Cost</v>
          </cell>
          <cell r="H2972">
            <v>0</v>
          </cell>
        </row>
        <row r="2973">
          <cell r="A2973" t="str">
            <v>ROI</v>
          </cell>
          <cell r="D2973" t="str">
            <v>TB3</v>
          </cell>
          <cell r="E2973" t="str">
            <v>ROI Oil</v>
          </cell>
          <cell r="F2973" t="str">
            <v>Start Fuel Cost</v>
          </cell>
          <cell r="H2973">
            <v>0</v>
          </cell>
        </row>
        <row r="2974">
          <cell r="A2974" t="str">
            <v>ROI</v>
          </cell>
          <cell r="D2974" t="str">
            <v>TB3</v>
          </cell>
          <cell r="E2974" t="str">
            <v>ROI Oil</v>
          </cell>
          <cell r="F2974" t="str">
            <v>Emissions Cost</v>
          </cell>
          <cell r="H2974">
            <v>0</v>
          </cell>
        </row>
        <row r="2975">
          <cell r="A2975" t="str">
            <v>ROI</v>
          </cell>
          <cell r="D2975" t="str">
            <v>TB3</v>
          </cell>
          <cell r="E2975" t="str">
            <v>ROI Oil</v>
          </cell>
          <cell r="F2975" t="str">
            <v>Total Generation Cost</v>
          </cell>
          <cell r="H2975">
            <v>0</v>
          </cell>
        </row>
        <row r="2976">
          <cell r="A2976" t="str">
            <v>ROI</v>
          </cell>
          <cell r="D2976" t="str">
            <v>TB3</v>
          </cell>
          <cell r="E2976" t="str">
            <v>ROI Oil</v>
          </cell>
          <cell r="F2976" t="str">
            <v>SRMC</v>
          </cell>
          <cell r="H2976" t="str">
            <v>€/MWh</v>
          </cell>
        </row>
        <row r="2977">
          <cell r="A2977" t="str">
            <v>ROI</v>
          </cell>
          <cell r="D2977" t="str">
            <v>TB3</v>
          </cell>
          <cell r="E2977" t="str">
            <v>ROI Oil</v>
          </cell>
          <cell r="F2977" t="str">
            <v>Mark-up</v>
          </cell>
          <cell r="H2977" t="str">
            <v>€/MWh</v>
          </cell>
        </row>
        <row r="2978">
          <cell r="A2978" t="str">
            <v>ROI</v>
          </cell>
          <cell r="D2978" t="str">
            <v>TB3</v>
          </cell>
          <cell r="E2978" t="str">
            <v>ROI Oil</v>
          </cell>
          <cell r="F2978" t="str">
            <v>Mark-up</v>
          </cell>
          <cell r="H2978" t="str">
            <v>€/MWh</v>
          </cell>
        </row>
        <row r="2979">
          <cell r="A2979" t="str">
            <v>ROI</v>
          </cell>
          <cell r="D2979" t="str">
            <v>TB3</v>
          </cell>
          <cell r="E2979" t="str">
            <v>ROI Oil</v>
          </cell>
          <cell r="F2979" t="str">
            <v>Mark-up</v>
          </cell>
          <cell r="H2979" t="str">
            <v>€/MWh</v>
          </cell>
        </row>
        <row r="2980">
          <cell r="A2980" t="str">
            <v>ROI</v>
          </cell>
          <cell r="D2980" t="str">
            <v>TB3</v>
          </cell>
          <cell r="E2980" t="str">
            <v>ROI Oil</v>
          </cell>
          <cell r="F2980" t="str">
            <v>Mark-up</v>
          </cell>
          <cell r="H2980" t="str">
            <v>€/MWh</v>
          </cell>
        </row>
        <row r="2981">
          <cell r="A2981" t="str">
            <v>ROI</v>
          </cell>
          <cell r="D2981" t="str">
            <v>TB3</v>
          </cell>
          <cell r="E2981" t="str">
            <v>ROI Oil</v>
          </cell>
          <cell r="F2981" t="str">
            <v>Price Received</v>
          </cell>
          <cell r="H2981" t="str">
            <v>€/MWh</v>
          </cell>
        </row>
        <row r="2982">
          <cell r="A2982" t="str">
            <v>ROI</v>
          </cell>
          <cell r="D2982" t="str">
            <v>TB3</v>
          </cell>
          <cell r="E2982" t="str">
            <v>ROI Oil</v>
          </cell>
          <cell r="F2982" t="str">
            <v>Pool Revenue</v>
          </cell>
          <cell r="H2982">
            <v>0</v>
          </cell>
        </row>
        <row r="2983">
          <cell r="A2983" t="str">
            <v>ROI</v>
          </cell>
          <cell r="D2983" t="str">
            <v>TB3</v>
          </cell>
          <cell r="E2983" t="str">
            <v>ROI Oil</v>
          </cell>
          <cell r="F2983" t="str">
            <v>Net Revenue</v>
          </cell>
          <cell r="H2983">
            <v>0</v>
          </cell>
        </row>
        <row r="2984">
          <cell r="A2984" t="str">
            <v>ROI</v>
          </cell>
          <cell r="D2984" t="str">
            <v>TB3</v>
          </cell>
          <cell r="E2984" t="str">
            <v>ROI Oil</v>
          </cell>
          <cell r="F2984" t="str">
            <v>Net Profit</v>
          </cell>
          <cell r="H2984">
            <v>0</v>
          </cell>
        </row>
        <row r="2985">
          <cell r="A2985" t="str">
            <v>ROI</v>
          </cell>
          <cell r="D2985" t="str">
            <v>TB3</v>
          </cell>
          <cell r="E2985" t="str">
            <v>ROI Oil</v>
          </cell>
          <cell r="F2985" t="str">
            <v>Installed Capacity</v>
          </cell>
          <cell r="H2985" t="str">
            <v>MW</v>
          </cell>
        </row>
        <row r="2986">
          <cell r="A2986" t="str">
            <v>ROI</v>
          </cell>
          <cell r="D2986" t="str">
            <v>TB3</v>
          </cell>
          <cell r="E2986" t="str">
            <v>ROI Oil</v>
          </cell>
          <cell r="F2986" t="str">
            <v>Rated Capacity</v>
          </cell>
          <cell r="H2986" t="str">
            <v>MW</v>
          </cell>
        </row>
        <row r="2987">
          <cell r="A2987" t="str">
            <v>ROI</v>
          </cell>
          <cell r="D2987" t="str">
            <v>TB3</v>
          </cell>
          <cell r="E2987" t="str">
            <v>ROI Oil</v>
          </cell>
          <cell r="F2987" t="str">
            <v>Maintenance</v>
          </cell>
          <cell r="H2987" t="str">
            <v>GWh</v>
          </cell>
        </row>
        <row r="2988">
          <cell r="A2988" t="str">
            <v>ROI</v>
          </cell>
          <cell r="D2988" t="str">
            <v>TB3</v>
          </cell>
          <cell r="E2988" t="str">
            <v>ROI Oil</v>
          </cell>
          <cell r="F2988" t="str">
            <v>Forced Outage</v>
          </cell>
          <cell r="H2988" t="str">
            <v>GWh</v>
          </cell>
        </row>
        <row r="2989">
          <cell r="A2989" t="str">
            <v>ROI</v>
          </cell>
          <cell r="D2989" t="str">
            <v>TB3</v>
          </cell>
          <cell r="E2989" t="str">
            <v>ROI Oil</v>
          </cell>
          <cell r="F2989" t="str">
            <v>Available Energy</v>
          </cell>
          <cell r="H2989" t="str">
            <v>GWh</v>
          </cell>
        </row>
        <row r="2990">
          <cell r="A2990" t="str">
            <v>ROI</v>
          </cell>
          <cell r="D2990" t="str">
            <v>TB4</v>
          </cell>
          <cell r="E2990" t="str">
            <v>ROI Oil</v>
          </cell>
          <cell r="F2990" t="str">
            <v>Generation</v>
          </cell>
          <cell r="H2990" t="str">
            <v>GWh</v>
          </cell>
        </row>
        <row r="2991">
          <cell r="A2991" t="str">
            <v>ROI</v>
          </cell>
          <cell r="D2991" t="str">
            <v>TB4</v>
          </cell>
          <cell r="E2991" t="str">
            <v>ROI Oil</v>
          </cell>
          <cell r="F2991" t="str">
            <v>Units Started</v>
          </cell>
          <cell r="H2991" t="str">
            <v>-</v>
          </cell>
        </row>
        <row r="2992">
          <cell r="A2992" t="str">
            <v>ROI</v>
          </cell>
          <cell r="D2992" t="str">
            <v>TB4</v>
          </cell>
          <cell r="E2992" t="str">
            <v>ROI Oil</v>
          </cell>
          <cell r="F2992" t="str">
            <v>Hours of Operation</v>
          </cell>
          <cell r="H2992" t="str">
            <v>hrs</v>
          </cell>
        </row>
        <row r="2993">
          <cell r="A2993" t="str">
            <v>ROI</v>
          </cell>
          <cell r="D2993" t="str">
            <v>TB4</v>
          </cell>
          <cell r="E2993" t="str">
            <v>ROI Oil</v>
          </cell>
          <cell r="F2993" t="str">
            <v>Capacity Factor</v>
          </cell>
          <cell r="H2993" t="str">
            <v>%</v>
          </cell>
        </row>
        <row r="2994">
          <cell r="A2994" t="str">
            <v>ROI</v>
          </cell>
          <cell r="D2994" t="str">
            <v>TB4</v>
          </cell>
          <cell r="E2994" t="str">
            <v>ROI Oil</v>
          </cell>
          <cell r="F2994" t="str">
            <v>Energy Curtailed</v>
          </cell>
          <cell r="H2994" t="str">
            <v>GWh</v>
          </cell>
        </row>
        <row r="2995">
          <cell r="A2995" t="str">
            <v>ROI</v>
          </cell>
          <cell r="D2995" t="str">
            <v>TB4</v>
          </cell>
          <cell r="E2995" t="str">
            <v>ROI Oil</v>
          </cell>
          <cell r="F2995" t="str">
            <v>Fixed Load Generation</v>
          </cell>
          <cell r="H2995" t="str">
            <v>GWh</v>
          </cell>
        </row>
        <row r="2996">
          <cell r="A2996" t="str">
            <v>ROI</v>
          </cell>
          <cell r="D2996" t="str">
            <v>TB4</v>
          </cell>
          <cell r="E2996" t="str">
            <v>ROI Oil</v>
          </cell>
          <cell r="F2996" t="str">
            <v>Pump Load</v>
          </cell>
          <cell r="H2996" t="str">
            <v>GWh</v>
          </cell>
        </row>
        <row r="2997">
          <cell r="A2997" t="str">
            <v>ROI</v>
          </cell>
          <cell r="D2997" t="str">
            <v>TB4</v>
          </cell>
          <cell r="E2997" t="str">
            <v>ROI Oil</v>
          </cell>
          <cell r="F2997" t="str">
            <v>VO&amp;M Cost</v>
          </cell>
          <cell r="H2997">
            <v>0</v>
          </cell>
        </row>
        <row r="2998">
          <cell r="A2998" t="str">
            <v>ROI</v>
          </cell>
          <cell r="D2998" t="str">
            <v>TB4</v>
          </cell>
          <cell r="E2998" t="str">
            <v>ROI Oil</v>
          </cell>
          <cell r="F2998" t="str">
            <v>Generation Cost</v>
          </cell>
          <cell r="H2998">
            <v>0</v>
          </cell>
        </row>
        <row r="2999">
          <cell r="A2999" t="str">
            <v>ROI</v>
          </cell>
          <cell r="D2999" t="str">
            <v>TB4</v>
          </cell>
          <cell r="E2999" t="str">
            <v>ROI Oil</v>
          </cell>
          <cell r="F2999" t="str">
            <v>Start &amp; Shutdown Cost</v>
          </cell>
          <cell r="H2999">
            <v>0</v>
          </cell>
        </row>
        <row r="3000">
          <cell r="A3000" t="str">
            <v>ROI</v>
          </cell>
          <cell r="D3000" t="str">
            <v>TB4</v>
          </cell>
          <cell r="E3000" t="str">
            <v>ROI Oil</v>
          </cell>
          <cell r="F3000" t="str">
            <v>Start Fuel Cost</v>
          </cell>
          <cell r="H3000">
            <v>0</v>
          </cell>
        </row>
        <row r="3001">
          <cell r="A3001" t="str">
            <v>ROI</v>
          </cell>
          <cell r="D3001" t="str">
            <v>TB4</v>
          </cell>
          <cell r="E3001" t="str">
            <v>ROI Oil</v>
          </cell>
          <cell r="F3001" t="str">
            <v>Emissions Cost</v>
          </cell>
          <cell r="H3001">
            <v>0</v>
          </cell>
        </row>
        <row r="3002">
          <cell r="A3002" t="str">
            <v>ROI</v>
          </cell>
          <cell r="D3002" t="str">
            <v>TB4</v>
          </cell>
          <cell r="E3002" t="str">
            <v>ROI Oil</v>
          </cell>
          <cell r="F3002" t="str">
            <v>Total Generation Cost</v>
          </cell>
          <cell r="H3002">
            <v>0</v>
          </cell>
        </row>
        <row r="3003">
          <cell r="A3003" t="str">
            <v>ROI</v>
          </cell>
          <cell r="D3003" t="str">
            <v>TB4</v>
          </cell>
          <cell r="E3003" t="str">
            <v>ROI Oil</v>
          </cell>
          <cell r="F3003" t="str">
            <v>SRMC</v>
          </cell>
          <cell r="H3003" t="str">
            <v>€/MWh</v>
          </cell>
        </row>
        <row r="3004">
          <cell r="A3004" t="str">
            <v>ROI</v>
          </cell>
          <cell r="D3004" t="str">
            <v>TB4</v>
          </cell>
          <cell r="E3004" t="str">
            <v>ROI Oil</v>
          </cell>
          <cell r="F3004" t="str">
            <v>Mark-up</v>
          </cell>
          <cell r="H3004" t="str">
            <v>€/MWh</v>
          </cell>
        </row>
        <row r="3005">
          <cell r="A3005" t="str">
            <v>ROI</v>
          </cell>
          <cell r="D3005" t="str">
            <v>TB4</v>
          </cell>
          <cell r="E3005" t="str">
            <v>ROI Oil</v>
          </cell>
          <cell r="F3005" t="str">
            <v>Mark-up</v>
          </cell>
          <cell r="H3005" t="str">
            <v>€/MWh</v>
          </cell>
        </row>
        <row r="3006">
          <cell r="A3006" t="str">
            <v>ROI</v>
          </cell>
          <cell r="D3006" t="str">
            <v>TB4</v>
          </cell>
          <cell r="E3006" t="str">
            <v>ROI Oil</v>
          </cell>
          <cell r="F3006" t="str">
            <v>Mark-up</v>
          </cell>
          <cell r="H3006" t="str">
            <v>€/MWh</v>
          </cell>
        </row>
        <row r="3007">
          <cell r="A3007" t="str">
            <v>ROI</v>
          </cell>
          <cell r="D3007" t="str">
            <v>TB4</v>
          </cell>
          <cell r="E3007" t="str">
            <v>ROI Oil</v>
          </cell>
          <cell r="F3007" t="str">
            <v>Mark-up</v>
          </cell>
          <cell r="H3007" t="str">
            <v>€/MWh</v>
          </cell>
        </row>
        <row r="3008">
          <cell r="A3008" t="str">
            <v>ROI</v>
          </cell>
          <cell r="D3008" t="str">
            <v>TB4</v>
          </cell>
          <cell r="E3008" t="str">
            <v>ROI Oil</v>
          </cell>
          <cell r="F3008" t="str">
            <v>Price Received</v>
          </cell>
          <cell r="H3008" t="str">
            <v>€/MWh</v>
          </cell>
        </row>
        <row r="3009">
          <cell r="A3009" t="str">
            <v>ROI</v>
          </cell>
          <cell r="D3009" t="str">
            <v>TB4</v>
          </cell>
          <cell r="E3009" t="str">
            <v>ROI Oil</v>
          </cell>
          <cell r="F3009" t="str">
            <v>Pool Revenue</v>
          </cell>
          <cell r="H3009">
            <v>0</v>
          </cell>
        </row>
        <row r="3010">
          <cell r="A3010" t="str">
            <v>ROI</v>
          </cell>
          <cell r="D3010" t="str">
            <v>TB4</v>
          </cell>
          <cell r="E3010" t="str">
            <v>ROI Oil</v>
          </cell>
          <cell r="F3010" t="str">
            <v>Net Revenue</v>
          </cell>
          <cell r="H3010">
            <v>0</v>
          </cell>
        </row>
        <row r="3011">
          <cell r="A3011" t="str">
            <v>ROI</v>
          </cell>
          <cell r="D3011" t="str">
            <v>TB4</v>
          </cell>
          <cell r="E3011" t="str">
            <v>ROI Oil</v>
          </cell>
          <cell r="F3011" t="str">
            <v>Net Profit</v>
          </cell>
          <cell r="H3011">
            <v>0</v>
          </cell>
        </row>
        <row r="3012">
          <cell r="A3012" t="str">
            <v>ROI</v>
          </cell>
          <cell r="D3012" t="str">
            <v>TB4</v>
          </cell>
          <cell r="E3012" t="str">
            <v>ROI Oil</v>
          </cell>
          <cell r="F3012" t="str">
            <v>Installed Capacity</v>
          </cell>
          <cell r="H3012" t="str">
            <v>MW</v>
          </cell>
        </row>
        <row r="3013">
          <cell r="A3013" t="str">
            <v>ROI</v>
          </cell>
          <cell r="D3013" t="str">
            <v>TB4</v>
          </cell>
          <cell r="E3013" t="str">
            <v>ROI Oil</v>
          </cell>
          <cell r="F3013" t="str">
            <v>Rated Capacity</v>
          </cell>
          <cell r="H3013" t="str">
            <v>MW</v>
          </cell>
        </row>
        <row r="3014">
          <cell r="A3014" t="str">
            <v>ROI</v>
          </cell>
          <cell r="D3014" t="str">
            <v>TB4</v>
          </cell>
          <cell r="E3014" t="str">
            <v>ROI Oil</v>
          </cell>
          <cell r="F3014" t="str">
            <v>Maintenance</v>
          </cell>
          <cell r="H3014" t="str">
            <v>GWh</v>
          </cell>
        </row>
        <row r="3015">
          <cell r="A3015" t="str">
            <v>ROI</v>
          </cell>
          <cell r="D3015" t="str">
            <v>TB4</v>
          </cell>
          <cell r="E3015" t="str">
            <v>ROI Oil</v>
          </cell>
          <cell r="F3015" t="str">
            <v>Forced Outage</v>
          </cell>
          <cell r="H3015" t="str">
            <v>GWh</v>
          </cell>
        </row>
        <row r="3016">
          <cell r="A3016" t="str">
            <v>ROI</v>
          </cell>
          <cell r="D3016" t="str">
            <v>TB4</v>
          </cell>
          <cell r="E3016" t="str">
            <v>ROI Oil</v>
          </cell>
          <cell r="F3016" t="str">
            <v>Available Energy</v>
          </cell>
          <cell r="H3016" t="str">
            <v>GWh</v>
          </cell>
        </row>
        <row r="3017">
          <cell r="A3017" t="str">
            <v>ROI</v>
          </cell>
          <cell r="D3017" t="str">
            <v>ED3</v>
          </cell>
          <cell r="E3017" t="str">
            <v>ROI Distillate</v>
          </cell>
          <cell r="F3017" t="str">
            <v>Generation</v>
          </cell>
          <cell r="H3017" t="str">
            <v>GWh</v>
          </cell>
        </row>
        <row r="3018">
          <cell r="A3018" t="str">
            <v>ROI</v>
          </cell>
          <cell r="D3018" t="str">
            <v>ED3</v>
          </cell>
          <cell r="E3018" t="str">
            <v>ROI Distillate</v>
          </cell>
          <cell r="F3018" t="str">
            <v>Units Started</v>
          </cell>
          <cell r="H3018" t="str">
            <v>-</v>
          </cell>
        </row>
        <row r="3019">
          <cell r="A3019" t="str">
            <v>ROI</v>
          </cell>
          <cell r="D3019" t="str">
            <v>ED3</v>
          </cell>
          <cell r="E3019" t="str">
            <v>ROI Distillate</v>
          </cell>
          <cell r="F3019" t="str">
            <v>Hours of Operation</v>
          </cell>
          <cell r="H3019" t="str">
            <v>hrs</v>
          </cell>
        </row>
        <row r="3020">
          <cell r="A3020" t="str">
            <v>ROI</v>
          </cell>
          <cell r="D3020" t="str">
            <v>ED3</v>
          </cell>
          <cell r="E3020" t="str">
            <v>ROI Distillate</v>
          </cell>
          <cell r="F3020" t="str">
            <v>Capacity Factor</v>
          </cell>
          <cell r="H3020" t="str">
            <v>%</v>
          </cell>
        </row>
        <row r="3021">
          <cell r="A3021" t="str">
            <v>ROI</v>
          </cell>
          <cell r="D3021" t="str">
            <v>ED3</v>
          </cell>
          <cell r="E3021" t="str">
            <v>ROI Distillate</v>
          </cell>
          <cell r="F3021" t="str">
            <v>Energy Curtailed</v>
          </cell>
          <cell r="H3021" t="str">
            <v>GWh</v>
          </cell>
        </row>
        <row r="3022">
          <cell r="A3022" t="str">
            <v>ROI</v>
          </cell>
          <cell r="D3022" t="str">
            <v>ED3</v>
          </cell>
          <cell r="E3022" t="str">
            <v>ROI Distillate</v>
          </cell>
          <cell r="F3022" t="str">
            <v>Fixed Load Generation</v>
          </cell>
          <cell r="H3022" t="str">
            <v>GWh</v>
          </cell>
        </row>
        <row r="3023">
          <cell r="A3023" t="str">
            <v>ROI</v>
          </cell>
          <cell r="D3023" t="str">
            <v>ED3</v>
          </cell>
          <cell r="E3023" t="str">
            <v>ROI Distillate</v>
          </cell>
          <cell r="F3023" t="str">
            <v>Pump Load</v>
          </cell>
          <cell r="H3023" t="str">
            <v>GWh</v>
          </cell>
        </row>
        <row r="3024">
          <cell r="A3024" t="str">
            <v>ROI</v>
          </cell>
          <cell r="D3024" t="str">
            <v>ED3</v>
          </cell>
          <cell r="E3024" t="str">
            <v>ROI Distillate</v>
          </cell>
          <cell r="F3024" t="str">
            <v>VO&amp;M Cost</v>
          </cell>
          <cell r="H3024">
            <v>0</v>
          </cell>
        </row>
        <row r="3025">
          <cell r="A3025" t="str">
            <v>ROI</v>
          </cell>
          <cell r="D3025" t="str">
            <v>ED3</v>
          </cell>
          <cell r="E3025" t="str">
            <v>ROI Distillate</v>
          </cell>
          <cell r="F3025" t="str">
            <v>Generation Cost</v>
          </cell>
          <cell r="H3025">
            <v>0</v>
          </cell>
        </row>
        <row r="3026">
          <cell r="A3026" t="str">
            <v>ROI</v>
          </cell>
          <cell r="D3026" t="str">
            <v>ED3</v>
          </cell>
          <cell r="E3026" t="str">
            <v>ROI Distillate</v>
          </cell>
          <cell r="F3026" t="str">
            <v>Start &amp; Shutdown Cost</v>
          </cell>
          <cell r="H3026">
            <v>0</v>
          </cell>
        </row>
        <row r="3027">
          <cell r="A3027" t="str">
            <v>ROI</v>
          </cell>
          <cell r="D3027" t="str">
            <v>ED3</v>
          </cell>
          <cell r="E3027" t="str">
            <v>ROI Distillate</v>
          </cell>
          <cell r="F3027" t="str">
            <v>Start Fuel Cost</v>
          </cell>
          <cell r="H3027">
            <v>0</v>
          </cell>
        </row>
        <row r="3028">
          <cell r="A3028" t="str">
            <v>ROI</v>
          </cell>
          <cell r="D3028" t="str">
            <v>ED3</v>
          </cell>
          <cell r="E3028" t="str">
            <v>ROI Distillate</v>
          </cell>
          <cell r="F3028" t="str">
            <v>Emissions Cost</v>
          </cell>
          <cell r="H3028">
            <v>0</v>
          </cell>
        </row>
        <row r="3029">
          <cell r="A3029" t="str">
            <v>ROI</v>
          </cell>
          <cell r="D3029" t="str">
            <v>ED3</v>
          </cell>
          <cell r="E3029" t="str">
            <v>ROI Distillate</v>
          </cell>
          <cell r="F3029" t="str">
            <v>Total Generation Cost</v>
          </cell>
          <cell r="H3029">
            <v>0</v>
          </cell>
        </row>
        <row r="3030">
          <cell r="A3030" t="str">
            <v>ROI</v>
          </cell>
          <cell r="D3030" t="str">
            <v>ED3</v>
          </cell>
          <cell r="E3030" t="str">
            <v>ROI Distillate</v>
          </cell>
          <cell r="F3030" t="str">
            <v>SRMC</v>
          </cell>
          <cell r="H3030" t="str">
            <v>€/MWh</v>
          </cell>
        </row>
        <row r="3031">
          <cell r="A3031" t="str">
            <v>ROI</v>
          </cell>
          <cell r="D3031" t="str">
            <v>ED3</v>
          </cell>
          <cell r="E3031" t="str">
            <v>ROI Distillate</v>
          </cell>
          <cell r="F3031" t="str">
            <v>Mark-up</v>
          </cell>
          <cell r="H3031" t="str">
            <v>€/MWh</v>
          </cell>
        </row>
        <row r="3032">
          <cell r="A3032" t="str">
            <v>ROI</v>
          </cell>
          <cell r="D3032" t="str">
            <v>ED3</v>
          </cell>
          <cell r="E3032" t="str">
            <v>ROI Distillate</v>
          </cell>
          <cell r="F3032" t="str">
            <v>Price Received</v>
          </cell>
          <cell r="H3032" t="str">
            <v>€/MWh</v>
          </cell>
        </row>
        <row r="3033">
          <cell r="A3033" t="str">
            <v>ROI</v>
          </cell>
          <cell r="D3033" t="str">
            <v>ED3</v>
          </cell>
          <cell r="E3033" t="str">
            <v>ROI Distillate</v>
          </cell>
          <cell r="F3033" t="str">
            <v>Pool Revenue</v>
          </cell>
          <cell r="H3033">
            <v>0</v>
          </cell>
        </row>
        <row r="3034">
          <cell r="A3034" t="str">
            <v>ROI</v>
          </cell>
          <cell r="D3034" t="str">
            <v>ED3</v>
          </cell>
          <cell r="E3034" t="str">
            <v>ROI Distillate</v>
          </cell>
          <cell r="F3034" t="str">
            <v>Net Revenue</v>
          </cell>
          <cell r="H3034">
            <v>0</v>
          </cell>
        </row>
        <row r="3035">
          <cell r="A3035" t="str">
            <v>ROI</v>
          </cell>
          <cell r="D3035" t="str">
            <v>ED3</v>
          </cell>
          <cell r="E3035" t="str">
            <v>ROI Distillate</v>
          </cell>
          <cell r="F3035" t="str">
            <v>Net Profit</v>
          </cell>
          <cell r="H3035">
            <v>0</v>
          </cell>
        </row>
        <row r="3036">
          <cell r="A3036" t="str">
            <v>ROI</v>
          </cell>
          <cell r="D3036" t="str">
            <v>ED3</v>
          </cell>
          <cell r="E3036" t="str">
            <v>ROI Distillate</v>
          </cell>
          <cell r="F3036" t="str">
            <v>Installed Capacity</v>
          </cell>
          <cell r="H3036" t="str">
            <v>MW</v>
          </cell>
        </row>
        <row r="3037">
          <cell r="A3037" t="str">
            <v>ROI</v>
          </cell>
          <cell r="D3037" t="str">
            <v>ED3</v>
          </cell>
          <cell r="E3037" t="str">
            <v>ROI Distillate</v>
          </cell>
          <cell r="F3037" t="str">
            <v>Rated Capacity</v>
          </cell>
          <cell r="H3037" t="str">
            <v>MW</v>
          </cell>
        </row>
        <row r="3038">
          <cell r="A3038" t="str">
            <v>ROI</v>
          </cell>
          <cell r="D3038" t="str">
            <v>ED3</v>
          </cell>
          <cell r="E3038" t="str">
            <v>ROI Distillate</v>
          </cell>
          <cell r="F3038" t="str">
            <v>Maintenance</v>
          </cell>
          <cell r="H3038" t="str">
            <v>GWh</v>
          </cell>
        </row>
        <row r="3039">
          <cell r="A3039" t="str">
            <v>ROI</v>
          </cell>
          <cell r="D3039" t="str">
            <v>ED3</v>
          </cell>
          <cell r="E3039" t="str">
            <v>ROI Distillate</v>
          </cell>
          <cell r="F3039" t="str">
            <v>Forced Outage</v>
          </cell>
          <cell r="H3039" t="str">
            <v>GWh</v>
          </cell>
        </row>
        <row r="3040">
          <cell r="A3040" t="str">
            <v>ROI</v>
          </cell>
          <cell r="D3040" t="str">
            <v>ED3</v>
          </cell>
          <cell r="E3040" t="str">
            <v>ROI Distillate</v>
          </cell>
          <cell r="F3040" t="str">
            <v>Available Energy</v>
          </cell>
          <cell r="H3040" t="str">
            <v>GWh</v>
          </cell>
        </row>
        <row r="3041">
          <cell r="A3041" t="str">
            <v>ROI</v>
          </cell>
          <cell r="D3041" t="str">
            <v>ED5</v>
          </cell>
          <cell r="E3041" t="str">
            <v>ROI Distillate</v>
          </cell>
          <cell r="F3041" t="str">
            <v>Generation</v>
          </cell>
          <cell r="H3041" t="str">
            <v>GWh</v>
          </cell>
        </row>
        <row r="3042">
          <cell r="A3042" t="str">
            <v>ROI</v>
          </cell>
          <cell r="D3042" t="str">
            <v>ED5</v>
          </cell>
          <cell r="E3042" t="str">
            <v>ROI Distillate</v>
          </cell>
          <cell r="F3042" t="str">
            <v>Units Started</v>
          </cell>
          <cell r="H3042" t="str">
            <v>-</v>
          </cell>
        </row>
        <row r="3043">
          <cell r="A3043" t="str">
            <v>ROI</v>
          </cell>
          <cell r="D3043" t="str">
            <v>ED5</v>
          </cell>
          <cell r="E3043" t="str">
            <v>ROI Distillate</v>
          </cell>
          <cell r="F3043" t="str">
            <v>Hours of Operation</v>
          </cell>
          <cell r="H3043" t="str">
            <v>hrs</v>
          </cell>
        </row>
        <row r="3044">
          <cell r="A3044" t="str">
            <v>ROI</v>
          </cell>
          <cell r="D3044" t="str">
            <v>ED5</v>
          </cell>
          <cell r="E3044" t="str">
            <v>ROI Distillate</v>
          </cell>
          <cell r="F3044" t="str">
            <v>Capacity Factor</v>
          </cell>
          <cell r="H3044" t="str">
            <v>%</v>
          </cell>
        </row>
        <row r="3045">
          <cell r="A3045" t="str">
            <v>ROI</v>
          </cell>
          <cell r="D3045" t="str">
            <v>ED5</v>
          </cell>
          <cell r="E3045" t="str">
            <v>ROI Distillate</v>
          </cell>
          <cell r="F3045" t="str">
            <v>Energy Curtailed</v>
          </cell>
          <cell r="H3045" t="str">
            <v>GWh</v>
          </cell>
        </row>
        <row r="3046">
          <cell r="A3046" t="str">
            <v>ROI</v>
          </cell>
          <cell r="D3046" t="str">
            <v>ED5</v>
          </cell>
          <cell r="E3046" t="str">
            <v>ROI Distillate</v>
          </cell>
          <cell r="F3046" t="str">
            <v>Fixed Load Generation</v>
          </cell>
          <cell r="H3046" t="str">
            <v>GWh</v>
          </cell>
        </row>
        <row r="3047">
          <cell r="A3047" t="str">
            <v>ROI</v>
          </cell>
          <cell r="D3047" t="str">
            <v>ED5</v>
          </cell>
          <cell r="E3047" t="str">
            <v>ROI Distillate</v>
          </cell>
          <cell r="F3047" t="str">
            <v>Pump Load</v>
          </cell>
          <cell r="H3047" t="str">
            <v>GWh</v>
          </cell>
        </row>
        <row r="3048">
          <cell r="A3048" t="str">
            <v>ROI</v>
          </cell>
          <cell r="D3048" t="str">
            <v>ED5</v>
          </cell>
          <cell r="E3048" t="str">
            <v>ROI Distillate</v>
          </cell>
          <cell r="F3048" t="str">
            <v>VO&amp;M Cost</v>
          </cell>
          <cell r="H3048">
            <v>0</v>
          </cell>
        </row>
        <row r="3049">
          <cell r="A3049" t="str">
            <v>ROI</v>
          </cell>
          <cell r="D3049" t="str">
            <v>ED5</v>
          </cell>
          <cell r="E3049" t="str">
            <v>ROI Distillate</v>
          </cell>
          <cell r="F3049" t="str">
            <v>Generation Cost</v>
          </cell>
          <cell r="H3049">
            <v>0</v>
          </cell>
        </row>
        <row r="3050">
          <cell r="A3050" t="str">
            <v>ROI</v>
          </cell>
          <cell r="D3050" t="str">
            <v>ED5</v>
          </cell>
          <cell r="E3050" t="str">
            <v>ROI Distillate</v>
          </cell>
          <cell r="F3050" t="str">
            <v>Start &amp; Shutdown Cost</v>
          </cell>
          <cell r="H3050">
            <v>0</v>
          </cell>
        </row>
        <row r="3051">
          <cell r="A3051" t="str">
            <v>ROI</v>
          </cell>
          <cell r="D3051" t="str">
            <v>ED5</v>
          </cell>
          <cell r="E3051" t="str">
            <v>ROI Distillate</v>
          </cell>
          <cell r="F3051" t="str">
            <v>Start Fuel Cost</v>
          </cell>
          <cell r="H3051">
            <v>0</v>
          </cell>
        </row>
        <row r="3052">
          <cell r="A3052" t="str">
            <v>ROI</v>
          </cell>
          <cell r="D3052" t="str">
            <v>ED5</v>
          </cell>
          <cell r="E3052" t="str">
            <v>ROI Distillate</v>
          </cell>
          <cell r="F3052" t="str">
            <v>Emissions Cost</v>
          </cell>
          <cell r="H3052">
            <v>0</v>
          </cell>
        </row>
        <row r="3053">
          <cell r="A3053" t="str">
            <v>ROI</v>
          </cell>
          <cell r="D3053" t="str">
            <v>ED5</v>
          </cell>
          <cell r="E3053" t="str">
            <v>ROI Distillate</v>
          </cell>
          <cell r="F3053" t="str">
            <v>Total Generation Cost</v>
          </cell>
          <cell r="H3053">
            <v>0</v>
          </cell>
        </row>
        <row r="3054">
          <cell r="A3054" t="str">
            <v>ROI</v>
          </cell>
          <cell r="D3054" t="str">
            <v>ED5</v>
          </cell>
          <cell r="E3054" t="str">
            <v>ROI Distillate</v>
          </cell>
          <cell r="F3054" t="str">
            <v>SRMC</v>
          </cell>
          <cell r="H3054" t="str">
            <v>€/MWh</v>
          </cell>
        </row>
        <row r="3055">
          <cell r="A3055" t="str">
            <v>ROI</v>
          </cell>
          <cell r="D3055" t="str">
            <v>ED5</v>
          </cell>
          <cell r="E3055" t="str">
            <v>ROI Distillate</v>
          </cell>
          <cell r="F3055" t="str">
            <v>Mark-up</v>
          </cell>
          <cell r="H3055" t="str">
            <v>€/MWh</v>
          </cell>
        </row>
        <row r="3056">
          <cell r="A3056" t="str">
            <v>ROI</v>
          </cell>
          <cell r="D3056" t="str">
            <v>ED5</v>
          </cell>
          <cell r="E3056" t="str">
            <v>ROI Distillate</v>
          </cell>
          <cell r="F3056" t="str">
            <v>Price Received</v>
          </cell>
          <cell r="H3056" t="str">
            <v>€/MWh</v>
          </cell>
        </row>
        <row r="3057">
          <cell r="A3057" t="str">
            <v>ROI</v>
          </cell>
          <cell r="D3057" t="str">
            <v>ED5</v>
          </cell>
          <cell r="E3057" t="str">
            <v>ROI Distillate</v>
          </cell>
          <cell r="F3057" t="str">
            <v>Pool Revenue</v>
          </cell>
          <cell r="H3057">
            <v>0</v>
          </cell>
        </row>
        <row r="3058">
          <cell r="A3058" t="str">
            <v>ROI</v>
          </cell>
          <cell r="D3058" t="str">
            <v>ED5</v>
          </cell>
          <cell r="E3058" t="str">
            <v>ROI Distillate</v>
          </cell>
          <cell r="F3058" t="str">
            <v>Net Revenue</v>
          </cell>
          <cell r="H3058">
            <v>0</v>
          </cell>
        </row>
        <row r="3059">
          <cell r="A3059" t="str">
            <v>ROI</v>
          </cell>
          <cell r="D3059" t="str">
            <v>ED5</v>
          </cell>
          <cell r="E3059" t="str">
            <v>ROI Distillate</v>
          </cell>
          <cell r="F3059" t="str">
            <v>Net Profit</v>
          </cell>
          <cell r="H3059">
            <v>0</v>
          </cell>
        </row>
        <row r="3060">
          <cell r="A3060" t="str">
            <v>ROI</v>
          </cell>
          <cell r="D3060" t="str">
            <v>ED5</v>
          </cell>
          <cell r="E3060" t="str">
            <v>ROI Distillate</v>
          </cell>
          <cell r="F3060" t="str">
            <v>Installed Capacity</v>
          </cell>
          <cell r="H3060" t="str">
            <v>MW</v>
          </cell>
        </row>
        <row r="3061">
          <cell r="A3061" t="str">
            <v>ROI</v>
          </cell>
          <cell r="D3061" t="str">
            <v>ED5</v>
          </cell>
          <cell r="E3061" t="str">
            <v>ROI Distillate</v>
          </cell>
          <cell r="F3061" t="str">
            <v>Rated Capacity</v>
          </cell>
          <cell r="H3061" t="str">
            <v>MW</v>
          </cell>
        </row>
        <row r="3062">
          <cell r="A3062" t="str">
            <v>ROI</v>
          </cell>
          <cell r="D3062" t="str">
            <v>ED5</v>
          </cell>
          <cell r="E3062" t="str">
            <v>ROI Distillate</v>
          </cell>
          <cell r="F3062" t="str">
            <v>Maintenance</v>
          </cell>
          <cell r="H3062" t="str">
            <v>GWh</v>
          </cell>
        </row>
        <row r="3063">
          <cell r="A3063" t="str">
            <v>ROI</v>
          </cell>
          <cell r="D3063" t="str">
            <v>ED5</v>
          </cell>
          <cell r="E3063" t="str">
            <v>ROI Distillate</v>
          </cell>
          <cell r="F3063" t="str">
            <v>Forced Outage</v>
          </cell>
          <cell r="H3063" t="str">
            <v>GWh</v>
          </cell>
        </row>
        <row r="3064">
          <cell r="A3064" t="str">
            <v>ROI</v>
          </cell>
          <cell r="D3064" t="str">
            <v>ED5</v>
          </cell>
          <cell r="E3064" t="str">
            <v>ROI Distillate</v>
          </cell>
          <cell r="F3064" t="str">
            <v>Available Energy</v>
          </cell>
          <cell r="H3064" t="str">
            <v>GWh</v>
          </cell>
        </row>
        <row r="3065">
          <cell r="A3065" t="str">
            <v>ROI</v>
          </cell>
          <cell r="D3065" t="str">
            <v>RP1</v>
          </cell>
          <cell r="E3065" t="str">
            <v>ROI Distillate</v>
          </cell>
          <cell r="F3065" t="str">
            <v>Generation</v>
          </cell>
          <cell r="H3065" t="str">
            <v>GWh</v>
          </cell>
        </row>
        <row r="3066">
          <cell r="A3066" t="str">
            <v>ROI</v>
          </cell>
          <cell r="D3066" t="str">
            <v>RP1</v>
          </cell>
          <cell r="E3066" t="str">
            <v>ROI Distillate</v>
          </cell>
          <cell r="F3066" t="str">
            <v>Units Started</v>
          </cell>
          <cell r="H3066" t="str">
            <v>-</v>
          </cell>
        </row>
        <row r="3067">
          <cell r="A3067" t="str">
            <v>ROI</v>
          </cell>
          <cell r="D3067" t="str">
            <v>RP1</v>
          </cell>
          <cell r="E3067" t="str">
            <v>ROI Distillate</v>
          </cell>
          <cell r="F3067" t="str">
            <v>Hours of Operation</v>
          </cell>
          <cell r="H3067" t="str">
            <v>hrs</v>
          </cell>
        </row>
        <row r="3068">
          <cell r="A3068" t="str">
            <v>ROI</v>
          </cell>
          <cell r="D3068" t="str">
            <v>RP1</v>
          </cell>
          <cell r="E3068" t="str">
            <v>ROI Distillate</v>
          </cell>
          <cell r="F3068" t="str">
            <v>Capacity Factor</v>
          </cell>
          <cell r="H3068" t="str">
            <v>%</v>
          </cell>
        </row>
        <row r="3069">
          <cell r="A3069" t="str">
            <v>ROI</v>
          </cell>
          <cell r="D3069" t="str">
            <v>RP1</v>
          </cell>
          <cell r="E3069" t="str">
            <v>ROI Distillate</v>
          </cell>
          <cell r="F3069" t="str">
            <v>Energy Curtailed</v>
          </cell>
          <cell r="H3069" t="str">
            <v>GWh</v>
          </cell>
        </row>
        <row r="3070">
          <cell r="A3070" t="str">
            <v>ROI</v>
          </cell>
          <cell r="D3070" t="str">
            <v>RP1</v>
          </cell>
          <cell r="E3070" t="str">
            <v>ROI Distillate</v>
          </cell>
          <cell r="F3070" t="str">
            <v>Fixed Load Generation</v>
          </cell>
          <cell r="H3070" t="str">
            <v>GWh</v>
          </cell>
        </row>
        <row r="3071">
          <cell r="A3071" t="str">
            <v>ROI</v>
          </cell>
          <cell r="D3071" t="str">
            <v>RP1</v>
          </cell>
          <cell r="E3071" t="str">
            <v>ROI Distillate</v>
          </cell>
          <cell r="F3071" t="str">
            <v>Pump Load</v>
          </cell>
          <cell r="H3071" t="str">
            <v>GWh</v>
          </cell>
        </row>
        <row r="3072">
          <cell r="A3072" t="str">
            <v>ROI</v>
          </cell>
          <cell r="D3072" t="str">
            <v>RP1</v>
          </cell>
          <cell r="E3072" t="str">
            <v>ROI Distillate</v>
          </cell>
          <cell r="F3072" t="str">
            <v>VO&amp;M Cost</v>
          </cell>
          <cell r="H3072">
            <v>0</v>
          </cell>
        </row>
        <row r="3073">
          <cell r="A3073" t="str">
            <v>ROI</v>
          </cell>
          <cell r="D3073" t="str">
            <v>RP1</v>
          </cell>
          <cell r="E3073" t="str">
            <v>ROI Distillate</v>
          </cell>
          <cell r="F3073" t="str">
            <v>Generation Cost</v>
          </cell>
          <cell r="H3073">
            <v>0</v>
          </cell>
        </row>
        <row r="3074">
          <cell r="A3074" t="str">
            <v>ROI</v>
          </cell>
          <cell r="D3074" t="str">
            <v>RP1</v>
          </cell>
          <cell r="E3074" t="str">
            <v>ROI Distillate</v>
          </cell>
          <cell r="F3074" t="str">
            <v>Start &amp; Shutdown Cost</v>
          </cell>
          <cell r="H3074">
            <v>0</v>
          </cell>
        </row>
        <row r="3075">
          <cell r="A3075" t="str">
            <v>ROI</v>
          </cell>
          <cell r="D3075" t="str">
            <v>RP1</v>
          </cell>
          <cell r="E3075" t="str">
            <v>ROI Distillate</v>
          </cell>
          <cell r="F3075" t="str">
            <v>Start Fuel Cost</v>
          </cell>
          <cell r="H3075">
            <v>0</v>
          </cell>
        </row>
        <row r="3076">
          <cell r="A3076" t="str">
            <v>ROI</v>
          </cell>
          <cell r="D3076" t="str">
            <v>RP1</v>
          </cell>
          <cell r="E3076" t="str">
            <v>ROI Distillate</v>
          </cell>
          <cell r="F3076" t="str">
            <v>Emissions Cost</v>
          </cell>
          <cell r="H3076">
            <v>0</v>
          </cell>
        </row>
        <row r="3077">
          <cell r="A3077" t="str">
            <v>ROI</v>
          </cell>
          <cell r="D3077" t="str">
            <v>RP1</v>
          </cell>
          <cell r="E3077" t="str">
            <v>ROI Distillate</v>
          </cell>
          <cell r="F3077" t="str">
            <v>Total Generation Cost</v>
          </cell>
          <cell r="H3077">
            <v>0</v>
          </cell>
        </row>
        <row r="3078">
          <cell r="A3078" t="str">
            <v>ROI</v>
          </cell>
          <cell r="D3078" t="str">
            <v>RP1</v>
          </cell>
          <cell r="E3078" t="str">
            <v>ROI Distillate</v>
          </cell>
          <cell r="F3078" t="str">
            <v>SRMC</v>
          </cell>
          <cell r="H3078" t="str">
            <v>€/MWh</v>
          </cell>
        </row>
        <row r="3079">
          <cell r="A3079" t="str">
            <v>ROI</v>
          </cell>
          <cell r="D3079" t="str">
            <v>RP1</v>
          </cell>
          <cell r="E3079" t="str">
            <v>ROI Distillate</v>
          </cell>
          <cell r="F3079" t="str">
            <v>Mark-up</v>
          </cell>
          <cell r="H3079" t="str">
            <v>€/MWh</v>
          </cell>
        </row>
        <row r="3080">
          <cell r="A3080" t="str">
            <v>ROI</v>
          </cell>
          <cell r="D3080" t="str">
            <v>RP1</v>
          </cell>
          <cell r="E3080" t="str">
            <v>ROI Distillate</v>
          </cell>
          <cell r="F3080" t="str">
            <v>Price Received</v>
          </cell>
          <cell r="H3080" t="str">
            <v>€/MWh</v>
          </cell>
        </row>
        <row r="3081">
          <cell r="A3081" t="str">
            <v>ROI</v>
          </cell>
          <cell r="D3081" t="str">
            <v>RP1</v>
          </cell>
          <cell r="E3081" t="str">
            <v>ROI Distillate</v>
          </cell>
          <cell r="F3081" t="str">
            <v>Pool Revenue</v>
          </cell>
          <cell r="H3081">
            <v>0</v>
          </cell>
        </row>
        <row r="3082">
          <cell r="A3082" t="str">
            <v>ROI</v>
          </cell>
          <cell r="D3082" t="str">
            <v>RP1</v>
          </cell>
          <cell r="E3082" t="str">
            <v>ROI Distillate</v>
          </cell>
          <cell r="F3082" t="str">
            <v>Net Revenue</v>
          </cell>
          <cell r="H3082">
            <v>0</v>
          </cell>
        </row>
        <row r="3083">
          <cell r="A3083" t="str">
            <v>ROI</v>
          </cell>
          <cell r="D3083" t="str">
            <v>RP1</v>
          </cell>
          <cell r="E3083" t="str">
            <v>ROI Distillate</v>
          </cell>
          <cell r="F3083" t="str">
            <v>Net Profit</v>
          </cell>
          <cell r="H3083">
            <v>0</v>
          </cell>
        </row>
        <row r="3084">
          <cell r="A3084" t="str">
            <v>ROI</v>
          </cell>
          <cell r="D3084" t="str">
            <v>RP1</v>
          </cell>
          <cell r="E3084" t="str">
            <v>ROI Distillate</v>
          </cell>
          <cell r="F3084" t="str">
            <v>Installed Capacity</v>
          </cell>
          <cell r="H3084" t="str">
            <v>MW</v>
          </cell>
        </row>
        <row r="3085">
          <cell r="A3085" t="str">
            <v>ROI</v>
          </cell>
          <cell r="D3085" t="str">
            <v>RP1</v>
          </cell>
          <cell r="E3085" t="str">
            <v>ROI Distillate</v>
          </cell>
          <cell r="F3085" t="str">
            <v>Rated Capacity</v>
          </cell>
          <cell r="H3085" t="str">
            <v>MW</v>
          </cell>
        </row>
        <row r="3086">
          <cell r="A3086" t="str">
            <v>ROI</v>
          </cell>
          <cell r="D3086" t="str">
            <v>RP1</v>
          </cell>
          <cell r="E3086" t="str">
            <v>ROI Distillate</v>
          </cell>
          <cell r="F3086" t="str">
            <v>Maintenance</v>
          </cell>
          <cell r="H3086" t="str">
            <v>GWh</v>
          </cell>
        </row>
        <row r="3087">
          <cell r="A3087" t="str">
            <v>ROI</v>
          </cell>
          <cell r="D3087" t="str">
            <v>RP1</v>
          </cell>
          <cell r="E3087" t="str">
            <v>ROI Distillate</v>
          </cell>
          <cell r="F3087" t="str">
            <v>Forced Outage</v>
          </cell>
          <cell r="H3087" t="str">
            <v>GWh</v>
          </cell>
        </row>
        <row r="3088">
          <cell r="A3088" t="str">
            <v>ROI</v>
          </cell>
          <cell r="D3088" t="str">
            <v>RP1</v>
          </cell>
          <cell r="E3088" t="str">
            <v>ROI Distillate</v>
          </cell>
          <cell r="F3088" t="str">
            <v>Available Energy</v>
          </cell>
          <cell r="H3088" t="str">
            <v>GWh</v>
          </cell>
        </row>
        <row r="3089">
          <cell r="A3089" t="str">
            <v>ROI</v>
          </cell>
          <cell r="D3089" t="str">
            <v>RP2</v>
          </cell>
          <cell r="E3089" t="str">
            <v>ROI Distillate</v>
          </cell>
          <cell r="F3089" t="str">
            <v>Generation</v>
          </cell>
          <cell r="H3089" t="str">
            <v>GWh</v>
          </cell>
        </row>
        <row r="3090">
          <cell r="A3090" t="str">
            <v>ROI</v>
          </cell>
          <cell r="D3090" t="str">
            <v>RP2</v>
          </cell>
          <cell r="E3090" t="str">
            <v>ROI Distillate</v>
          </cell>
          <cell r="F3090" t="str">
            <v>Units Started</v>
          </cell>
          <cell r="H3090" t="str">
            <v>-</v>
          </cell>
        </row>
        <row r="3091">
          <cell r="A3091" t="str">
            <v>ROI</v>
          </cell>
          <cell r="D3091" t="str">
            <v>RP2</v>
          </cell>
          <cell r="E3091" t="str">
            <v>ROI Distillate</v>
          </cell>
          <cell r="F3091" t="str">
            <v>Hours of Operation</v>
          </cell>
          <cell r="H3091" t="str">
            <v>hrs</v>
          </cell>
        </row>
        <row r="3092">
          <cell r="A3092" t="str">
            <v>ROI</v>
          </cell>
          <cell r="D3092" t="str">
            <v>RP2</v>
          </cell>
          <cell r="E3092" t="str">
            <v>ROI Distillate</v>
          </cell>
          <cell r="F3092" t="str">
            <v>Capacity Factor</v>
          </cell>
          <cell r="H3092" t="str">
            <v>%</v>
          </cell>
        </row>
        <row r="3093">
          <cell r="A3093" t="str">
            <v>ROI</v>
          </cell>
          <cell r="D3093" t="str">
            <v>RP2</v>
          </cell>
          <cell r="E3093" t="str">
            <v>ROI Distillate</v>
          </cell>
          <cell r="F3093" t="str">
            <v>Energy Curtailed</v>
          </cell>
          <cell r="H3093" t="str">
            <v>GWh</v>
          </cell>
        </row>
        <row r="3094">
          <cell r="A3094" t="str">
            <v>ROI</v>
          </cell>
          <cell r="D3094" t="str">
            <v>RP2</v>
          </cell>
          <cell r="E3094" t="str">
            <v>ROI Distillate</v>
          </cell>
          <cell r="F3094" t="str">
            <v>Fixed Load Generation</v>
          </cell>
          <cell r="H3094" t="str">
            <v>GWh</v>
          </cell>
        </row>
        <row r="3095">
          <cell r="A3095" t="str">
            <v>ROI</v>
          </cell>
          <cell r="D3095" t="str">
            <v>RP2</v>
          </cell>
          <cell r="E3095" t="str">
            <v>ROI Distillate</v>
          </cell>
          <cell r="F3095" t="str">
            <v>Pump Load</v>
          </cell>
          <cell r="H3095" t="str">
            <v>GWh</v>
          </cell>
        </row>
        <row r="3096">
          <cell r="A3096" t="str">
            <v>ROI</v>
          </cell>
          <cell r="D3096" t="str">
            <v>RP2</v>
          </cell>
          <cell r="E3096" t="str">
            <v>ROI Distillate</v>
          </cell>
          <cell r="F3096" t="str">
            <v>VO&amp;M Cost</v>
          </cell>
          <cell r="H3096">
            <v>0</v>
          </cell>
        </row>
        <row r="3097">
          <cell r="A3097" t="str">
            <v>ROI</v>
          </cell>
          <cell r="D3097" t="str">
            <v>RP2</v>
          </cell>
          <cell r="E3097" t="str">
            <v>ROI Distillate</v>
          </cell>
          <cell r="F3097" t="str">
            <v>Generation Cost</v>
          </cell>
          <cell r="H3097">
            <v>0</v>
          </cell>
        </row>
        <row r="3098">
          <cell r="A3098" t="str">
            <v>ROI</v>
          </cell>
          <cell r="D3098" t="str">
            <v>RP2</v>
          </cell>
          <cell r="E3098" t="str">
            <v>ROI Distillate</v>
          </cell>
          <cell r="F3098" t="str">
            <v>Start &amp; Shutdown Cost</v>
          </cell>
          <cell r="H3098">
            <v>0</v>
          </cell>
        </row>
        <row r="3099">
          <cell r="A3099" t="str">
            <v>ROI</v>
          </cell>
          <cell r="D3099" t="str">
            <v>RP2</v>
          </cell>
          <cell r="E3099" t="str">
            <v>ROI Distillate</v>
          </cell>
          <cell r="F3099" t="str">
            <v>Start Fuel Cost</v>
          </cell>
          <cell r="H3099">
            <v>0</v>
          </cell>
        </row>
        <row r="3100">
          <cell r="A3100" t="str">
            <v>ROI</v>
          </cell>
          <cell r="D3100" t="str">
            <v>RP2</v>
          </cell>
          <cell r="E3100" t="str">
            <v>ROI Distillate</v>
          </cell>
          <cell r="F3100" t="str">
            <v>Emissions Cost</v>
          </cell>
          <cell r="H3100">
            <v>0</v>
          </cell>
        </row>
        <row r="3101">
          <cell r="A3101" t="str">
            <v>ROI</v>
          </cell>
          <cell r="D3101" t="str">
            <v>RP2</v>
          </cell>
          <cell r="E3101" t="str">
            <v>ROI Distillate</v>
          </cell>
          <cell r="F3101" t="str">
            <v>Total Generation Cost</v>
          </cell>
          <cell r="H3101">
            <v>0</v>
          </cell>
        </row>
        <row r="3102">
          <cell r="A3102" t="str">
            <v>ROI</v>
          </cell>
          <cell r="D3102" t="str">
            <v>RP2</v>
          </cell>
          <cell r="E3102" t="str">
            <v>ROI Distillate</v>
          </cell>
          <cell r="F3102" t="str">
            <v>SRMC</v>
          </cell>
          <cell r="H3102" t="str">
            <v>€/MWh</v>
          </cell>
        </row>
        <row r="3103">
          <cell r="A3103" t="str">
            <v>ROI</v>
          </cell>
          <cell r="D3103" t="str">
            <v>RP2</v>
          </cell>
          <cell r="E3103" t="str">
            <v>ROI Distillate</v>
          </cell>
          <cell r="F3103" t="str">
            <v>Mark-up</v>
          </cell>
          <cell r="H3103" t="str">
            <v>€/MWh</v>
          </cell>
        </row>
        <row r="3104">
          <cell r="A3104" t="str">
            <v>ROI</v>
          </cell>
          <cell r="D3104" t="str">
            <v>RP2</v>
          </cell>
          <cell r="E3104" t="str">
            <v>ROI Distillate</v>
          </cell>
          <cell r="F3104" t="str">
            <v>Price Received</v>
          </cell>
          <cell r="H3104" t="str">
            <v>€/MWh</v>
          </cell>
        </row>
        <row r="3105">
          <cell r="A3105" t="str">
            <v>ROI</v>
          </cell>
          <cell r="D3105" t="str">
            <v>RP2</v>
          </cell>
          <cell r="E3105" t="str">
            <v>ROI Distillate</v>
          </cell>
          <cell r="F3105" t="str">
            <v>Pool Revenue</v>
          </cell>
          <cell r="H3105">
            <v>0</v>
          </cell>
        </row>
        <row r="3106">
          <cell r="A3106" t="str">
            <v>ROI</v>
          </cell>
          <cell r="D3106" t="str">
            <v>RP2</v>
          </cell>
          <cell r="E3106" t="str">
            <v>ROI Distillate</v>
          </cell>
          <cell r="F3106" t="str">
            <v>Net Revenue</v>
          </cell>
          <cell r="H3106">
            <v>0</v>
          </cell>
        </row>
        <row r="3107">
          <cell r="A3107" t="str">
            <v>ROI</v>
          </cell>
          <cell r="D3107" t="str">
            <v>RP2</v>
          </cell>
          <cell r="E3107" t="str">
            <v>ROI Distillate</v>
          </cell>
          <cell r="F3107" t="str">
            <v>Net Profit</v>
          </cell>
          <cell r="H3107">
            <v>0</v>
          </cell>
        </row>
        <row r="3108">
          <cell r="A3108" t="str">
            <v>ROI</v>
          </cell>
          <cell r="D3108" t="str">
            <v>RP2</v>
          </cell>
          <cell r="E3108" t="str">
            <v>ROI Distillate</v>
          </cell>
          <cell r="F3108" t="str">
            <v>Installed Capacity</v>
          </cell>
          <cell r="H3108" t="str">
            <v>MW</v>
          </cell>
        </row>
        <row r="3109">
          <cell r="A3109" t="str">
            <v>ROI</v>
          </cell>
          <cell r="D3109" t="str">
            <v>RP2</v>
          </cell>
          <cell r="E3109" t="str">
            <v>ROI Distillate</v>
          </cell>
          <cell r="F3109" t="str">
            <v>Rated Capacity</v>
          </cell>
          <cell r="H3109" t="str">
            <v>MW</v>
          </cell>
        </row>
        <row r="3110">
          <cell r="A3110" t="str">
            <v>ROI</v>
          </cell>
          <cell r="D3110" t="str">
            <v>RP2</v>
          </cell>
          <cell r="E3110" t="str">
            <v>ROI Distillate</v>
          </cell>
          <cell r="F3110" t="str">
            <v>Maintenance</v>
          </cell>
          <cell r="H3110" t="str">
            <v>GWh</v>
          </cell>
        </row>
        <row r="3111">
          <cell r="A3111" t="str">
            <v>ROI</v>
          </cell>
          <cell r="D3111" t="str">
            <v>RP2</v>
          </cell>
          <cell r="E3111" t="str">
            <v>ROI Distillate</v>
          </cell>
          <cell r="F3111" t="str">
            <v>Forced Outage</v>
          </cell>
          <cell r="H3111" t="str">
            <v>GWh</v>
          </cell>
        </row>
        <row r="3112">
          <cell r="A3112" t="str">
            <v>ROI</v>
          </cell>
          <cell r="D3112" t="str">
            <v>RP2</v>
          </cell>
          <cell r="E3112" t="str">
            <v>ROI Distillate</v>
          </cell>
          <cell r="F3112" t="str">
            <v>Available Energy</v>
          </cell>
          <cell r="H3112" t="str">
            <v>GWh</v>
          </cell>
        </row>
        <row r="3113">
          <cell r="A3113" t="str">
            <v>ROI</v>
          </cell>
          <cell r="D3113" t="str">
            <v>TP1</v>
          </cell>
          <cell r="E3113" t="str">
            <v>ROI Distillate</v>
          </cell>
          <cell r="F3113" t="str">
            <v>Generation</v>
          </cell>
          <cell r="H3113" t="str">
            <v>GWh</v>
          </cell>
        </row>
        <row r="3114">
          <cell r="A3114" t="str">
            <v>ROI</v>
          </cell>
          <cell r="D3114" t="str">
            <v>TP1</v>
          </cell>
          <cell r="E3114" t="str">
            <v>ROI Distillate</v>
          </cell>
          <cell r="F3114" t="str">
            <v>Units Started</v>
          </cell>
          <cell r="H3114" t="str">
            <v>-</v>
          </cell>
        </row>
        <row r="3115">
          <cell r="A3115" t="str">
            <v>ROI</v>
          </cell>
          <cell r="D3115" t="str">
            <v>TP1</v>
          </cell>
          <cell r="E3115" t="str">
            <v>ROI Distillate</v>
          </cell>
          <cell r="F3115" t="str">
            <v>Hours of Operation</v>
          </cell>
          <cell r="H3115" t="str">
            <v>hrs</v>
          </cell>
        </row>
        <row r="3116">
          <cell r="A3116" t="str">
            <v>ROI</v>
          </cell>
          <cell r="D3116" t="str">
            <v>TP1</v>
          </cell>
          <cell r="E3116" t="str">
            <v>ROI Distillate</v>
          </cell>
          <cell r="F3116" t="str">
            <v>Capacity Factor</v>
          </cell>
          <cell r="H3116" t="str">
            <v>%</v>
          </cell>
        </row>
        <row r="3117">
          <cell r="A3117" t="str">
            <v>ROI</v>
          </cell>
          <cell r="D3117" t="str">
            <v>TP1</v>
          </cell>
          <cell r="E3117" t="str">
            <v>ROI Distillate</v>
          </cell>
          <cell r="F3117" t="str">
            <v>Energy Curtailed</v>
          </cell>
          <cell r="H3117" t="str">
            <v>GWh</v>
          </cell>
        </row>
        <row r="3118">
          <cell r="A3118" t="str">
            <v>ROI</v>
          </cell>
          <cell r="D3118" t="str">
            <v>TP1</v>
          </cell>
          <cell r="E3118" t="str">
            <v>ROI Distillate</v>
          </cell>
          <cell r="F3118" t="str">
            <v>Fixed Load Generation</v>
          </cell>
          <cell r="H3118" t="str">
            <v>GWh</v>
          </cell>
        </row>
        <row r="3119">
          <cell r="A3119" t="str">
            <v>ROI</v>
          </cell>
          <cell r="D3119" t="str">
            <v>TP1</v>
          </cell>
          <cell r="E3119" t="str">
            <v>ROI Distillate</v>
          </cell>
          <cell r="F3119" t="str">
            <v>Pump Load</v>
          </cell>
          <cell r="H3119" t="str">
            <v>GWh</v>
          </cell>
        </row>
        <row r="3120">
          <cell r="A3120" t="str">
            <v>ROI</v>
          </cell>
          <cell r="D3120" t="str">
            <v>TP1</v>
          </cell>
          <cell r="E3120" t="str">
            <v>ROI Distillate</v>
          </cell>
          <cell r="F3120" t="str">
            <v>VO&amp;M Cost</v>
          </cell>
          <cell r="H3120">
            <v>0</v>
          </cell>
        </row>
        <row r="3121">
          <cell r="A3121" t="str">
            <v>ROI</v>
          </cell>
          <cell r="D3121" t="str">
            <v>TP1</v>
          </cell>
          <cell r="E3121" t="str">
            <v>ROI Distillate</v>
          </cell>
          <cell r="F3121" t="str">
            <v>Generation Cost</v>
          </cell>
          <cell r="H3121">
            <v>0</v>
          </cell>
        </row>
        <row r="3122">
          <cell r="A3122" t="str">
            <v>ROI</v>
          </cell>
          <cell r="D3122" t="str">
            <v>TP1</v>
          </cell>
          <cell r="E3122" t="str">
            <v>ROI Distillate</v>
          </cell>
          <cell r="F3122" t="str">
            <v>Start &amp; Shutdown Cost</v>
          </cell>
          <cell r="H3122">
            <v>0</v>
          </cell>
        </row>
        <row r="3123">
          <cell r="A3123" t="str">
            <v>ROI</v>
          </cell>
          <cell r="D3123" t="str">
            <v>TP1</v>
          </cell>
          <cell r="E3123" t="str">
            <v>ROI Distillate</v>
          </cell>
          <cell r="F3123" t="str">
            <v>Start Fuel Cost</v>
          </cell>
          <cell r="H3123">
            <v>0</v>
          </cell>
        </row>
        <row r="3124">
          <cell r="A3124" t="str">
            <v>ROI</v>
          </cell>
          <cell r="D3124" t="str">
            <v>TP1</v>
          </cell>
          <cell r="E3124" t="str">
            <v>ROI Distillate</v>
          </cell>
          <cell r="F3124" t="str">
            <v>Emissions Cost</v>
          </cell>
          <cell r="H3124">
            <v>0</v>
          </cell>
        </row>
        <row r="3125">
          <cell r="A3125" t="str">
            <v>ROI</v>
          </cell>
          <cell r="D3125" t="str">
            <v>TP1</v>
          </cell>
          <cell r="E3125" t="str">
            <v>ROI Distillate</v>
          </cell>
          <cell r="F3125" t="str">
            <v>Total Generation Cost</v>
          </cell>
          <cell r="H3125">
            <v>0</v>
          </cell>
        </row>
        <row r="3126">
          <cell r="A3126" t="str">
            <v>ROI</v>
          </cell>
          <cell r="D3126" t="str">
            <v>TP1</v>
          </cell>
          <cell r="E3126" t="str">
            <v>ROI Distillate</v>
          </cell>
          <cell r="F3126" t="str">
            <v>SRMC</v>
          </cell>
          <cell r="H3126" t="str">
            <v>€/MWh</v>
          </cell>
        </row>
        <row r="3127">
          <cell r="A3127" t="str">
            <v>ROI</v>
          </cell>
          <cell r="D3127" t="str">
            <v>TP1</v>
          </cell>
          <cell r="E3127" t="str">
            <v>ROI Distillate</v>
          </cell>
          <cell r="F3127" t="str">
            <v>Mark-up</v>
          </cell>
          <cell r="H3127" t="str">
            <v>€/MWh</v>
          </cell>
        </row>
        <row r="3128">
          <cell r="A3128" t="str">
            <v>ROI</v>
          </cell>
          <cell r="D3128" t="str">
            <v>TP1</v>
          </cell>
          <cell r="E3128" t="str">
            <v>ROI Distillate</v>
          </cell>
          <cell r="F3128" t="str">
            <v>Price Received</v>
          </cell>
          <cell r="H3128" t="str">
            <v>€/MWh</v>
          </cell>
        </row>
        <row r="3129">
          <cell r="A3129" t="str">
            <v>ROI</v>
          </cell>
          <cell r="D3129" t="str">
            <v>TP1</v>
          </cell>
          <cell r="E3129" t="str">
            <v>ROI Distillate</v>
          </cell>
          <cell r="F3129" t="str">
            <v>Pool Revenue</v>
          </cell>
          <cell r="H3129">
            <v>0</v>
          </cell>
        </row>
        <row r="3130">
          <cell r="A3130" t="str">
            <v>ROI</v>
          </cell>
          <cell r="D3130" t="str">
            <v>TP1</v>
          </cell>
          <cell r="E3130" t="str">
            <v>ROI Distillate</v>
          </cell>
          <cell r="F3130" t="str">
            <v>Net Revenue</v>
          </cell>
          <cell r="H3130">
            <v>0</v>
          </cell>
        </row>
        <row r="3131">
          <cell r="A3131" t="str">
            <v>ROI</v>
          </cell>
          <cell r="D3131" t="str">
            <v>TP1</v>
          </cell>
          <cell r="E3131" t="str">
            <v>ROI Distillate</v>
          </cell>
          <cell r="F3131" t="str">
            <v>Net Profit</v>
          </cell>
          <cell r="H3131">
            <v>0</v>
          </cell>
        </row>
        <row r="3132">
          <cell r="A3132" t="str">
            <v>ROI</v>
          </cell>
          <cell r="D3132" t="str">
            <v>TP1</v>
          </cell>
          <cell r="E3132" t="str">
            <v>ROI Distillate</v>
          </cell>
          <cell r="F3132" t="str">
            <v>Installed Capacity</v>
          </cell>
          <cell r="H3132" t="str">
            <v>MW</v>
          </cell>
        </row>
        <row r="3133">
          <cell r="A3133" t="str">
            <v>ROI</v>
          </cell>
          <cell r="D3133" t="str">
            <v>TP1</v>
          </cell>
          <cell r="E3133" t="str">
            <v>ROI Distillate</v>
          </cell>
          <cell r="F3133" t="str">
            <v>Rated Capacity</v>
          </cell>
          <cell r="H3133" t="str">
            <v>MW</v>
          </cell>
        </row>
        <row r="3134">
          <cell r="A3134" t="str">
            <v>ROI</v>
          </cell>
          <cell r="D3134" t="str">
            <v>TP1</v>
          </cell>
          <cell r="E3134" t="str">
            <v>ROI Distillate</v>
          </cell>
          <cell r="F3134" t="str">
            <v>Maintenance</v>
          </cell>
          <cell r="H3134" t="str">
            <v>GWh</v>
          </cell>
        </row>
        <row r="3135">
          <cell r="A3135" t="str">
            <v>ROI</v>
          </cell>
          <cell r="D3135" t="str">
            <v>TP1</v>
          </cell>
          <cell r="E3135" t="str">
            <v>ROI Distillate</v>
          </cell>
          <cell r="F3135" t="str">
            <v>Forced Outage</v>
          </cell>
          <cell r="H3135" t="str">
            <v>GWh</v>
          </cell>
        </row>
        <row r="3136">
          <cell r="A3136" t="str">
            <v>ROI</v>
          </cell>
          <cell r="D3136" t="str">
            <v>TP1</v>
          </cell>
          <cell r="E3136" t="str">
            <v>ROI Distillate</v>
          </cell>
          <cell r="F3136" t="str">
            <v>Available Energy</v>
          </cell>
          <cell r="H3136" t="str">
            <v>GWh</v>
          </cell>
        </row>
        <row r="3137">
          <cell r="A3137" t="str">
            <v>ROI</v>
          </cell>
          <cell r="D3137" t="str">
            <v>TP3</v>
          </cell>
          <cell r="E3137" t="str">
            <v>ROI Distillate</v>
          </cell>
          <cell r="F3137" t="str">
            <v>Generation</v>
          </cell>
          <cell r="H3137" t="str">
            <v>GWh</v>
          </cell>
        </row>
        <row r="3138">
          <cell r="A3138" t="str">
            <v>ROI</v>
          </cell>
          <cell r="D3138" t="str">
            <v>TP3</v>
          </cell>
          <cell r="E3138" t="str">
            <v>ROI Distillate</v>
          </cell>
          <cell r="F3138" t="str">
            <v>Units Started</v>
          </cell>
          <cell r="H3138" t="str">
            <v>-</v>
          </cell>
        </row>
        <row r="3139">
          <cell r="A3139" t="str">
            <v>ROI</v>
          </cell>
          <cell r="D3139" t="str">
            <v>TP3</v>
          </cell>
          <cell r="E3139" t="str">
            <v>ROI Distillate</v>
          </cell>
          <cell r="F3139" t="str">
            <v>Hours of Operation</v>
          </cell>
          <cell r="H3139" t="str">
            <v>hrs</v>
          </cell>
        </row>
        <row r="3140">
          <cell r="A3140" t="str">
            <v>ROI</v>
          </cell>
          <cell r="D3140" t="str">
            <v>TP3</v>
          </cell>
          <cell r="E3140" t="str">
            <v>ROI Distillate</v>
          </cell>
          <cell r="F3140" t="str">
            <v>Capacity Factor</v>
          </cell>
          <cell r="H3140" t="str">
            <v>%</v>
          </cell>
        </row>
        <row r="3141">
          <cell r="A3141" t="str">
            <v>ROI</v>
          </cell>
          <cell r="D3141" t="str">
            <v>TP3</v>
          </cell>
          <cell r="E3141" t="str">
            <v>ROI Distillate</v>
          </cell>
          <cell r="F3141" t="str">
            <v>Energy Curtailed</v>
          </cell>
          <cell r="H3141" t="str">
            <v>GWh</v>
          </cell>
        </row>
        <row r="3142">
          <cell r="A3142" t="str">
            <v>ROI</v>
          </cell>
          <cell r="D3142" t="str">
            <v>TP3</v>
          </cell>
          <cell r="E3142" t="str">
            <v>ROI Distillate</v>
          </cell>
          <cell r="F3142" t="str">
            <v>Fixed Load Generation</v>
          </cell>
          <cell r="H3142" t="str">
            <v>GWh</v>
          </cell>
        </row>
        <row r="3143">
          <cell r="A3143" t="str">
            <v>ROI</v>
          </cell>
          <cell r="D3143" t="str">
            <v>TP3</v>
          </cell>
          <cell r="E3143" t="str">
            <v>ROI Distillate</v>
          </cell>
          <cell r="F3143" t="str">
            <v>Pump Load</v>
          </cell>
          <cell r="H3143" t="str">
            <v>GWh</v>
          </cell>
        </row>
        <row r="3144">
          <cell r="A3144" t="str">
            <v>ROI</v>
          </cell>
          <cell r="D3144" t="str">
            <v>TP3</v>
          </cell>
          <cell r="E3144" t="str">
            <v>ROI Distillate</v>
          </cell>
          <cell r="F3144" t="str">
            <v>VO&amp;M Cost</v>
          </cell>
          <cell r="H3144">
            <v>0</v>
          </cell>
        </row>
        <row r="3145">
          <cell r="A3145" t="str">
            <v>ROI</v>
          </cell>
          <cell r="D3145" t="str">
            <v>TP3</v>
          </cell>
          <cell r="E3145" t="str">
            <v>ROI Distillate</v>
          </cell>
          <cell r="F3145" t="str">
            <v>Generation Cost</v>
          </cell>
          <cell r="H3145">
            <v>0</v>
          </cell>
        </row>
        <row r="3146">
          <cell r="A3146" t="str">
            <v>ROI</v>
          </cell>
          <cell r="D3146" t="str">
            <v>TP3</v>
          </cell>
          <cell r="E3146" t="str">
            <v>ROI Distillate</v>
          </cell>
          <cell r="F3146" t="str">
            <v>Start &amp; Shutdown Cost</v>
          </cell>
          <cell r="H3146">
            <v>0</v>
          </cell>
        </row>
        <row r="3147">
          <cell r="A3147" t="str">
            <v>ROI</v>
          </cell>
          <cell r="D3147" t="str">
            <v>TP3</v>
          </cell>
          <cell r="E3147" t="str">
            <v>ROI Distillate</v>
          </cell>
          <cell r="F3147" t="str">
            <v>Start Fuel Cost</v>
          </cell>
          <cell r="H3147">
            <v>0</v>
          </cell>
        </row>
        <row r="3148">
          <cell r="A3148" t="str">
            <v>ROI</v>
          </cell>
          <cell r="D3148" t="str">
            <v>TP3</v>
          </cell>
          <cell r="E3148" t="str">
            <v>ROI Distillate</v>
          </cell>
          <cell r="F3148" t="str">
            <v>Emissions Cost</v>
          </cell>
          <cell r="H3148">
            <v>0</v>
          </cell>
        </row>
        <row r="3149">
          <cell r="A3149" t="str">
            <v>ROI</v>
          </cell>
          <cell r="D3149" t="str">
            <v>TP3</v>
          </cell>
          <cell r="E3149" t="str">
            <v>ROI Distillate</v>
          </cell>
          <cell r="F3149" t="str">
            <v>Total Generation Cost</v>
          </cell>
          <cell r="H3149">
            <v>0</v>
          </cell>
        </row>
        <row r="3150">
          <cell r="A3150" t="str">
            <v>ROI</v>
          </cell>
          <cell r="D3150" t="str">
            <v>TP3</v>
          </cell>
          <cell r="E3150" t="str">
            <v>ROI Distillate</v>
          </cell>
          <cell r="F3150" t="str">
            <v>SRMC</v>
          </cell>
          <cell r="H3150" t="str">
            <v>€/MWh</v>
          </cell>
        </row>
        <row r="3151">
          <cell r="A3151" t="str">
            <v>ROI</v>
          </cell>
          <cell r="D3151" t="str">
            <v>TP3</v>
          </cell>
          <cell r="E3151" t="str">
            <v>ROI Distillate</v>
          </cell>
          <cell r="F3151" t="str">
            <v>Mark-up</v>
          </cell>
          <cell r="H3151" t="str">
            <v>€/MWh</v>
          </cell>
        </row>
        <row r="3152">
          <cell r="A3152" t="str">
            <v>ROI</v>
          </cell>
          <cell r="D3152" t="str">
            <v>TP3</v>
          </cell>
          <cell r="E3152" t="str">
            <v>ROI Distillate</v>
          </cell>
          <cell r="F3152" t="str">
            <v>Price Received</v>
          </cell>
          <cell r="H3152" t="str">
            <v>€/MWh</v>
          </cell>
        </row>
        <row r="3153">
          <cell r="A3153" t="str">
            <v>ROI</v>
          </cell>
          <cell r="D3153" t="str">
            <v>TP3</v>
          </cell>
          <cell r="E3153" t="str">
            <v>ROI Distillate</v>
          </cell>
          <cell r="F3153" t="str">
            <v>Pool Revenue</v>
          </cell>
          <cell r="H3153">
            <v>0</v>
          </cell>
        </row>
        <row r="3154">
          <cell r="A3154" t="str">
            <v>ROI</v>
          </cell>
          <cell r="D3154" t="str">
            <v>TP3</v>
          </cell>
          <cell r="E3154" t="str">
            <v>ROI Distillate</v>
          </cell>
          <cell r="F3154" t="str">
            <v>Net Revenue</v>
          </cell>
          <cell r="H3154">
            <v>0</v>
          </cell>
        </row>
        <row r="3155">
          <cell r="A3155" t="str">
            <v>ROI</v>
          </cell>
          <cell r="D3155" t="str">
            <v>TP3</v>
          </cell>
          <cell r="E3155" t="str">
            <v>ROI Distillate</v>
          </cell>
          <cell r="F3155" t="str">
            <v>Net Profit</v>
          </cell>
          <cell r="H3155">
            <v>0</v>
          </cell>
        </row>
        <row r="3156">
          <cell r="A3156" t="str">
            <v>ROI</v>
          </cell>
          <cell r="D3156" t="str">
            <v>TP3</v>
          </cell>
          <cell r="E3156" t="str">
            <v>ROI Distillate</v>
          </cell>
          <cell r="F3156" t="str">
            <v>Installed Capacity</v>
          </cell>
          <cell r="H3156" t="str">
            <v>MW</v>
          </cell>
        </row>
        <row r="3157">
          <cell r="A3157" t="str">
            <v>ROI</v>
          </cell>
          <cell r="D3157" t="str">
            <v>TP3</v>
          </cell>
          <cell r="E3157" t="str">
            <v>ROI Distillate</v>
          </cell>
          <cell r="F3157" t="str">
            <v>Rated Capacity</v>
          </cell>
          <cell r="H3157" t="str">
            <v>MW</v>
          </cell>
        </row>
        <row r="3158">
          <cell r="A3158" t="str">
            <v>ROI</v>
          </cell>
          <cell r="D3158" t="str">
            <v>TP3</v>
          </cell>
          <cell r="E3158" t="str">
            <v>ROI Distillate</v>
          </cell>
          <cell r="F3158" t="str">
            <v>Maintenance</v>
          </cell>
          <cell r="H3158" t="str">
            <v>GWh</v>
          </cell>
        </row>
        <row r="3159">
          <cell r="A3159" t="str">
            <v>ROI</v>
          </cell>
          <cell r="D3159" t="str">
            <v>TP3</v>
          </cell>
          <cell r="E3159" t="str">
            <v>ROI Distillate</v>
          </cell>
          <cell r="F3159" t="str">
            <v>Forced Outage</v>
          </cell>
          <cell r="H3159" t="str">
            <v>GWh</v>
          </cell>
        </row>
        <row r="3160">
          <cell r="A3160" t="str">
            <v>ROI</v>
          </cell>
          <cell r="D3160" t="str">
            <v>TP3</v>
          </cell>
          <cell r="E3160" t="str">
            <v>ROI Distillate</v>
          </cell>
          <cell r="F3160" t="str">
            <v>Available Energy</v>
          </cell>
          <cell r="H3160" t="str">
            <v>GWh</v>
          </cell>
        </row>
        <row r="3161">
          <cell r="A3161" t="str">
            <v>ROI</v>
          </cell>
          <cell r="D3161" t="str">
            <v>ED1</v>
          </cell>
          <cell r="E3161" t="str">
            <v>ROI Peat</v>
          </cell>
          <cell r="F3161" t="str">
            <v>Generation</v>
          </cell>
          <cell r="H3161" t="str">
            <v>GWh</v>
          </cell>
        </row>
        <row r="3162">
          <cell r="A3162" t="str">
            <v>ROI</v>
          </cell>
          <cell r="D3162" t="str">
            <v>ED1</v>
          </cell>
          <cell r="E3162" t="str">
            <v>ROI Peat</v>
          </cell>
          <cell r="F3162" t="str">
            <v>Units Started</v>
          </cell>
          <cell r="H3162" t="str">
            <v>-</v>
          </cell>
        </row>
        <row r="3163">
          <cell r="A3163" t="str">
            <v>ROI</v>
          </cell>
          <cell r="D3163" t="str">
            <v>ED1</v>
          </cell>
          <cell r="E3163" t="str">
            <v>ROI Peat</v>
          </cell>
          <cell r="F3163" t="str">
            <v>Hours of Operation</v>
          </cell>
          <cell r="H3163" t="str">
            <v>hrs</v>
          </cell>
        </row>
        <row r="3164">
          <cell r="A3164" t="str">
            <v>ROI</v>
          </cell>
          <cell r="D3164" t="str">
            <v>ED1</v>
          </cell>
          <cell r="E3164" t="str">
            <v>ROI Peat</v>
          </cell>
          <cell r="F3164" t="str">
            <v>Capacity Factor</v>
          </cell>
          <cell r="H3164" t="str">
            <v>%</v>
          </cell>
        </row>
        <row r="3165">
          <cell r="A3165" t="str">
            <v>ROI</v>
          </cell>
          <cell r="D3165" t="str">
            <v>ED1</v>
          </cell>
          <cell r="E3165" t="str">
            <v>ROI Peat</v>
          </cell>
          <cell r="F3165" t="str">
            <v>Energy Curtailed</v>
          </cell>
          <cell r="H3165" t="str">
            <v>GWh</v>
          </cell>
        </row>
        <row r="3166">
          <cell r="A3166" t="str">
            <v>ROI</v>
          </cell>
          <cell r="D3166" t="str">
            <v>ED1</v>
          </cell>
          <cell r="E3166" t="str">
            <v>ROI Peat</v>
          </cell>
          <cell r="F3166" t="str">
            <v>Fixed Load Generation</v>
          </cell>
          <cell r="H3166" t="str">
            <v>GWh</v>
          </cell>
        </row>
        <row r="3167">
          <cell r="A3167" t="str">
            <v>ROI</v>
          </cell>
          <cell r="D3167" t="str">
            <v>ED1</v>
          </cell>
          <cell r="E3167" t="str">
            <v>ROI Peat</v>
          </cell>
          <cell r="F3167" t="str">
            <v>Pump Load</v>
          </cell>
          <cell r="H3167" t="str">
            <v>GWh</v>
          </cell>
        </row>
        <row r="3168">
          <cell r="A3168" t="str">
            <v>ROI</v>
          </cell>
          <cell r="D3168" t="str">
            <v>ED1</v>
          </cell>
          <cell r="E3168" t="str">
            <v>ROI Peat</v>
          </cell>
          <cell r="F3168" t="str">
            <v>VO&amp;M Cost</v>
          </cell>
          <cell r="H3168">
            <v>0</v>
          </cell>
        </row>
        <row r="3169">
          <cell r="A3169" t="str">
            <v>ROI</v>
          </cell>
          <cell r="D3169" t="str">
            <v>ED1</v>
          </cell>
          <cell r="E3169" t="str">
            <v>ROI Peat</v>
          </cell>
          <cell r="F3169" t="str">
            <v>Generation Cost</v>
          </cell>
          <cell r="H3169">
            <v>0</v>
          </cell>
        </row>
        <row r="3170">
          <cell r="A3170" t="str">
            <v>ROI</v>
          </cell>
          <cell r="D3170" t="str">
            <v>ED1</v>
          </cell>
          <cell r="E3170" t="str">
            <v>ROI Peat</v>
          </cell>
          <cell r="F3170" t="str">
            <v>Start &amp; Shutdown Cost</v>
          </cell>
          <cell r="H3170">
            <v>0</v>
          </cell>
        </row>
        <row r="3171">
          <cell r="A3171" t="str">
            <v>ROI</v>
          </cell>
          <cell r="D3171" t="str">
            <v>ED1</v>
          </cell>
          <cell r="E3171" t="str">
            <v>ROI Peat</v>
          </cell>
          <cell r="F3171" t="str">
            <v>Start Fuel Cost</v>
          </cell>
          <cell r="H3171">
            <v>0</v>
          </cell>
        </row>
        <row r="3172">
          <cell r="A3172" t="str">
            <v>ROI</v>
          </cell>
          <cell r="D3172" t="str">
            <v>ED1</v>
          </cell>
          <cell r="E3172" t="str">
            <v>ROI Peat</v>
          </cell>
          <cell r="F3172" t="str">
            <v>Emissions Cost</v>
          </cell>
          <cell r="H3172">
            <v>0</v>
          </cell>
        </row>
        <row r="3173">
          <cell r="A3173" t="str">
            <v>ROI</v>
          </cell>
          <cell r="D3173" t="str">
            <v>ED1</v>
          </cell>
          <cell r="E3173" t="str">
            <v>ROI Peat</v>
          </cell>
          <cell r="F3173" t="str">
            <v>Total Generation Cost</v>
          </cell>
          <cell r="H3173">
            <v>0</v>
          </cell>
        </row>
        <row r="3174">
          <cell r="A3174" t="str">
            <v>ROI</v>
          </cell>
          <cell r="D3174" t="str">
            <v>ED1</v>
          </cell>
          <cell r="E3174" t="str">
            <v>ROI Peat</v>
          </cell>
          <cell r="F3174" t="str">
            <v>SRMC</v>
          </cell>
          <cell r="H3174" t="str">
            <v>€/MWh</v>
          </cell>
        </row>
        <row r="3175">
          <cell r="A3175" t="str">
            <v>ROI</v>
          </cell>
          <cell r="D3175" t="str">
            <v>ED1</v>
          </cell>
          <cell r="E3175" t="str">
            <v>ROI Peat</v>
          </cell>
          <cell r="F3175" t="str">
            <v>Mark-up</v>
          </cell>
          <cell r="H3175" t="str">
            <v>€/MWh</v>
          </cell>
        </row>
        <row r="3176">
          <cell r="A3176" t="str">
            <v>ROI</v>
          </cell>
          <cell r="D3176" t="str">
            <v>ED1</v>
          </cell>
          <cell r="E3176" t="str">
            <v>ROI Peat</v>
          </cell>
          <cell r="F3176" t="str">
            <v>Price Received</v>
          </cell>
          <cell r="H3176" t="str">
            <v>€/MWh</v>
          </cell>
        </row>
        <row r="3177">
          <cell r="A3177" t="str">
            <v>ROI</v>
          </cell>
          <cell r="D3177" t="str">
            <v>ED1</v>
          </cell>
          <cell r="E3177" t="str">
            <v>ROI Peat</v>
          </cell>
          <cell r="F3177" t="str">
            <v>Pool Revenue</v>
          </cell>
          <cell r="H3177">
            <v>0</v>
          </cell>
        </row>
        <row r="3178">
          <cell r="A3178" t="str">
            <v>ROI</v>
          </cell>
          <cell r="D3178" t="str">
            <v>ED1</v>
          </cell>
          <cell r="E3178" t="str">
            <v>ROI Peat</v>
          </cell>
          <cell r="F3178" t="str">
            <v>Net Revenue</v>
          </cell>
          <cell r="H3178">
            <v>0</v>
          </cell>
        </row>
        <row r="3179">
          <cell r="A3179" t="str">
            <v>ROI</v>
          </cell>
          <cell r="D3179" t="str">
            <v>ED1</v>
          </cell>
          <cell r="E3179" t="str">
            <v>ROI Peat</v>
          </cell>
          <cell r="F3179" t="str">
            <v>Net Profit</v>
          </cell>
          <cell r="H3179">
            <v>0</v>
          </cell>
        </row>
        <row r="3180">
          <cell r="A3180" t="str">
            <v>ROI</v>
          </cell>
          <cell r="D3180" t="str">
            <v>ED1</v>
          </cell>
          <cell r="E3180" t="str">
            <v>ROI Peat</v>
          </cell>
          <cell r="F3180" t="str">
            <v>Installed Capacity</v>
          </cell>
          <cell r="H3180" t="str">
            <v>MW</v>
          </cell>
        </row>
        <row r="3181">
          <cell r="A3181" t="str">
            <v>ROI</v>
          </cell>
          <cell r="D3181" t="str">
            <v>ED1</v>
          </cell>
          <cell r="E3181" t="str">
            <v>ROI Peat</v>
          </cell>
          <cell r="F3181" t="str">
            <v>Rated Capacity</v>
          </cell>
          <cell r="H3181" t="str">
            <v>MW</v>
          </cell>
        </row>
        <row r="3182">
          <cell r="A3182" t="str">
            <v>ROI</v>
          </cell>
          <cell r="D3182" t="str">
            <v>ED1</v>
          </cell>
          <cell r="E3182" t="str">
            <v>ROI Peat</v>
          </cell>
          <cell r="F3182" t="str">
            <v>Maintenance</v>
          </cell>
          <cell r="H3182" t="str">
            <v>GWh</v>
          </cell>
        </row>
        <row r="3183">
          <cell r="A3183" t="str">
            <v>ROI</v>
          </cell>
          <cell r="D3183" t="str">
            <v>ED1</v>
          </cell>
          <cell r="E3183" t="str">
            <v>ROI Peat</v>
          </cell>
          <cell r="F3183" t="str">
            <v>Forced Outage</v>
          </cell>
          <cell r="H3183" t="str">
            <v>GWh</v>
          </cell>
        </row>
        <row r="3184">
          <cell r="A3184" t="str">
            <v>ROI</v>
          </cell>
          <cell r="D3184" t="str">
            <v>ED1</v>
          </cell>
          <cell r="E3184" t="str">
            <v>ROI Peat</v>
          </cell>
          <cell r="F3184" t="str">
            <v>Available Energy</v>
          </cell>
          <cell r="H3184" t="str">
            <v>GWh</v>
          </cell>
        </row>
        <row r="3185">
          <cell r="A3185" t="str">
            <v>ROI</v>
          </cell>
          <cell r="D3185" t="str">
            <v>LR4</v>
          </cell>
          <cell r="E3185" t="str">
            <v>ROI Peat</v>
          </cell>
          <cell r="F3185" t="str">
            <v>Generation</v>
          </cell>
          <cell r="H3185" t="str">
            <v>GWh</v>
          </cell>
        </row>
        <row r="3186">
          <cell r="A3186" t="str">
            <v>ROI</v>
          </cell>
          <cell r="D3186" t="str">
            <v>LR4</v>
          </cell>
          <cell r="E3186" t="str">
            <v>ROI Peat</v>
          </cell>
          <cell r="F3186" t="str">
            <v>Units Started</v>
          </cell>
          <cell r="H3186" t="str">
            <v>-</v>
          </cell>
        </row>
        <row r="3187">
          <cell r="A3187" t="str">
            <v>ROI</v>
          </cell>
          <cell r="D3187" t="str">
            <v>LR4</v>
          </cell>
          <cell r="E3187" t="str">
            <v>ROI Peat</v>
          </cell>
          <cell r="F3187" t="str">
            <v>Hours of Operation</v>
          </cell>
          <cell r="H3187" t="str">
            <v>hrs</v>
          </cell>
        </row>
        <row r="3188">
          <cell r="A3188" t="str">
            <v>ROI</v>
          </cell>
          <cell r="D3188" t="str">
            <v>LR4</v>
          </cell>
          <cell r="E3188" t="str">
            <v>ROI Peat</v>
          </cell>
          <cell r="F3188" t="str">
            <v>Capacity Factor</v>
          </cell>
          <cell r="H3188" t="str">
            <v>%</v>
          </cell>
        </row>
        <row r="3189">
          <cell r="A3189" t="str">
            <v>ROI</v>
          </cell>
          <cell r="D3189" t="str">
            <v>LR4</v>
          </cell>
          <cell r="E3189" t="str">
            <v>ROI Peat</v>
          </cell>
          <cell r="F3189" t="str">
            <v>Energy Curtailed</v>
          </cell>
          <cell r="H3189" t="str">
            <v>GWh</v>
          </cell>
        </row>
        <row r="3190">
          <cell r="A3190" t="str">
            <v>ROI</v>
          </cell>
          <cell r="D3190" t="str">
            <v>LR4</v>
          </cell>
          <cell r="E3190" t="str">
            <v>ROI Peat</v>
          </cell>
          <cell r="F3190" t="str">
            <v>Fixed Load Generation</v>
          </cell>
          <cell r="H3190" t="str">
            <v>GWh</v>
          </cell>
        </row>
        <row r="3191">
          <cell r="A3191" t="str">
            <v>ROI</v>
          </cell>
          <cell r="D3191" t="str">
            <v>LR4</v>
          </cell>
          <cell r="E3191" t="str">
            <v>ROI Peat</v>
          </cell>
          <cell r="F3191" t="str">
            <v>Pump Load</v>
          </cell>
          <cell r="H3191" t="str">
            <v>GWh</v>
          </cell>
        </row>
        <row r="3192">
          <cell r="A3192" t="str">
            <v>ROI</v>
          </cell>
          <cell r="D3192" t="str">
            <v>LR4</v>
          </cell>
          <cell r="E3192" t="str">
            <v>ROI Peat</v>
          </cell>
          <cell r="F3192" t="str">
            <v>VO&amp;M Cost</v>
          </cell>
          <cell r="H3192">
            <v>0</v>
          </cell>
        </row>
        <row r="3193">
          <cell r="A3193" t="str">
            <v>ROI</v>
          </cell>
          <cell r="D3193" t="str">
            <v>LR4</v>
          </cell>
          <cell r="E3193" t="str">
            <v>ROI Peat</v>
          </cell>
          <cell r="F3193" t="str">
            <v>Generation Cost</v>
          </cell>
          <cell r="H3193">
            <v>0</v>
          </cell>
        </row>
        <row r="3194">
          <cell r="A3194" t="str">
            <v>ROI</v>
          </cell>
          <cell r="D3194" t="str">
            <v>LR4</v>
          </cell>
          <cell r="E3194" t="str">
            <v>ROI Peat</v>
          </cell>
          <cell r="F3194" t="str">
            <v>Start &amp; Shutdown Cost</v>
          </cell>
          <cell r="H3194">
            <v>0</v>
          </cell>
        </row>
        <row r="3195">
          <cell r="A3195" t="str">
            <v>ROI</v>
          </cell>
          <cell r="D3195" t="str">
            <v>LR4</v>
          </cell>
          <cell r="E3195" t="str">
            <v>ROI Peat</v>
          </cell>
          <cell r="F3195" t="str">
            <v>Start Fuel Cost</v>
          </cell>
          <cell r="H3195">
            <v>0</v>
          </cell>
        </row>
        <row r="3196">
          <cell r="A3196" t="str">
            <v>ROI</v>
          </cell>
          <cell r="D3196" t="str">
            <v>LR4</v>
          </cell>
          <cell r="E3196" t="str">
            <v>ROI Peat</v>
          </cell>
          <cell r="F3196" t="str">
            <v>Emissions Cost</v>
          </cell>
          <cell r="H3196">
            <v>0</v>
          </cell>
        </row>
        <row r="3197">
          <cell r="A3197" t="str">
            <v>ROI</v>
          </cell>
          <cell r="D3197" t="str">
            <v>LR4</v>
          </cell>
          <cell r="E3197" t="str">
            <v>ROI Peat</v>
          </cell>
          <cell r="F3197" t="str">
            <v>Total Generation Cost</v>
          </cell>
          <cell r="H3197">
            <v>0</v>
          </cell>
        </row>
        <row r="3198">
          <cell r="A3198" t="str">
            <v>ROI</v>
          </cell>
          <cell r="D3198" t="str">
            <v>LR4</v>
          </cell>
          <cell r="E3198" t="str">
            <v>ROI Peat</v>
          </cell>
          <cell r="F3198" t="str">
            <v>SRMC</v>
          </cell>
          <cell r="H3198" t="str">
            <v>€/MWh</v>
          </cell>
        </row>
        <row r="3199">
          <cell r="A3199" t="str">
            <v>ROI</v>
          </cell>
          <cell r="D3199" t="str">
            <v>LR4</v>
          </cell>
          <cell r="E3199" t="str">
            <v>ROI Peat</v>
          </cell>
          <cell r="F3199" t="str">
            <v>Mark-up</v>
          </cell>
          <cell r="H3199" t="str">
            <v>€/MWh</v>
          </cell>
        </row>
        <row r="3200">
          <cell r="A3200" t="str">
            <v>ROI</v>
          </cell>
          <cell r="D3200" t="str">
            <v>LR4</v>
          </cell>
          <cell r="E3200" t="str">
            <v>ROI Peat</v>
          </cell>
          <cell r="F3200" t="str">
            <v>Price Received</v>
          </cell>
          <cell r="H3200" t="str">
            <v>€/MWh</v>
          </cell>
        </row>
        <row r="3201">
          <cell r="A3201" t="str">
            <v>ROI</v>
          </cell>
          <cell r="D3201" t="str">
            <v>LR4</v>
          </cell>
          <cell r="E3201" t="str">
            <v>ROI Peat</v>
          </cell>
          <cell r="F3201" t="str">
            <v>Pool Revenue</v>
          </cell>
          <cell r="H3201">
            <v>0</v>
          </cell>
        </row>
        <row r="3202">
          <cell r="A3202" t="str">
            <v>ROI</v>
          </cell>
          <cell r="D3202" t="str">
            <v>LR4</v>
          </cell>
          <cell r="E3202" t="str">
            <v>ROI Peat</v>
          </cell>
          <cell r="F3202" t="str">
            <v>Net Revenue</v>
          </cell>
          <cell r="H3202">
            <v>0</v>
          </cell>
        </row>
        <row r="3203">
          <cell r="A3203" t="str">
            <v>ROI</v>
          </cell>
          <cell r="D3203" t="str">
            <v>LR4</v>
          </cell>
          <cell r="E3203" t="str">
            <v>ROI Peat</v>
          </cell>
          <cell r="F3203" t="str">
            <v>Net Profit</v>
          </cell>
          <cell r="H3203">
            <v>0</v>
          </cell>
        </row>
        <row r="3204">
          <cell r="A3204" t="str">
            <v>ROI</v>
          </cell>
          <cell r="D3204" t="str">
            <v>LR4</v>
          </cell>
          <cell r="E3204" t="str">
            <v>ROI Peat</v>
          </cell>
          <cell r="F3204" t="str">
            <v>Installed Capacity</v>
          </cell>
          <cell r="H3204" t="str">
            <v>MW</v>
          </cell>
        </row>
        <row r="3205">
          <cell r="A3205" t="str">
            <v>ROI</v>
          </cell>
          <cell r="D3205" t="str">
            <v>LR4</v>
          </cell>
          <cell r="E3205" t="str">
            <v>ROI Peat</v>
          </cell>
          <cell r="F3205" t="str">
            <v>Rated Capacity</v>
          </cell>
          <cell r="H3205" t="str">
            <v>MW</v>
          </cell>
        </row>
        <row r="3206">
          <cell r="A3206" t="str">
            <v>ROI</v>
          </cell>
          <cell r="D3206" t="str">
            <v>LR4</v>
          </cell>
          <cell r="E3206" t="str">
            <v>ROI Peat</v>
          </cell>
          <cell r="F3206" t="str">
            <v>Maintenance</v>
          </cell>
          <cell r="H3206" t="str">
            <v>GWh</v>
          </cell>
        </row>
        <row r="3207">
          <cell r="A3207" t="str">
            <v>ROI</v>
          </cell>
          <cell r="D3207" t="str">
            <v>LR4</v>
          </cell>
          <cell r="E3207" t="str">
            <v>ROI Peat</v>
          </cell>
          <cell r="F3207" t="str">
            <v>Forced Outage</v>
          </cell>
          <cell r="H3207" t="str">
            <v>GWh</v>
          </cell>
        </row>
        <row r="3208">
          <cell r="A3208" t="str">
            <v>ROI</v>
          </cell>
          <cell r="D3208" t="str">
            <v>LR4</v>
          </cell>
          <cell r="E3208" t="str">
            <v>ROI Peat</v>
          </cell>
          <cell r="F3208" t="str">
            <v>Available Energy</v>
          </cell>
          <cell r="H3208" t="str">
            <v>GWh</v>
          </cell>
        </row>
        <row r="3209">
          <cell r="A3209" t="str">
            <v>ROI</v>
          </cell>
          <cell r="D3209" t="str">
            <v>WO4</v>
          </cell>
          <cell r="E3209" t="str">
            <v>ROI Peat</v>
          </cell>
          <cell r="F3209" t="str">
            <v>Generation</v>
          </cell>
          <cell r="H3209" t="str">
            <v>GWh</v>
          </cell>
        </row>
        <row r="3210">
          <cell r="A3210" t="str">
            <v>ROI</v>
          </cell>
          <cell r="D3210" t="str">
            <v>WO4</v>
          </cell>
          <cell r="E3210" t="str">
            <v>ROI Peat</v>
          </cell>
          <cell r="F3210" t="str">
            <v>Units Started</v>
          </cell>
          <cell r="H3210" t="str">
            <v>-</v>
          </cell>
        </row>
        <row r="3211">
          <cell r="A3211" t="str">
            <v>ROI</v>
          </cell>
          <cell r="D3211" t="str">
            <v>WO4</v>
          </cell>
          <cell r="E3211" t="str">
            <v>ROI Peat</v>
          </cell>
          <cell r="F3211" t="str">
            <v>Hours of Operation</v>
          </cell>
          <cell r="H3211" t="str">
            <v>hrs</v>
          </cell>
        </row>
        <row r="3212">
          <cell r="A3212" t="str">
            <v>ROI</v>
          </cell>
          <cell r="D3212" t="str">
            <v>WO4</v>
          </cell>
          <cell r="E3212" t="str">
            <v>ROI Peat</v>
          </cell>
          <cell r="F3212" t="str">
            <v>Capacity Factor</v>
          </cell>
          <cell r="H3212" t="str">
            <v>%</v>
          </cell>
        </row>
        <row r="3213">
          <cell r="A3213" t="str">
            <v>ROI</v>
          </cell>
          <cell r="D3213" t="str">
            <v>WO4</v>
          </cell>
          <cell r="E3213" t="str">
            <v>ROI Peat</v>
          </cell>
          <cell r="F3213" t="str">
            <v>Energy Curtailed</v>
          </cell>
          <cell r="H3213" t="str">
            <v>GWh</v>
          </cell>
        </row>
        <row r="3214">
          <cell r="A3214" t="str">
            <v>ROI</v>
          </cell>
          <cell r="D3214" t="str">
            <v>WO4</v>
          </cell>
          <cell r="E3214" t="str">
            <v>ROI Peat</v>
          </cell>
          <cell r="F3214" t="str">
            <v>Fixed Load Generation</v>
          </cell>
          <cell r="H3214" t="str">
            <v>GWh</v>
          </cell>
        </row>
        <row r="3215">
          <cell r="A3215" t="str">
            <v>ROI</v>
          </cell>
          <cell r="D3215" t="str">
            <v>WO4</v>
          </cell>
          <cell r="E3215" t="str">
            <v>ROI Peat</v>
          </cell>
          <cell r="F3215" t="str">
            <v>Pump Load</v>
          </cell>
          <cell r="H3215" t="str">
            <v>GWh</v>
          </cell>
        </row>
        <row r="3216">
          <cell r="A3216" t="str">
            <v>ROI</v>
          </cell>
          <cell r="D3216" t="str">
            <v>WO4</v>
          </cell>
          <cell r="E3216" t="str">
            <v>ROI Peat</v>
          </cell>
          <cell r="F3216" t="str">
            <v>VO&amp;M Cost</v>
          </cell>
          <cell r="H3216">
            <v>0</v>
          </cell>
        </row>
        <row r="3217">
          <cell r="A3217" t="str">
            <v>ROI</v>
          </cell>
          <cell r="D3217" t="str">
            <v>WO4</v>
          </cell>
          <cell r="E3217" t="str">
            <v>ROI Peat</v>
          </cell>
          <cell r="F3217" t="str">
            <v>Generation Cost</v>
          </cell>
          <cell r="H3217">
            <v>0</v>
          </cell>
        </row>
        <row r="3218">
          <cell r="A3218" t="str">
            <v>ROI</v>
          </cell>
          <cell r="D3218" t="str">
            <v>WO4</v>
          </cell>
          <cell r="E3218" t="str">
            <v>ROI Peat</v>
          </cell>
          <cell r="F3218" t="str">
            <v>Start &amp; Shutdown Cost</v>
          </cell>
          <cell r="H3218">
            <v>0</v>
          </cell>
        </row>
        <row r="3219">
          <cell r="A3219" t="str">
            <v>ROI</v>
          </cell>
          <cell r="D3219" t="str">
            <v>WO4</v>
          </cell>
          <cell r="E3219" t="str">
            <v>ROI Peat</v>
          </cell>
          <cell r="F3219" t="str">
            <v>Start Fuel Cost</v>
          </cell>
          <cell r="H3219">
            <v>0</v>
          </cell>
        </row>
        <row r="3220">
          <cell r="A3220" t="str">
            <v>ROI</v>
          </cell>
          <cell r="D3220" t="str">
            <v>WO4</v>
          </cell>
          <cell r="E3220" t="str">
            <v>ROI Peat</v>
          </cell>
          <cell r="F3220" t="str">
            <v>Emissions Cost</v>
          </cell>
          <cell r="H3220">
            <v>0</v>
          </cell>
        </row>
        <row r="3221">
          <cell r="A3221" t="str">
            <v>ROI</v>
          </cell>
          <cell r="D3221" t="str">
            <v>WO4</v>
          </cell>
          <cell r="E3221" t="str">
            <v>ROI Peat</v>
          </cell>
          <cell r="F3221" t="str">
            <v>Total Generation Cost</v>
          </cell>
          <cell r="H3221">
            <v>0</v>
          </cell>
        </row>
        <row r="3222">
          <cell r="A3222" t="str">
            <v>ROI</v>
          </cell>
          <cell r="D3222" t="str">
            <v>WO4</v>
          </cell>
          <cell r="E3222" t="str">
            <v>ROI Peat</v>
          </cell>
          <cell r="F3222" t="str">
            <v>SRMC</v>
          </cell>
          <cell r="H3222" t="str">
            <v>€/MWh</v>
          </cell>
        </row>
        <row r="3223">
          <cell r="A3223" t="str">
            <v>ROI</v>
          </cell>
          <cell r="D3223" t="str">
            <v>WO4</v>
          </cell>
          <cell r="E3223" t="str">
            <v>ROI Peat</v>
          </cell>
          <cell r="F3223" t="str">
            <v>Mark-up</v>
          </cell>
          <cell r="H3223" t="str">
            <v>€/MWh</v>
          </cell>
        </row>
        <row r="3224">
          <cell r="A3224" t="str">
            <v>ROI</v>
          </cell>
          <cell r="D3224" t="str">
            <v>WO4</v>
          </cell>
          <cell r="E3224" t="str">
            <v>ROI Peat</v>
          </cell>
          <cell r="F3224" t="str">
            <v>Price Received</v>
          </cell>
          <cell r="H3224" t="str">
            <v>€/MWh</v>
          </cell>
        </row>
        <row r="3225">
          <cell r="A3225" t="str">
            <v>ROI</v>
          </cell>
          <cell r="D3225" t="str">
            <v>WO4</v>
          </cell>
          <cell r="E3225" t="str">
            <v>ROI Peat</v>
          </cell>
          <cell r="F3225" t="str">
            <v>Pool Revenue</v>
          </cell>
          <cell r="H3225">
            <v>0</v>
          </cell>
        </row>
        <row r="3226">
          <cell r="A3226" t="str">
            <v>ROI</v>
          </cell>
          <cell r="D3226" t="str">
            <v>WO4</v>
          </cell>
          <cell r="E3226" t="str">
            <v>ROI Peat</v>
          </cell>
          <cell r="F3226" t="str">
            <v>Net Revenue</v>
          </cell>
          <cell r="H3226">
            <v>0</v>
          </cell>
        </row>
        <row r="3227">
          <cell r="A3227" t="str">
            <v>ROI</v>
          </cell>
          <cell r="D3227" t="str">
            <v>WO4</v>
          </cell>
          <cell r="E3227" t="str">
            <v>ROI Peat</v>
          </cell>
          <cell r="F3227" t="str">
            <v>Net Profit</v>
          </cell>
          <cell r="H3227">
            <v>0</v>
          </cell>
        </row>
        <row r="3228">
          <cell r="A3228" t="str">
            <v>ROI</v>
          </cell>
          <cell r="D3228" t="str">
            <v>WO4</v>
          </cell>
          <cell r="E3228" t="str">
            <v>ROI Peat</v>
          </cell>
          <cell r="F3228" t="str">
            <v>Installed Capacity</v>
          </cell>
          <cell r="H3228" t="str">
            <v>MW</v>
          </cell>
        </row>
        <row r="3229">
          <cell r="A3229" t="str">
            <v>ROI</v>
          </cell>
          <cell r="D3229" t="str">
            <v>WO4</v>
          </cell>
          <cell r="E3229" t="str">
            <v>ROI Peat</v>
          </cell>
          <cell r="F3229" t="str">
            <v>Rated Capacity</v>
          </cell>
          <cell r="H3229" t="str">
            <v>MW</v>
          </cell>
        </row>
        <row r="3230">
          <cell r="A3230" t="str">
            <v>ROI</v>
          </cell>
          <cell r="D3230" t="str">
            <v>WO4</v>
          </cell>
          <cell r="E3230" t="str">
            <v>ROI Peat</v>
          </cell>
          <cell r="F3230" t="str">
            <v>Maintenance</v>
          </cell>
          <cell r="H3230" t="str">
            <v>GWh</v>
          </cell>
        </row>
        <row r="3231">
          <cell r="A3231" t="str">
            <v>ROI</v>
          </cell>
          <cell r="D3231" t="str">
            <v>WO4</v>
          </cell>
          <cell r="E3231" t="str">
            <v>ROI Peat</v>
          </cell>
          <cell r="F3231" t="str">
            <v>Forced Outage</v>
          </cell>
          <cell r="H3231" t="str">
            <v>GWh</v>
          </cell>
        </row>
        <row r="3232">
          <cell r="A3232" t="str">
            <v>ROI</v>
          </cell>
          <cell r="D3232" t="str">
            <v>WO4</v>
          </cell>
          <cell r="E3232" t="str">
            <v>ROI Peat</v>
          </cell>
          <cell r="F3232" t="str">
            <v>Available Energy</v>
          </cell>
          <cell r="H3232" t="str">
            <v>GWh</v>
          </cell>
        </row>
        <row r="3233">
          <cell r="A3233" t="str">
            <v>ROI</v>
          </cell>
          <cell r="D3233" t="str">
            <v>MP1</v>
          </cell>
          <cell r="E3233" t="str">
            <v>ROI Coal</v>
          </cell>
          <cell r="F3233" t="str">
            <v>Generation</v>
          </cell>
          <cell r="H3233" t="str">
            <v>GWh</v>
          </cell>
        </row>
        <row r="3234">
          <cell r="A3234" t="str">
            <v>ROI</v>
          </cell>
          <cell r="D3234" t="str">
            <v>MP1</v>
          </cell>
          <cell r="E3234" t="str">
            <v>ROI Coal</v>
          </cell>
          <cell r="F3234" t="str">
            <v>Units Started</v>
          </cell>
          <cell r="H3234" t="str">
            <v>-</v>
          </cell>
        </row>
        <row r="3235">
          <cell r="A3235" t="str">
            <v>ROI</v>
          </cell>
          <cell r="D3235" t="str">
            <v>MP1</v>
          </cell>
          <cell r="E3235" t="str">
            <v>ROI Coal</v>
          </cell>
          <cell r="F3235" t="str">
            <v>Hours of Operation</v>
          </cell>
          <cell r="H3235" t="str">
            <v>hrs</v>
          </cell>
        </row>
        <row r="3236">
          <cell r="A3236" t="str">
            <v>ROI</v>
          </cell>
          <cell r="D3236" t="str">
            <v>MP1</v>
          </cell>
          <cell r="E3236" t="str">
            <v>ROI Coal</v>
          </cell>
          <cell r="F3236" t="str">
            <v>Capacity Factor</v>
          </cell>
          <cell r="H3236" t="str">
            <v>%</v>
          </cell>
        </row>
        <row r="3237">
          <cell r="A3237" t="str">
            <v>ROI</v>
          </cell>
          <cell r="D3237" t="str">
            <v>MP1</v>
          </cell>
          <cell r="E3237" t="str">
            <v>ROI Coal</v>
          </cell>
          <cell r="F3237" t="str">
            <v>Energy Curtailed</v>
          </cell>
          <cell r="H3237" t="str">
            <v>GWh</v>
          </cell>
        </row>
        <row r="3238">
          <cell r="A3238" t="str">
            <v>ROI</v>
          </cell>
          <cell r="D3238" t="str">
            <v>MP1</v>
          </cell>
          <cell r="E3238" t="str">
            <v>ROI Coal</v>
          </cell>
          <cell r="F3238" t="str">
            <v>Fixed Load Generation</v>
          </cell>
          <cell r="H3238" t="str">
            <v>GWh</v>
          </cell>
        </row>
        <row r="3239">
          <cell r="A3239" t="str">
            <v>ROI</v>
          </cell>
          <cell r="D3239" t="str">
            <v>MP1</v>
          </cell>
          <cell r="E3239" t="str">
            <v>ROI Coal</v>
          </cell>
          <cell r="F3239" t="str">
            <v>Pump Load</v>
          </cell>
          <cell r="H3239" t="str">
            <v>GWh</v>
          </cell>
        </row>
        <row r="3240">
          <cell r="A3240" t="str">
            <v>ROI</v>
          </cell>
          <cell r="D3240" t="str">
            <v>MP1</v>
          </cell>
          <cell r="E3240" t="str">
            <v>ROI Coal</v>
          </cell>
          <cell r="F3240" t="str">
            <v>VO&amp;M Cost</v>
          </cell>
          <cell r="H3240">
            <v>0</v>
          </cell>
        </row>
        <row r="3241">
          <cell r="A3241" t="str">
            <v>ROI</v>
          </cell>
          <cell r="D3241" t="str">
            <v>MP1</v>
          </cell>
          <cell r="E3241" t="str">
            <v>ROI Coal</v>
          </cell>
          <cell r="F3241" t="str">
            <v>Generation Cost</v>
          </cell>
          <cell r="H3241">
            <v>0</v>
          </cell>
        </row>
        <row r="3242">
          <cell r="A3242" t="str">
            <v>ROI</v>
          </cell>
          <cell r="D3242" t="str">
            <v>MP1</v>
          </cell>
          <cell r="E3242" t="str">
            <v>ROI Coal</v>
          </cell>
          <cell r="F3242" t="str">
            <v>Start &amp; Shutdown Cost</v>
          </cell>
          <cell r="H3242">
            <v>0</v>
          </cell>
        </row>
        <row r="3243">
          <cell r="A3243" t="str">
            <v>ROI</v>
          </cell>
          <cell r="D3243" t="str">
            <v>MP1</v>
          </cell>
          <cell r="E3243" t="str">
            <v>ROI Coal</v>
          </cell>
          <cell r="F3243" t="str">
            <v>Start Fuel Cost</v>
          </cell>
          <cell r="H3243">
            <v>0</v>
          </cell>
        </row>
        <row r="3244">
          <cell r="A3244" t="str">
            <v>ROI</v>
          </cell>
          <cell r="D3244" t="str">
            <v>MP1</v>
          </cell>
          <cell r="E3244" t="str">
            <v>ROI Coal</v>
          </cell>
          <cell r="F3244" t="str">
            <v>Emissions Cost</v>
          </cell>
          <cell r="H3244">
            <v>0</v>
          </cell>
        </row>
        <row r="3245">
          <cell r="A3245" t="str">
            <v>ROI</v>
          </cell>
          <cell r="D3245" t="str">
            <v>MP1</v>
          </cell>
          <cell r="E3245" t="str">
            <v>ROI Coal</v>
          </cell>
          <cell r="F3245" t="str">
            <v>Total Generation Cost</v>
          </cell>
          <cell r="H3245">
            <v>0</v>
          </cell>
        </row>
        <row r="3246">
          <cell r="A3246" t="str">
            <v>ROI</v>
          </cell>
          <cell r="D3246" t="str">
            <v>MP1</v>
          </cell>
          <cell r="E3246" t="str">
            <v>ROI Coal</v>
          </cell>
          <cell r="F3246" t="str">
            <v>SRMC</v>
          </cell>
          <cell r="H3246" t="str">
            <v>€/MWh</v>
          </cell>
        </row>
        <row r="3247">
          <cell r="A3247" t="str">
            <v>ROI</v>
          </cell>
          <cell r="D3247" t="str">
            <v>MP1</v>
          </cell>
          <cell r="E3247" t="str">
            <v>ROI Coal</v>
          </cell>
          <cell r="F3247" t="str">
            <v>Mark-up</v>
          </cell>
          <cell r="H3247" t="str">
            <v>€/MWh</v>
          </cell>
        </row>
        <row r="3248">
          <cell r="A3248" t="str">
            <v>ROI</v>
          </cell>
          <cell r="D3248" t="str">
            <v>MP1</v>
          </cell>
          <cell r="E3248" t="str">
            <v>ROI Coal</v>
          </cell>
          <cell r="F3248" t="str">
            <v>Mark-up</v>
          </cell>
          <cell r="H3248" t="str">
            <v>€/MWh</v>
          </cell>
        </row>
        <row r="3249">
          <cell r="A3249" t="str">
            <v>ROI</v>
          </cell>
          <cell r="D3249" t="str">
            <v>MP1</v>
          </cell>
          <cell r="E3249" t="str">
            <v>ROI Coal</v>
          </cell>
          <cell r="F3249" t="str">
            <v>Mark-up</v>
          </cell>
          <cell r="H3249" t="str">
            <v>€/MWh</v>
          </cell>
        </row>
        <row r="3250">
          <cell r="A3250" t="str">
            <v>ROI</v>
          </cell>
          <cell r="D3250" t="str">
            <v>MP1</v>
          </cell>
          <cell r="E3250" t="str">
            <v>ROI Coal</v>
          </cell>
          <cell r="F3250" t="str">
            <v>Price Received</v>
          </cell>
          <cell r="H3250" t="str">
            <v>€/MWh</v>
          </cell>
        </row>
        <row r="3251">
          <cell r="A3251" t="str">
            <v>ROI</v>
          </cell>
          <cell r="D3251" t="str">
            <v>MP1</v>
          </cell>
          <cell r="E3251" t="str">
            <v>ROI Coal</v>
          </cell>
          <cell r="F3251" t="str">
            <v>Pool Revenue</v>
          </cell>
          <cell r="H3251">
            <v>0</v>
          </cell>
        </row>
        <row r="3252">
          <cell r="A3252" t="str">
            <v>ROI</v>
          </cell>
          <cell r="D3252" t="str">
            <v>MP1</v>
          </cell>
          <cell r="E3252" t="str">
            <v>ROI Coal</v>
          </cell>
          <cell r="F3252" t="str">
            <v>Net Revenue</v>
          </cell>
          <cell r="H3252">
            <v>0</v>
          </cell>
        </row>
        <row r="3253">
          <cell r="A3253" t="str">
            <v>ROI</v>
          </cell>
          <cell r="D3253" t="str">
            <v>MP1</v>
          </cell>
          <cell r="E3253" t="str">
            <v>ROI Coal</v>
          </cell>
          <cell r="F3253" t="str">
            <v>Net Profit</v>
          </cell>
          <cell r="H3253">
            <v>0</v>
          </cell>
        </row>
        <row r="3254">
          <cell r="A3254" t="str">
            <v>ROI</v>
          </cell>
          <cell r="D3254" t="str">
            <v>MP1</v>
          </cell>
          <cell r="E3254" t="str">
            <v>ROI Coal</v>
          </cell>
          <cell r="F3254" t="str">
            <v>Installed Capacity</v>
          </cell>
          <cell r="H3254" t="str">
            <v>MW</v>
          </cell>
        </row>
        <row r="3255">
          <cell r="A3255" t="str">
            <v>ROI</v>
          </cell>
          <cell r="D3255" t="str">
            <v>MP1</v>
          </cell>
          <cell r="E3255" t="str">
            <v>ROI Coal</v>
          </cell>
          <cell r="F3255" t="str">
            <v>Rated Capacity</v>
          </cell>
          <cell r="H3255" t="str">
            <v>MW</v>
          </cell>
        </row>
        <row r="3256">
          <cell r="A3256" t="str">
            <v>ROI</v>
          </cell>
          <cell r="D3256" t="str">
            <v>MP1</v>
          </cell>
          <cell r="E3256" t="str">
            <v>ROI Coal</v>
          </cell>
          <cell r="F3256" t="str">
            <v>Maintenance</v>
          </cell>
          <cell r="H3256" t="str">
            <v>GWh</v>
          </cell>
        </row>
        <row r="3257">
          <cell r="A3257" t="str">
            <v>ROI</v>
          </cell>
          <cell r="D3257" t="str">
            <v>MP1</v>
          </cell>
          <cell r="E3257" t="str">
            <v>ROI Coal</v>
          </cell>
          <cell r="F3257" t="str">
            <v>Forced Outage</v>
          </cell>
          <cell r="H3257" t="str">
            <v>GWh</v>
          </cell>
        </row>
        <row r="3258">
          <cell r="A3258" t="str">
            <v>ROI</v>
          </cell>
          <cell r="D3258" t="str">
            <v>MP1</v>
          </cell>
          <cell r="E3258" t="str">
            <v>ROI Coal</v>
          </cell>
          <cell r="F3258" t="str">
            <v>Available Energy</v>
          </cell>
          <cell r="H3258" t="str">
            <v>GWh</v>
          </cell>
        </row>
        <row r="3259">
          <cell r="A3259" t="str">
            <v>ROI</v>
          </cell>
          <cell r="D3259" t="str">
            <v>MP2</v>
          </cell>
          <cell r="E3259" t="str">
            <v>ROI Coal</v>
          </cell>
          <cell r="F3259" t="str">
            <v>Generation</v>
          </cell>
          <cell r="H3259" t="str">
            <v>GWh</v>
          </cell>
        </row>
        <row r="3260">
          <cell r="A3260" t="str">
            <v>ROI</v>
          </cell>
          <cell r="D3260" t="str">
            <v>MP2</v>
          </cell>
          <cell r="E3260" t="str">
            <v>ROI Coal</v>
          </cell>
          <cell r="F3260" t="str">
            <v>Units Started</v>
          </cell>
          <cell r="H3260" t="str">
            <v>-</v>
          </cell>
        </row>
        <row r="3261">
          <cell r="A3261" t="str">
            <v>ROI</v>
          </cell>
          <cell r="D3261" t="str">
            <v>MP2</v>
          </cell>
          <cell r="E3261" t="str">
            <v>ROI Coal</v>
          </cell>
          <cell r="F3261" t="str">
            <v>Hours of Operation</v>
          </cell>
          <cell r="H3261" t="str">
            <v>hrs</v>
          </cell>
        </row>
        <row r="3262">
          <cell r="A3262" t="str">
            <v>ROI</v>
          </cell>
          <cell r="D3262" t="str">
            <v>MP2</v>
          </cell>
          <cell r="E3262" t="str">
            <v>ROI Coal</v>
          </cell>
          <cell r="F3262" t="str">
            <v>Capacity Factor</v>
          </cell>
          <cell r="H3262" t="str">
            <v>%</v>
          </cell>
        </row>
        <row r="3263">
          <cell r="A3263" t="str">
            <v>ROI</v>
          </cell>
          <cell r="D3263" t="str">
            <v>MP2</v>
          </cell>
          <cell r="E3263" t="str">
            <v>ROI Coal</v>
          </cell>
          <cell r="F3263" t="str">
            <v>Energy Curtailed</v>
          </cell>
          <cell r="H3263" t="str">
            <v>GWh</v>
          </cell>
        </row>
        <row r="3264">
          <cell r="A3264" t="str">
            <v>ROI</v>
          </cell>
          <cell r="D3264" t="str">
            <v>MP2</v>
          </cell>
          <cell r="E3264" t="str">
            <v>ROI Coal</v>
          </cell>
          <cell r="F3264" t="str">
            <v>Fixed Load Generation</v>
          </cell>
          <cell r="H3264" t="str">
            <v>GWh</v>
          </cell>
        </row>
        <row r="3265">
          <cell r="A3265" t="str">
            <v>ROI</v>
          </cell>
          <cell r="D3265" t="str">
            <v>MP2</v>
          </cell>
          <cell r="E3265" t="str">
            <v>ROI Coal</v>
          </cell>
          <cell r="F3265" t="str">
            <v>Pump Load</v>
          </cell>
          <cell r="H3265" t="str">
            <v>GWh</v>
          </cell>
        </row>
        <row r="3266">
          <cell r="A3266" t="str">
            <v>ROI</v>
          </cell>
          <cell r="D3266" t="str">
            <v>MP2</v>
          </cell>
          <cell r="E3266" t="str">
            <v>ROI Coal</v>
          </cell>
          <cell r="F3266" t="str">
            <v>VO&amp;M Cost</v>
          </cell>
          <cell r="H3266">
            <v>0</v>
          </cell>
        </row>
        <row r="3267">
          <cell r="A3267" t="str">
            <v>ROI</v>
          </cell>
          <cell r="D3267" t="str">
            <v>MP2</v>
          </cell>
          <cell r="E3267" t="str">
            <v>ROI Coal</v>
          </cell>
          <cell r="F3267" t="str">
            <v>Generation Cost</v>
          </cell>
          <cell r="H3267">
            <v>0</v>
          </cell>
        </row>
        <row r="3268">
          <cell r="A3268" t="str">
            <v>ROI</v>
          </cell>
          <cell r="D3268" t="str">
            <v>MP2</v>
          </cell>
          <cell r="E3268" t="str">
            <v>ROI Coal</v>
          </cell>
          <cell r="F3268" t="str">
            <v>Start &amp; Shutdown Cost</v>
          </cell>
          <cell r="H3268">
            <v>0</v>
          </cell>
        </row>
        <row r="3269">
          <cell r="A3269" t="str">
            <v>ROI</v>
          </cell>
          <cell r="D3269" t="str">
            <v>MP2</v>
          </cell>
          <cell r="E3269" t="str">
            <v>ROI Coal</v>
          </cell>
          <cell r="F3269" t="str">
            <v>Start Fuel Cost</v>
          </cell>
          <cell r="H3269">
            <v>0</v>
          </cell>
        </row>
        <row r="3270">
          <cell r="A3270" t="str">
            <v>ROI</v>
          </cell>
          <cell r="D3270" t="str">
            <v>MP2</v>
          </cell>
          <cell r="E3270" t="str">
            <v>ROI Coal</v>
          </cell>
          <cell r="F3270" t="str">
            <v>Emissions Cost</v>
          </cell>
          <cell r="H3270">
            <v>0</v>
          </cell>
        </row>
        <row r="3271">
          <cell r="A3271" t="str">
            <v>ROI</v>
          </cell>
          <cell r="D3271" t="str">
            <v>MP2</v>
          </cell>
          <cell r="E3271" t="str">
            <v>ROI Coal</v>
          </cell>
          <cell r="F3271" t="str">
            <v>Total Generation Cost</v>
          </cell>
          <cell r="H3271">
            <v>0</v>
          </cell>
        </row>
        <row r="3272">
          <cell r="A3272" t="str">
            <v>ROI</v>
          </cell>
          <cell r="D3272" t="str">
            <v>MP2</v>
          </cell>
          <cell r="E3272" t="str">
            <v>ROI Coal</v>
          </cell>
          <cell r="F3272" t="str">
            <v>SRMC</v>
          </cell>
          <cell r="H3272" t="str">
            <v>€/MWh</v>
          </cell>
        </row>
        <row r="3273">
          <cell r="A3273" t="str">
            <v>ROI</v>
          </cell>
          <cell r="D3273" t="str">
            <v>MP2</v>
          </cell>
          <cell r="E3273" t="str">
            <v>ROI Coal</v>
          </cell>
          <cell r="F3273" t="str">
            <v>Mark-up</v>
          </cell>
          <cell r="H3273" t="str">
            <v>€/MWh</v>
          </cell>
        </row>
        <row r="3274">
          <cell r="A3274" t="str">
            <v>ROI</v>
          </cell>
          <cell r="D3274" t="str">
            <v>MP2</v>
          </cell>
          <cell r="E3274" t="str">
            <v>ROI Coal</v>
          </cell>
          <cell r="F3274" t="str">
            <v>Mark-up</v>
          </cell>
          <cell r="H3274" t="str">
            <v>€/MWh</v>
          </cell>
        </row>
        <row r="3275">
          <cell r="A3275" t="str">
            <v>ROI</v>
          </cell>
          <cell r="D3275" t="str">
            <v>MP2</v>
          </cell>
          <cell r="E3275" t="str">
            <v>ROI Coal</v>
          </cell>
          <cell r="F3275" t="str">
            <v>Mark-up</v>
          </cell>
          <cell r="H3275" t="str">
            <v>€/MWh</v>
          </cell>
        </row>
        <row r="3276">
          <cell r="A3276" t="str">
            <v>ROI</v>
          </cell>
          <cell r="D3276" t="str">
            <v>MP2</v>
          </cell>
          <cell r="E3276" t="str">
            <v>ROI Coal</v>
          </cell>
          <cell r="F3276" t="str">
            <v>Price Received</v>
          </cell>
          <cell r="H3276" t="str">
            <v>€/MWh</v>
          </cell>
        </row>
        <row r="3277">
          <cell r="A3277" t="str">
            <v>ROI</v>
          </cell>
          <cell r="D3277" t="str">
            <v>MP2</v>
          </cell>
          <cell r="E3277" t="str">
            <v>ROI Coal</v>
          </cell>
          <cell r="F3277" t="str">
            <v>Pool Revenue</v>
          </cell>
          <cell r="H3277">
            <v>0</v>
          </cell>
        </row>
        <row r="3278">
          <cell r="A3278" t="str">
            <v>ROI</v>
          </cell>
          <cell r="D3278" t="str">
            <v>MP2</v>
          </cell>
          <cell r="E3278" t="str">
            <v>ROI Coal</v>
          </cell>
          <cell r="F3278" t="str">
            <v>Net Revenue</v>
          </cell>
          <cell r="H3278">
            <v>0</v>
          </cell>
        </row>
        <row r="3279">
          <cell r="A3279" t="str">
            <v>ROI</v>
          </cell>
          <cell r="D3279" t="str">
            <v>MP2</v>
          </cell>
          <cell r="E3279" t="str">
            <v>ROI Coal</v>
          </cell>
          <cell r="F3279" t="str">
            <v>Net Profit</v>
          </cell>
          <cell r="H3279">
            <v>0</v>
          </cell>
        </row>
        <row r="3280">
          <cell r="A3280" t="str">
            <v>ROI</v>
          </cell>
          <cell r="D3280" t="str">
            <v>MP2</v>
          </cell>
          <cell r="E3280" t="str">
            <v>ROI Coal</v>
          </cell>
          <cell r="F3280" t="str">
            <v>Installed Capacity</v>
          </cell>
          <cell r="H3280" t="str">
            <v>MW</v>
          </cell>
        </row>
        <row r="3281">
          <cell r="A3281" t="str">
            <v>ROI</v>
          </cell>
          <cell r="D3281" t="str">
            <v>MP2</v>
          </cell>
          <cell r="E3281" t="str">
            <v>ROI Coal</v>
          </cell>
          <cell r="F3281" t="str">
            <v>Rated Capacity</v>
          </cell>
          <cell r="H3281" t="str">
            <v>MW</v>
          </cell>
        </row>
        <row r="3282">
          <cell r="A3282" t="str">
            <v>ROI</v>
          </cell>
          <cell r="D3282" t="str">
            <v>MP2</v>
          </cell>
          <cell r="E3282" t="str">
            <v>ROI Coal</v>
          </cell>
          <cell r="F3282" t="str">
            <v>Maintenance</v>
          </cell>
          <cell r="H3282" t="str">
            <v>GWh</v>
          </cell>
        </row>
        <row r="3283">
          <cell r="A3283" t="str">
            <v>ROI</v>
          </cell>
          <cell r="D3283" t="str">
            <v>MP2</v>
          </cell>
          <cell r="E3283" t="str">
            <v>ROI Coal</v>
          </cell>
          <cell r="F3283" t="str">
            <v>Forced Outage</v>
          </cell>
          <cell r="H3283" t="str">
            <v>GWh</v>
          </cell>
        </row>
        <row r="3284">
          <cell r="A3284" t="str">
            <v>ROI</v>
          </cell>
          <cell r="D3284" t="str">
            <v>MP2</v>
          </cell>
          <cell r="E3284" t="str">
            <v>ROI Coal</v>
          </cell>
          <cell r="F3284" t="str">
            <v>Available Energy</v>
          </cell>
          <cell r="H3284" t="str">
            <v>GWh</v>
          </cell>
        </row>
        <row r="3285">
          <cell r="A3285" t="str">
            <v>ROI</v>
          </cell>
          <cell r="D3285" t="str">
            <v>MP3</v>
          </cell>
          <cell r="E3285" t="str">
            <v>ROI Coal</v>
          </cell>
          <cell r="F3285" t="str">
            <v>Generation</v>
          </cell>
          <cell r="H3285" t="str">
            <v>GWh</v>
          </cell>
        </row>
        <row r="3286">
          <cell r="A3286" t="str">
            <v>ROI</v>
          </cell>
          <cell r="D3286" t="str">
            <v>MP3</v>
          </cell>
          <cell r="E3286" t="str">
            <v>ROI Coal</v>
          </cell>
          <cell r="F3286" t="str">
            <v>Units Started</v>
          </cell>
          <cell r="H3286" t="str">
            <v>-</v>
          </cell>
        </row>
        <row r="3287">
          <cell r="A3287" t="str">
            <v>ROI</v>
          </cell>
          <cell r="D3287" t="str">
            <v>MP3</v>
          </cell>
          <cell r="E3287" t="str">
            <v>ROI Coal</v>
          </cell>
          <cell r="F3287" t="str">
            <v>Hours of Operation</v>
          </cell>
          <cell r="H3287" t="str">
            <v>hrs</v>
          </cell>
        </row>
        <row r="3288">
          <cell r="A3288" t="str">
            <v>ROI</v>
          </cell>
          <cell r="D3288" t="str">
            <v>MP3</v>
          </cell>
          <cell r="E3288" t="str">
            <v>ROI Coal</v>
          </cell>
          <cell r="F3288" t="str">
            <v>Capacity Factor</v>
          </cell>
          <cell r="H3288" t="str">
            <v>%</v>
          </cell>
        </row>
        <row r="3289">
          <cell r="A3289" t="str">
            <v>ROI</v>
          </cell>
          <cell r="D3289" t="str">
            <v>MP3</v>
          </cell>
          <cell r="E3289" t="str">
            <v>ROI Coal</v>
          </cell>
          <cell r="F3289" t="str">
            <v>Energy Curtailed</v>
          </cell>
          <cell r="H3289" t="str">
            <v>GWh</v>
          </cell>
        </row>
        <row r="3290">
          <cell r="A3290" t="str">
            <v>ROI</v>
          </cell>
          <cell r="D3290" t="str">
            <v>MP3</v>
          </cell>
          <cell r="E3290" t="str">
            <v>ROI Coal</v>
          </cell>
          <cell r="F3290" t="str">
            <v>Fixed Load Generation</v>
          </cell>
          <cell r="H3290" t="str">
            <v>GWh</v>
          </cell>
        </row>
        <row r="3291">
          <cell r="A3291" t="str">
            <v>ROI</v>
          </cell>
          <cell r="D3291" t="str">
            <v>MP3</v>
          </cell>
          <cell r="E3291" t="str">
            <v>ROI Coal</v>
          </cell>
          <cell r="F3291" t="str">
            <v>Pump Load</v>
          </cell>
          <cell r="H3291" t="str">
            <v>GWh</v>
          </cell>
        </row>
        <row r="3292">
          <cell r="A3292" t="str">
            <v>ROI</v>
          </cell>
          <cell r="D3292" t="str">
            <v>MP3</v>
          </cell>
          <cell r="E3292" t="str">
            <v>ROI Coal</v>
          </cell>
          <cell r="F3292" t="str">
            <v>VO&amp;M Cost</v>
          </cell>
          <cell r="H3292">
            <v>0</v>
          </cell>
        </row>
        <row r="3293">
          <cell r="A3293" t="str">
            <v>ROI</v>
          </cell>
          <cell r="D3293" t="str">
            <v>MP3</v>
          </cell>
          <cell r="E3293" t="str">
            <v>ROI Coal</v>
          </cell>
          <cell r="F3293" t="str">
            <v>Generation Cost</v>
          </cell>
          <cell r="H3293">
            <v>0</v>
          </cell>
        </row>
        <row r="3294">
          <cell r="A3294" t="str">
            <v>ROI</v>
          </cell>
          <cell r="D3294" t="str">
            <v>MP3</v>
          </cell>
          <cell r="E3294" t="str">
            <v>ROI Coal</v>
          </cell>
          <cell r="F3294" t="str">
            <v>Start &amp; Shutdown Cost</v>
          </cell>
          <cell r="H3294">
            <v>0</v>
          </cell>
        </row>
        <row r="3295">
          <cell r="A3295" t="str">
            <v>ROI</v>
          </cell>
          <cell r="D3295" t="str">
            <v>MP3</v>
          </cell>
          <cell r="E3295" t="str">
            <v>ROI Coal</v>
          </cell>
          <cell r="F3295" t="str">
            <v>Start Fuel Cost</v>
          </cell>
          <cell r="H3295">
            <v>0</v>
          </cell>
        </row>
        <row r="3296">
          <cell r="A3296" t="str">
            <v>ROI</v>
          </cell>
          <cell r="D3296" t="str">
            <v>MP3</v>
          </cell>
          <cell r="E3296" t="str">
            <v>ROI Coal</v>
          </cell>
          <cell r="F3296" t="str">
            <v>Emissions Cost</v>
          </cell>
          <cell r="H3296">
            <v>0</v>
          </cell>
        </row>
        <row r="3297">
          <cell r="A3297" t="str">
            <v>ROI</v>
          </cell>
          <cell r="D3297" t="str">
            <v>MP3</v>
          </cell>
          <cell r="E3297" t="str">
            <v>ROI Coal</v>
          </cell>
          <cell r="F3297" t="str">
            <v>Total Generation Cost</v>
          </cell>
          <cell r="H3297">
            <v>0</v>
          </cell>
        </row>
        <row r="3298">
          <cell r="A3298" t="str">
            <v>ROI</v>
          </cell>
          <cell r="D3298" t="str">
            <v>MP3</v>
          </cell>
          <cell r="E3298" t="str">
            <v>ROI Coal</v>
          </cell>
          <cell r="F3298" t="str">
            <v>SRMC</v>
          </cell>
          <cell r="H3298" t="str">
            <v>€/MWh</v>
          </cell>
        </row>
        <row r="3299">
          <cell r="A3299" t="str">
            <v>ROI</v>
          </cell>
          <cell r="D3299" t="str">
            <v>MP3</v>
          </cell>
          <cell r="E3299" t="str">
            <v>ROI Coal</v>
          </cell>
          <cell r="F3299" t="str">
            <v>Mark-up</v>
          </cell>
          <cell r="H3299" t="str">
            <v>€/MWh</v>
          </cell>
        </row>
        <row r="3300">
          <cell r="A3300" t="str">
            <v>ROI</v>
          </cell>
          <cell r="D3300" t="str">
            <v>MP3</v>
          </cell>
          <cell r="E3300" t="str">
            <v>ROI Coal</v>
          </cell>
          <cell r="F3300" t="str">
            <v>Mark-up</v>
          </cell>
          <cell r="H3300" t="str">
            <v>€/MWh</v>
          </cell>
        </row>
        <row r="3301">
          <cell r="A3301" t="str">
            <v>ROI</v>
          </cell>
          <cell r="D3301" t="str">
            <v>MP3</v>
          </cell>
          <cell r="E3301" t="str">
            <v>ROI Coal</v>
          </cell>
          <cell r="F3301" t="str">
            <v>Mark-up</v>
          </cell>
          <cell r="H3301" t="str">
            <v>€/MWh</v>
          </cell>
        </row>
        <row r="3302">
          <cell r="A3302" t="str">
            <v>ROI</v>
          </cell>
          <cell r="D3302" t="str">
            <v>MP3</v>
          </cell>
          <cell r="E3302" t="str">
            <v>ROI Coal</v>
          </cell>
          <cell r="F3302" t="str">
            <v>Price Received</v>
          </cell>
          <cell r="H3302" t="str">
            <v>€/MWh</v>
          </cell>
        </row>
        <row r="3303">
          <cell r="A3303" t="str">
            <v>ROI</v>
          </cell>
          <cell r="D3303" t="str">
            <v>MP3</v>
          </cell>
          <cell r="E3303" t="str">
            <v>ROI Coal</v>
          </cell>
          <cell r="F3303" t="str">
            <v>Pool Revenue</v>
          </cell>
          <cell r="H3303">
            <v>0</v>
          </cell>
        </row>
        <row r="3304">
          <cell r="A3304" t="str">
            <v>ROI</v>
          </cell>
          <cell r="D3304" t="str">
            <v>MP3</v>
          </cell>
          <cell r="E3304" t="str">
            <v>ROI Coal</v>
          </cell>
          <cell r="F3304" t="str">
            <v>Net Revenue</v>
          </cell>
          <cell r="H3304">
            <v>0</v>
          </cell>
        </row>
        <row r="3305">
          <cell r="A3305" t="str">
            <v>ROI</v>
          </cell>
          <cell r="D3305" t="str">
            <v>MP3</v>
          </cell>
          <cell r="E3305" t="str">
            <v>ROI Coal</v>
          </cell>
          <cell r="F3305" t="str">
            <v>Net Profit</v>
          </cell>
          <cell r="H3305">
            <v>0</v>
          </cell>
        </row>
        <row r="3306">
          <cell r="A3306" t="str">
            <v>ROI</v>
          </cell>
          <cell r="D3306" t="str">
            <v>MP3</v>
          </cell>
          <cell r="E3306" t="str">
            <v>ROI Coal</v>
          </cell>
          <cell r="F3306" t="str">
            <v>Installed Capacity</v>
          </cell>
          <cell r="H3306" t="str">
            <v>MW</v>
          </cell>
        </row>
        <row r="3307">
          <cell r="A3307" t="str">
            <v>ROI</v>
          </cell>
          <cell r="D3307" t="str">
            <v>MP3</v>
          </cell>
          <cell r="E3307" t="str">
            <v>ROI Coal</v>
          </cell>
          <cell r="F3307" t="str">
            <v>Rated Capacity</v>
          </cell>
          <cell r="H3307" t="str">
            <v>MW</v>
          </cell>
        </row>
        <row r="3308">
          <cell r="A3308" t="str">
            <v>ROI</v>
          </cell>
          <cell r="D3308" t="str">
            <v>MP3</v>
          </cell>
          <cell r="E3308" t="str">
            <v>ROI Coal</v>
          </cell>
          <cell r="F3308" t="str">
            <v>Maintenance</v>
          </cell>
          <cell r="H3308" t="str">
            <v>GWh</v>
          </cell>
        </row>
        <row r="3309">
          <cell r="A3309" t="str">
            <v>ROI</v>
          </cell>
          <cell r="D3309" t="str">
            <v>MP3</v>
          </cell>
          <cell r="E3309" t="str">
            <v>ROI Coal</v>
          </cell>
          <cell r="F3309" t="str">
            <v>Forced Outage</v>
          </cell>
          <cell r="H3309" t="str">
            <v>GWh</v>
          </cell>
        </row>
        <row r="3310">
          <cell r="A3310" t="str">
            <v>ROI</v>
          </cell>
          <cell r="D3310" t="str">
            <v>MP3</v>
          </cell>
          <cell r="E3310" t="str">
            <v>ROI Coal</v>
          </cell>
          <cell r="F3310" t="str">
            <v>Available Energy</v>
          </cell>
          <cell r="H3310" t="str">
            <v>GWh</v>
          </cell>
        </row>
        <row r="3311">
          <cell r="A3311" t="str">
            <v>ROI</v>
          </cell>
          <cell r="D3311" t="str">
            <v>TH</v>
          </cell>
          <cell r="E3311" t="str">
            <v>ROI Storage</v>
          </cell>
          <cell r="F3311" t="str">
            <v>Generation</v>
          </cell>
          <cell r="H3311" t="str">
            <v>GWh</v>
          </cell>
        </row>
        <row r="3312">
          <cell r="A3312" t="str">
            <v>ROI</v>
          </cell>
          <cell r="D3312" t="str">
            <v>TH</v>
          </cell>
          <cell r="E3312" t="str">
            <v>ROI Storage</v>
          </cell>
          <cell r="F3312" t="str">
            <v>Units Started</v>
          </cell>
          <cell r="H3312" t="str">
            <v>-</v>
          </cell>
        </row>
        <row r="3313">
          <cell r="A3313" t="str">
            <v>ROI</v>
          </cell>
          <cell r="D3313" t="str">
            <v>TH</v>
          </cell>
          <cell r="E3313" t="str">
            <v>ROI Storage</v>
          </cell>
          <cell r="F3313" t="str">
            <v>Hours of Operation</v>
          </cell>
          <cell r="H3313" t="str">
            <v>hrs</v>
          </cell>
        </row>
        <row r="3314">
          <cell r="A3314" t="str">
            <v>ROI</v>
          </cell>
          <cell r="D3314" t="str">
            <v>TH</v>
          </cell>
          <cell r="E3314" t="str">
            <v>ROI Storage</v>
          </cell>
          <cell r="F3314" t="str">
            <v>Capacity Factor</v>
          </cell>
          <cell r="H3314" t="str">
            <v>%</v>
          </cell>
        </row>
        <row r="3315">
          <cell r="A3315" t="str">
            <v>ROI</v>
          </cell>
          <cell r="D3315" t="str">
            <v>TH</v>
          </cell>
          <cell r="E3315" t="str">
            <v>ROI Storage</v>
          </cell>
          <cell r="F3315" t="str">
            <v>Energy Curtailed</v>
          </cell>
          <cell r="H3315" t="str">
            <v>GWh</v>
          </cell>
        </row>
        <row r="3316">
          <cell r="A3316" t="str">
            <v>ROI</v>
          </cell>
          <cell r="D3316" t="str">
            <v>TH</v>
          </cell>
          <cell r="E3316" t="str">
            <v>ROI Storage</v>
          </cell>
          <cell r="F3316" t="str">
            <v>Fixed Load Generation</v>
          </cell>
          <cell r="H3316" t="str">
            <v>GWh</v>
          </cell>
        </row>
        <row r="3317">
          <cell r="A3317" t="str">
            <v>ROI</v>
          </cell>
          <cell r="D3317" t="str">
            <v>TH</v>
          </cell>
          <cell r="E3317" t="str">
            <v>ROI Storage</v>
          </cell>
          <cell r="F3317" t="str">
            <v>Pump Load</v>
          </cell>
          <cell r="H3317" t="str">
            <v>GWh</v>
          </cell>
        </row>
        <row r="3318">
          <cell r="A3318" t="str">
            <v>ROI</v>
          </cell>
          <cell r="D3318" t="str">
            <v>TH</v>
          </cell>
          <cell r="E3318" t="str">
            <v>ROI Storage</v>
          </cell>
          <cell r="F3318" t="str">
            <v>VO&amp;M Cost</v>
          </cell>
          <cell r="H3318">
            <v>0</v>
          </cell>
        </row>
        <row r="3319">
          <cell r="A3319" t="str">
            <v>ROI</v>
          </cell>
          <cell r="D3319" t="str">
            <v>TH</v>
          </cell>
          <cell r="E3319" t="str">
            <v>ROI Storage</v>
          </cell>
          <cell r="F3319" t="str">
            <v>Generation Cost</v>
          </cell>
          <cell r="H3319">
            <v>0</v>
          </cell>
        </row>
        <row r="3320">
          <cell r="A3320" t="str">
            <v>ROI</v>
          </cell>
          <cell r="D3320" t="str">
            <v>TH</v>
          </cell>
          <cell r="E3320" t="str">
            <v>ROI Storage</v>
          </cell>
          <cell r="F3320" t="str">
            <v>Start &amp; Shutdown Cost</v>
          </cell>
          <cell r="H3320">
            <v>0</v>
          </cell>
        </row>
        <row r="3321">
          <cell r="A3321" t="str">
            <v>ROI</v>
          </cell>
          <cell r="D3321" t="str">
            <v>TH</v>
          </cell>
          <cell r="E3321" t="str">
            <v>ROI Storage</v>
          </cell>
          <cell r="F3321" t="str">
            <v>Start Fuel Cost</v>
          </cell>
          <cell r="H3321">
            <v>0</v>
          </cell>
        </row>
        <row r="3322">
          <cell r="A3322" t="str">
            <v>ROI</v>
          </cell>
          <cell r="D3322" t="str">
            <v>TH</v>
          </cell>
          <cell r="E3322" t="str">
            <v>ROI Storage</v>
          </cell>
          <cell r="F3322" t="str">
            <v>Emissions Cost</v>
          </cell>
          <cell r="H3322">
            <v>0</v>
          </cell>
        </row>
        <row r="3323">
          <cell r="A3323" t="str">
            <v>ROI</v>
          </cell>
          <cell r="D3323" t="str">
            <v>TH</v>
          </cell>
          <cell r="E3323" t="str">
            <v>ROI Storage</v>
          </cell>
          <cell r="F3323" t="str">
            <v>Total Generation Cost</v>
          </cell>
          <cell r="H3323">
            <v>0</v>
          </cell>
        </row>
        <row r="3324">
          <cell r="A3324" t="str">
            <v>ROI</v>
          </cell>
          <cell r="D3324" t="str">
            <v>TH</v>
          </cell>
          <cell r="E3324" t="str">
            <v>ROI Storage</v>
          </cell>
          <cell r="F3324" t="str">
            <v>SRMC</v>
          </cell>
          <cell r="H3324" t="str">
            <v>€/MWh</v>
          </cell>
        </row>
        <row r="3325">
          <cell r="A3325" t="str">
            <v>ROI</v>
          </cell>
          <cell r="D3325" t="str">
            <v>TH</v>
          </cell>
          <cell r="E3325" t="str">
            <v>ROI Storage</v>
          </cell>
          <cell r="F3325" t="str">
            <v>Mark-up</v>
          </cell>
          <cell r="H3325" t="str">
            <v>€/MWh</v>
          </cell>
        </row>
        <row r="3326">
          <cell r="A3326" t="str">
            <v>ROI</v>
          </cell>
          <cell r="D3326" t="str">
            <v>TH</v>
          </cell>
          <cell r="E3326" t="str">
            <v>ROI Storage</v>
          </cell>
          <cell r="F3326" t="str">
            <v>Price Received</v>
          </cell>
          <cell r="H3326" t="str">
            <v>€/MWh</v>
          </cell>
        </row>
        <row r="3327">
          <cell r="A3327" t="str">
            <v>ROI</v>
          </cell>
          <cell r="D3327" t="str">
            <v>TH</v>
          </cell>
          <cell r="E3327" t="str">
            <v>ROI Storage</v>
          </cell>
          <cell r="F3327" t="str">
            <v>Pool Revenue</v>
          </cell>
          <cell r="H3327">
            <v>0</v>
          </cell>
        </row>
        <row r="3328">
          <cell r="A3328" t="str">
            <v>ROI</v>
          </cell>
          <cell r="D3328" t="str">
            <v>TH</v>
          </cell>
          <cell r="E3328" t="str">
            <v>ROI Storage</v>
          </cell>
          <cell r="F3328" t="str">
            <v>Net Revenue</v>
          </cell>
          <cell r="H3328">
            <v>0</v>
          </cell>
        </row>
        <row r="3329">
          <cell r="A3329" t="str">
            <v>ROI</v>
          </cell>
          <cell r="D3329" t="str">
            <v>TH</v>
          </cell>
          <cell r="E3329" t="str">
            <v>ROI Storage</v>
          </cell>
          <cell r="F3329" t="str">
            <v>Net Profit</v>
          </cell>
          <cell r="H3329">
            <v>0</v>
          </cell>
        </row>
        <row r="3330">
          <cell r="A3330" t="str">
            <v>ROI</v>
          </cell>
          <cell r="D3330" t="str">
            <v>TH</v>
          </cell>
          <cell r="E3330" t="str">
            <v>ROI Storage</v>
          </cell>
          <cell r="F3330" t="str">
            <v>Installed Capacity</v>
          </cell>
          <cell r="H3330" t="str">
            <v>MW</v>
          </cell>
        </row>
        <row r="3331">
          <cell r="A3331" t="str">
            <v>ROI</v>
          </cell>
          <cell r="D3331" t="str">
            <v>TH</v>
          </cell>
          <cell r="E3331" t="str">
            <v>ROI Storage</v>
          </cell>
          <cell r="F3331" t="str">
            <v>Rated Capacity</v>
          </cell>
          <cell r="H3331" t="str">
            <v>MW</v>
          </cell>
        </row>
        <row r="3332">
          <cell r="A3332" t="str">
            <v>ROI</v>
          </cell>
          <cell r="D3332" t="str">
            <v>TH</v>
          </cell>
          <cell r="E3332" t="str">
            <v>ROI Storage</v>
          </cell>
          <cell r="F3332" t="str">
            <v>Maintenance</v>
          </cell>
          <cell r="H3332" t="str">
            <v>GWh</v>
          </cell>
        </row>
        <row r="3333">
          <cell r="A3333" t="str">
            <v>ROI</v>
          </cell>
          <cell r="D3333" t="str">
            <v>TH</v>
          </cell>
          <cell r="E3333" t="str">
            <v>ROI Storage</v>
          </cell>
          <cell r="F3333" t="str">
            <v>Forced Outage</v>
          </cell>
          <cell r="H3333" t="str">
            <v>GWh</v>
          </cell>
        </row>
        <row r="3334">
          <cell r="A3334" t="str">
            <v>ROI</v>
          </cell>
          <cell r="D3334" t="str">
            <v>TH</v>
          </cell>
          <cell r="E3334" t="str">
            <v>ROI Storage</v>
          </cell>
          <cell r="F3334" t="str">
            <v>Available Energy</v>
          </cell>
          <cell r="H3334" t="str">
            <v>GWh</v>
          </cell>
        </row>
        <row r="3335">
          <cell r="A3335" t="str">
            <v>ROI</v>
          </cell>
          <cell r="D3335" t="str">
            <v>ROI Offshore</v>
          </cell>
          <cell r="E3335" t="str">
            <v>ROI Wind</v>
          </cell>
          <cell r="F3335" t="str">
            <v>Generation</v>
          </cell>
          <cell r="H3335" t="str">
            <v>GWh</v>
          </cell>
        </row>
        <row r="3336">
          <cell r="A3336" t="str">
            <v>ROI</v>
          </cell>
          <cell r="D3336" t="str">
            <v>ROI Offshore</v>
          </cell>
          <cell r="E3336" t="str">
            <v>ROI Wind</v>
          </cell>
          <cell r="F3336" t="str">
            <v>Units Started</v>
          </cell>
          <cell r="H3336" t="str">
            <v>-</v>
          </cell>
        </row>
        <row r="3337">
          <cell r="A3337" t="str">
            <v>ROI</v>
          </cell>
          <cell r="D3337" t="str">
            <v>ROI Offshore</v>
          </cell>
          <cell r="E3337" t="str">
            <v>ROI Wind</v>
          </cell>
          <cell r="F3337" t="str">
            <v>Hours of Operation</v>
          </cell>
          <cell r="H3337" t="str">
            <v>hrs</v>
          </cell>
        </row>
        <row r="3338">
          <cell r="A3338" t="str">
            <v>ROI</v>
          </cell>
          <cell r="D3338" t="str">
            <v>ROI Offshore</v>
          </cell>
          <cell r="E3338" t="str">
            <v>ROI Wind</v>
          </cell>
          <cell r="F3338" t="str">
            <v>Capacity Factor</v>
          </cell>
          <cell r="H3338" t="str">
            <v>%</v>
          </cell>
        </row>
        <row r="3339">
          <cell r="A3339" t="str">
            <v>ROI</v>
          </cell>
          <cell r="D3339" t="str">
            <v>ROI Offshore</v>
          </cell>
          <cell r="E3339" t="str">
            <v>ROI Wind</v>
          </cell>
          <cell r="F3339" t="str">
            <v>Energy Curtailed</v>
          </cell>
          <cell r="H3339" t="str">
            <v>GWh</v>
          </cell>
        </row>
        <row r="3340">
          <cell r="A3340" t="str">
            <v>ROI</v>
          </cell>
          <cell r="D3340" t="str">
            <v>ROI Offshore</v>
          </cell>
          <cell r="E3340" t="str">
            <v>ROI Wind</v>
          </cell>
          <cell r="F3340" t="str">
            <v>Fixed Load Generation</v>
          </cell>
          <cell r="H3340" t="str">
            <v>GWh</v>
          </cell>
        </row>
        <row r="3341">
          <cell r="A3341" t="str">
            <v>ROI</v>
          </cell>
          <cell r="D3341" t="str">
            <v>ROI Offshore</v>
          </cell>
          <cell r="E3341" t="str">
            <v>ROI Wind</v>
          </cell>
          <cell r="F3341" t="str">
            <v>Pump Load</v>
          </cell>
          <cell r="H3341" t="str">
            <v>GWh</v>
          </cell>
        </row>
        <row r="3342">
          <cell r="A3342" t="str">
            <v>ROI</v>
          </cell>
          <cell r="D3342" t="str">
            <v>ROI Offshore</v>
          </cell>
          <cell r="E3342" t="str">
            <v>ROI Wind</v>
          </cell>
          <cell r="F3342" t="str">
            <v>VO&amp;M Cost</v>
          </cell>
          <cell r="H3342">
            <v>0</v>
          </cell>
        </row>
        <row r="3343">
          <cell r="A3343" t="str">
            <v>ROI</v>
          </cell>
          <cell r="D3343" t="str">
            <v>ROI Offshore</v>
          </cell>
          <cell r="E3343" t="str">
            <v>ROI Wind</v>
          </cell>
          <cell r="F3343" t="str">
            <v>Generation Cost</v>
          </cell>
          <cell r="H3343">
            <v>0</v>
          </cell>
        </row>
        <row r="3344">
          <cell r="A3344" t="str">
            <v>ROI</v>
          </cell>
          <cell r="D3344" t="str">
            <v>ROI Offshore</v>
          </cell>
          <cell r="E3344" t="str">
            <v>ROI Wind</v>
          </cell>
          <cell r="F3344" t="str">
            <v>Start &amp; Shutdown Cost</v>
          </cell>
          <cell r="H3344">
            <v>0</v>
          </cell>
        </row>
        <row r="3345">
          <cell r="A3345" t="str">
            <v>ROI</v>
          </cell>
          <cell r="D3345" t="str">
            <v>ROI Offshore</v>
          </cell>
          <cell r="E3345" t="str">
            <v>ROI Wind</v>
          </cell>
          <cell r="F3345" t="str">
            <v>Start Fuel Cost</v>
          </cell>
          <cell r="H3345">
            <v>0</v>
          </cell>
        </row>
        <row r="3346">
          <cell r="A3346" t="str">
            <v>ROI</v>
          </cell>
          <cell r="D3346" t="str">
            <v>ROI Offshore</v>
          </cell>
          <cell r="E3346" t="str">
            <v>ROI Wind</v>
          </cell>
          <cell r="F3346" t="str">
            <v>Emissions Cost</v>
          </cell>
          <cell r="H3346">
            <v>0</v>
          </cell>
        </row>
        <row r="3347">
          <cell r="A3347" t="str">
            <v>ROI</v>
          </cell>
          <cell r="D3347" t="str">
            <v>ROI Offshore</v>
          </cell>
          <cell r="E3347" t="str">
            <v>ROI Wind</v>
          </cell>
          <cell r="F3347" t="str">
            <v>Total Generation Cost</v>
          </cell>
          <cell r="H3347">
            <v>0</v>
          </cell>
        </row>
        <row r="3348">
          <cell r="A3348" t="str">
            <v>ROI</v>
          </cell>
          <cell r="D3348" t="str">
            <v>ROI Offshore</v>
          </cell>
          <cell r="E3348" t="str">
            <v>ROI Wind</v>
          </cell>
          <cell r="F3348" t="str">
            <v>SRMC</v>
          </cell>
          <cell r="H3348" t="str">
            <v>€/MWh</v>
          </cell>
        </row>
        <row r="3349">
          <cell r="A3349" t="str">
            <v>ROI</v>
          </cell>
          <cell r="D3349" t="str">
            <v>ROI Offshore</v>
          </cell>
          <cell r="E3349" t="str">
            <v>ROI Wind</v>
          </cell>
          <cell r="F3349" t="str">
            <v>Mark-up</v>
          </cell>
          <cell r="H3349" t="str">
            <v>€/MWh</v>
          </cell>
        </row>
        <row r="3350">
          <cell r="A3350" t="str">
            <v>ROI</v>
          </cell>
          <cell r="D3350" t="str">
            <v>ROI Offshore</v>
          </cell>
          <cell r="E3350" t="str">
            <v>ROI Wind</v>
          </cell>
          <cell r="F3350" t="str">
            <v>Price Received</v>
          </cell>
          <cell r="H3350" t="str">
            <v>€/MWh</v>
          </cell>
        </row>
        <row r="3351">
          <cell r="A3351" t="str">
            <v>ROI</v>
          </cell>
          <cell r="D3351" t="str">
            <v>ROI Offshore</v>
          </cell>
          <cell r="E3351" t="str">
            <v>ROI Wind</v>
          </cell>
          <cell r="F3351" t="str">
            <v>Pool Revenue</v>
          </cell>
          <cell r="H3351">
            <v>0</v>
          </cell>
        </row>
        <row r="3352">
          <cell r="A3352" t="str">
            <v>ROI</v>
          </cell>
          <cell r="D3352" t="str">
            <v>ROI Offshore</v>
          </cell>
          <cell r="E3352" t="str">
            <v>ROI Wind</v>
          </cell>
          <cell r="F3352" t="str">
            <v>Net Revenue</v>
          </cell>
          <cell r="H3352">
            <v>0</v>
          </cell>
        </row>
        <row r="3353">
          <cell r="A3353" t="str">
            <v>ROI</v>
          </cell>
          <cell r="D3353" t="str">
            <v>ROI Offshore</v>
          </cell>
          <cell r="E3353" t="str">
            <v>ROI Wind</v>
          </cell>
          <cell r="F3353" t="str">
            <v>Net Profit</v>
          </cell>
          <cell r="H3353">
            <v>0</v>
          </cell>
        </row>
        <row r="3354">
          <cell r="A3354" t="str">
            <v>ROI</v>
          </cell>
          <cell r="D3354" t="str">
            <v>ROI Offshore</v>
          </cell>
          <cell r="E3354" t="str">
            <v>ROI Wind</v>
          </cell>
          <cell r="F3354" t="str">
            <v>Installed Capacity</v>
          </cell>
          <cell r="H3354" t="str">
            <v>MW</v>
          </cell>
        </row>
        <row r="3355">
          <cell r="A3355" t="str">
            <v>ROI</v>
          </cell>
          <cell r="D3355" t="str">
            <v>ROI Offshore</v>
          </cell>
          <cell r="E3355" t="str">
            <v>ROI Wind</v>
          </cell>
          <cell r="F3355" t="str">
            <v>Rated Capacity</v>
          </cell>
          <cell r="H3355" t="str">
            <v>MW</v>
          </cell>
        </row>
        <row r="3356">
          <cell r="A3356" t="str">
            <v>ROI</v>
          </cell>
          <cell r="D3356" t="str">
            <v>ROI Offshore</v>
          </cell>
          <cell r="E3356" t="str">
            <v>ROI Wind</v>
          </cell>
          <cell r="F3356" t="str">
            <v>Maintenance</v>
          </cell>
          <cell r="H3356" t="str">
            <v>GWh</v>
          </cell>
        </row>
        <row r="3357">
          <cell r="A3357" t="str">
            <v>ROI</v>
          </cell>
          <cell r="D3357" t="str">
            <v>ROI Offshore</v>
          </cell>
          <cell r="E3357" t="str">
            <v>ROI Wind</v>
          </cell>
          <cell r="F3357" t="str">
            <v>Forced Outage</v>
          </cell>
          <cell r="H3357" t="str">
            <v>GWh</v>
          </cell>
        </row>
        <row r="3358">
          <cell r="A3358" t="str">
            <v>ROI</v>
          </cell>
          <cell r="D3358" t="str">
            <v>ROI Offshore</v>
          </cell>
          <cell r="E3358" t="str">
            <v>ROI Wind</v>
          </cell>
          <cell r="F3358" t="str">
            <v>Available Energy</v>
          </cell>
          <cell r="H3358" t="str">
            <v>GWh</v>
          </cell>
        </row>
        <row r="3359">
          <cell r="A3359" t="str">
            <v>ROI</v>
          </cell>
          <cell r="D3359" t="str">
            <v>ROI Wind A</v>
          </cell>
          <cell r="E3359" t="str">
            <v>ROI Wind</v>
          </cell>
          <cell r="F3359" t="str">
            <v>Generation</v>
          </cell>
          <cell r="H3359" t="str">
            <v>GWh</v>
          </cell>
        </row>
        <row r="3360">
          <cell r="A3360" t="str">
            <v>ROI</v>
          </cell>
          <cell r="D3360" t="str">
            <v>ROI Wind A</v>
          </cell>
          <cell r="E3360" t="str">
            <v>ROI Wind</v>
          </cell>
          <cell r="F3360" t="str">
            <v>Units Started</v>
          </cell>
          <cell r="H3360" t="str">
            <v>-</v>
          </cell>
        </row>
        <row r="3361">
          <cell r="A3361" t="str">
            <v>ROI</v>
          </cell>
          <cell r="D3361" t="str">
            <v>ROI Wind A</v>
          </cell>
          <cell r="E3361" t="str">
            <v>ROI Wind</v>
          </cell>
          <cell r="F3361" t="str">
            <v>Hours of Operation</v>
          </cell>
          <cell r="H3361" t="str">
            <v>hrs</v>
          </cell>
        </row>
        <row r="3362">
          <cell r="A3362" t="str">
            <v>ROI</v>
          </cell>
          <cell r="D3362" t="str">
            <v>ROI Wind A</v>
          </cell>
          <cell r="E3362" t="str">
            <v>ROI Wind</v>
          </cell>
          <cell r="F3362" t="str">
            <v>Capacity Factor</v>
          </cell>
          <cell r="H3362" t="str">
            <v>%</v>
          </cell>
        </row>
        <row r="3363">
          <cell r="A3363" t="str">
            <v>ROI</v>
          </cell>
          <cell r="D3363" t="str">
            <v>ROI Wind A</v>
          </cell>
          <cell r="E3363" t="str">
            <v>ROI Wind</v>
          </cell>
          <cell r="F3363" t="str">
            <v>Energy Curtailed</v>
          </cell>
          <cell r="H3363" t="str">
            <v>GWh</v>
          </cell>
        </row>
        <row r="3364">
          <cell r="A3364" t="str">
            <v>ROI</v>
          </cell>
          <cell r="D3364" t="str">
            <v>ROI Wind A</v>
          </cell>
          <cell r="E3364" t="str">
            <v>ROI Wind</v>
          </cell>
          <cell r="F3364" t="str">
            <v>Fixed Load Generation</v>
          </cell>
          <cell r="H3364" t="str">
            <v>GWh</v>
          </cell>
        </row>
        <row r="3365">
          <cell r="A3365" t="str">
            <v>ROI</v>
          </cell>
          <cell r="D3365" t="str">
            <v>ROI Wind A</v>
          </cell>
          <cell r="E3365" t="str">
            <v>ROI Wind</v>
          </cell>
          <cell r="F3365" t="str">
            <v>Pump Load</v>
          </cell>
          <cell r="H3365" t="str">
            <v>GWh</v>
          </cell>
        </row>
        <row r="3366">
          <cell r="A3366" t="str">
            <v>ROI</v>
          </cell>
          <cell r="D3366" t="str">
            <v>ROI Wind A</v>
          </cell>
          <cell r="E3366" t="str">
            <v>ROI Wind</v>
          </cell>
          <cell r="F3366" t="str">
            <v>VO&amp;M Cost</v>
          </cell>
          <cell r="H3366">
            <v>0</v>
          </cell>
        </row>
        <row r="3367">
          <cell r="A3367" t="str">
            <v>ROI</v>
          </cell>
          <cell r="D3367" t="str">
            <v>ROI Wind A</v>
          </cell>
          <cell r="E3367" t="str">
            <v>ROI Wind</v>
          </cell>
          <cell r="F3367" t="str">
            <v>Generation Cost</v>
          </cell>
          <cell r="H3367">
            <v>0</v>
          </cell>
        </row>
        <row r="3368">
          <cell r="A3368" t="str">
            <v>ROI</v>
          </cell>
          <cell r="D3368" t="str">
            <v>ROI Wind A</v>
          </cell>
          <cell r="E3368" t="str">
            <v>ROI Wind</v>
          </cell>
          <cell r="F3368" t="str">
            <v>Start &amp; Shutdown Cost</v>
          </cell>
          <cell r="H3368">
            <v>0</v>
          </cell>
        </row>
        <row r="3369">
          <cell r="A3369" t="str">
            <v>ROI</v>
          </cell>
          <cell r="D3369" t="str">
            <v>ROI Wind A</v>
          </cell>
          <cell r="E3369" t="str">
            <v>ROI Wind</v>
          </cell>
          <cell r="F3369" t="str">
            <v>Start Fuel Cost</v>
          </cell>
          <cell r="H3369">
            <v>0</v>
          </cell>
        </row>
        <row r="3370">
          <cell r="A3370" t="str">
            <v>ROI</v>
          </cell>
          <cell r="D3370" t="str">
            <v>ROI Wind A</v>
          </cell>
          <cell r="E3370" t="str">
            <v>ROI Wind</v>
          </cell>
          <cell r="F3370" t="str">
            <v>Emissions Cost</v>
          </cell>
          <cell r="H3370">
            <v>0</v>
          </cell>
        </row>
        <row r="3371">
          <cell r="A3371" t="str">
            <v>ROI</v>
          </cell>
          <cell r="D3371" t="str">
            <v>ROI Wind A</v>
          </cell>
          <cell r="E3371" t="str">
            <v>ROI Wind</v>
          </cell>
          <cell r="F3371" t="str">
            <v>Total Generation Cost</v>
          </cell>
          <cell r="H3371">
            <v>0</v>
          </cell>
        </row>
        <row r="3372">
          <cell r="A3372" t="str">
            <v>ROI</v>
          </cell>
          <cell r="D3372" t="str">
            <v>ROI Wind A</v>
          </cell>
          <cell r="E3372" t="str">
            <v>ROI Wind</v>
          </cell>
          <cell r="F3372" t="str">
            <v>SRMC</v>
          </cell>
          <cell r="H3372" t="str">
            <v>€/MWh</v>
          </cell>
        </row>
        <row r="3373">
          <cell r="A3373" t="str">
            <v>ROI</v>
          </cell>
          <cell r="D3373" t="str">
            <v>ROI Wind A</v>
          </cell>
          <cell r="E3373" t="str">
            <v>ROI Wind</v>
          </cell>
          <cell r="F3373" t="str">
            <v>Mark-up</v>
          </cell>
          <cell r="H3373" t="str">
            <v>€/MWh</v>
          </cell>
        </row>
        <row r="3374">
          <cell r="A3374" t="str">
            <v>ROI</v>
          </cell>
          <cell r="D3374" t="str">
            <v>ROI Wind A</v>
          </cell>
          <cell r="E3374" t="str">
            <v>ROI Wind</v>
          </cell>
          <cell r="F3374" t="str">
            <v>Price Received</v>
          </cell>
          <cell r="H3374" t="str">
            <v>€/MWh</v>
          </cell>
        </row>
        <row r="3375">
          <cell r="A3375" t="str">
            <v>ROI</v>
          </cell>
          <cell r="D3375" t="str">
            <v>ROI Wind A</v>
          </cell>
          <cell r="E3375" t="str">
            <v>ROI Wind</v>
          </cell>
          <cell r="F3375" t="str">
            <v>Pool Revenue</v>
          </cell>
          <cell r="H3375">
            <v>0</v>
          </cell>
        </row>
        <row r="3376">
          <cell r="A3376" t="str">
            <v>ROI</v>
          </cell>
          <cell r="D3376" t="str">
            <v>ROI Wind A</v>
          </cell>
          <cell r="E3376" t="str">
            <v>ROI Wind</v>
          </cell>
          <cell r="F3376" t="str">
            <v>Net Revenue</v>
          </cell>
          <cell r="H3376">
            <v>0</v>
          </cell>
        </row>
        <row r="3377">
          <cell r="A3377" t="str">
            <v>ROI</v>
          </cell>
          <cell r="D3377" t="str">
            <v>ROI Wind A</v>
          </cell>
          <cell r="E3377" t="str">
            <v>ROI Wind</v>
          </cell>
          <cell r="F3377" t="str">
            <v>Net Profit</v>
          </cell>
          <cell r="H3377">
            <v>0</v>
          </cell>
        </row>
        <row r="3378">
          <cell r="A3378" t="str">
            <v>ROI</v>
          </cell>
          <cell r="D3378" t="str">
            <v>ROI Wind A</v>
          </cell>
          <cell r="E3378" t="str">
            <v>ROI Wind</v>
          </cell>
          <cell r="F3378" t="str">
            <v>Installed Capacity</v>
          </cell>
          <cell r="H3378" t="str">
            <v>MW</v>
          </cell>
        </row>
        <row r="3379">
          <cell r="A3379" t="str">
            <v>ROI</v>
          </cell>
          <cell r="D3379" t="str">
            <v>ROI Wind A</v>
          </cell>
          <cell r="E3379" t="str">
            <v>ROI Wind</v>
          </cell>
          <cell r="F3379" t="str">
            <v>Rated Capacity</v>
          </cell>
          <cell r="H3379" t="str">
            <v>MW</v>
          </cell>
        </row>
        <row r="3380">
          <cell r="A3380" t="str">
            <v>ROI</v>
          </cell>
          <cell r="D3380" t="str">
            <v>ROI Wind A</v>
          </cell>
          <cell r="E3380" t="str">
            <v>ROI Wind</v>
          </cell>
          <cell r="F3380" t="str">
            <v>Maintenance</v>
          </cell>
          <cell r="H3380" t="str">
            <v>GWh</v>
          </cell>
        </row>
        <row r="3381">
          <cell r="A3381" t="str">
            <v>ROI</v>
          </cell>
          <cell r="D3381" t="str">
            <v>ROI Wind A</v>
          </cell>
          <cell r="E3381" t="str">
            <v>ROI Wind</v>
          </cell>
          <cell r="F3381" t="str">
            <v>Forced Outage</v>
          </cell>
          <cell r="H3381" t="str">
            <v>GWh</v>
          </cell>
        </row>
        <row r="3382">
          <cell r="A3382" t="str">
            <v>ROI</v>
          </cell>
          <cell r="D3382" t="str">
            <v>ROI Wind A</v>
          </cell>
          <cell r="E3382" t="str">
            <v>ROI Wind</v>
          </cell>
          <cell r="F3382" t="str">
            <v>Available Energy</v>
          </cell>
          <cell r="H3382" t="str">
            <v>GWh</v>
          </cell>
        </row>
        <row r="3383">
          <cell r="A3383" t="str">
            <v>ROI</v>
          </cell>
          <cell r="D3383" t="str">
            <v>ROI Wind B</v>
          </cell>
          <cell r="E3383" t="str">
            <v>ROI Wind</v>
          </cell>
          <cell r="F3383" t="str">
            <v>Generation</v>
          </cell>
          <cell r="H3383" t="str">
            <v>GWh</v>
          </cell>
        </row>
        <row r="3384">
          <cell r="A3384" t="str">
            <v>ROI</v>
          </cell>
          <cell r="D3384" t="str">
            <v>ROI Wind B</v>
          </cell>
          <cell r="E3384" t="str">
            <v>ROI Wind</v>
          </cell>
          <cell r="F3384" t="str">
            <v>Units Started</v>
          </cell>
          <cell r="H3384" t="str">
            <v>-</v>
          </cell>
        </row>
        <row r="3385">
          <cell r="A3385" t="str">
            <v>ROI</v>
          </cell>
          <cell r="D3385" t="str">
            <v>ROI Wind B</v>
          </cell>
          <cell r="E3385" t="str">
            <v>ROI Wind</v>
          </cell>
          <cell r="F3385" t="str">
            <v>Hours of Operation</v>
          </cell>
          <cell r="H3385" t="str">
            <v>hrs</v>
          </cell>
        </row>
        <row r="3386">
          <cell r="A3386" t="str">
            <v>ROI</v>
          </cell>
          <cell r="D3386" t="str">
            <v>ROI Wind B</v>
          </cell>
          <cell r="E3386" t="str">
            <v>ROI Wind</v>
          </cell>
          <cell r="F3386" t="str">
            <v>Capacity Factor</v>
          </cell>
          <cell r="H3386" t="str">
            <v>%</v>
          </cell>
        </row>
        <row r="3387">
          <cell r="A3387" t="str">
            <v>ROI</v>
          </cell>
          <cell r="D3387" t="str">
            <v>ROI Wind B</v>
          </cell>
          <cell r="E3387" t="str">
            <v>ROI Wind</v>
          </cell>
          <cell r="F3387" t="str">
            <v>Energy Curtailed</v>
          </cell>
          <cell r="H3387" t="str">
            <v>GWh</v>
          </cell>
        </row>
        <row r="3388">
          <cell r="A3388" t="str">
            <v>ROI</v>
          </cell>
          <cell r="D3388" t="str">
            <v>ROI Wind B</v>
          </cell>
          <cell r="E3388" t="str">
            <v>ROI Wind</v>
          </cell>
          <cell r="F3388" t="str">
            <v>Fixed Load Generation</v>
          </cell>
          <cell r="H3388" t="str">
            <v>GWh</v>
          </cell>
        </row>
        <row r="3389">
          <cell r="A3389" t="str">
            <v>ROI</v>
          </cell>
          <cell r="D3389" t="str">
            <v>ROI Wind B</v>
          </cell>
          <cell r="E3389" t="str">
            <v>ROI Wind</v>
          </cell>
          <cell r="F3389" t="str">
            <v>Pump Load</v>
          </cell>
          <cell r="H3389" t="str">
            <v>GWh</v>
          </cell>
        </row>
        <row r="3390">
          <cell r="A3390" t="str">
            <v>ROI</v>
          </cell>
          <cell r="D3390" t="str">
            <v>ROI Wind B</v>
          </cell>
          <cell r="E3390" t="str">
            <v>ROI Wind</v>
          </cell>
          <cell r="F3390" t="str">
            <v>VO&amp;M Cost</v>
          </cell>
          <cell r="H3390">
            <v>0</v>
          </cell>
        </row>
        <row r="3391">
          <cell r="A3391" t="str">
            <v>ROI</v>
          </cell>
          <cell r="D3391" t="str">
            <v>ROI Wind B</v>
          </cell>
          <cell r="E3391" t="str">
            <v>ROI Wind</v>
          </cell>
          <cell r="F3391" t="str">
            <v>Generation Cost</v>
          </cell>
          <cell r="H3391">
            <v>0</v>
          </cell>
        </row>
        <row r="3392">
          <cell r="A3392" t="str">
            <v>ROI</v>
          </cell>
          <cell r="D3392" t="str">
            <v>ROI Wind B</v>
          </cell>
          <cell r="E3392" t="str">
            <v>ROI Wind</v>
          </cell>
          <cell r="F3392" t="str">
            <v>Start &amp; Shutdown Cost</v>
          </cell>
          <cell r="H3392">
            <v>0</v>
          </cell>
        </row>
        <row r="3393">
          <cell r="A3393" t="str">
            <v>ROI</v>
          </cell>
          <cell r="D3393" t="str">
            <v>ROI Wind B</v>
          </cell>
          <cell r="E3393" t="str">
            <v>ROI Wind</v>
          </cell>
          <cell r="F3393" t="str">
            <v>Start Fuel Cost</v>
          </cell>
          <cell r="H3393">
            <v>0</v>
          </cell>
        </row>
        <row r="3394">
          <cell r="A3394" t="str">
            <v>ROI</v>
          </cell>
          <cell r="D3394" t="str">
            <v>ROI Wind B</v>
          </cell>
          <cell r="E3394" t="str">
            <v>ROI Wind</v>
          </cell>
          <cell r="F3394" t="str">
            <v>Emissions Cost</v>
          </cell>
          <cell r="H3394">
            <v>0</v>
          </cell>
        </row>
        <row r="3395">
          <cell r="A3395" t="str">
            <v>ROI</v>
          </cell>
          <cell r="D3395" t="str">
            <v>ROI Wind B</v>
          </cell>
          <cell r="E3395" t="str">
            <v>ROI Wind</v>
          </cell>
          <cell r="F3395" t="str">
            <v>Total Generation Cost</v>
          </cell>
          <cell r="H3395">
            <v>0</v>
          </cell>
        </row>
        <row r="3396">
          <cell r="A3396" t="str">
            <v>ROI</v>
          </cell>
          <cell r="D3396" t="str">
            <v>ROI Wind B</v>
          </cell>
          <cell r="E3396" t="str">
            <v>ROI Wind</v>
          </cell>
          <cell r="F3396" t="str">
            <v>SRMC</v>
          </cell>
          <cell r="H3396" t="str">
            <v>€/MWh</v>
          </cell>
        </row>
        <row r="3397">
          <cell r="A3397" t="str">
            <v>ROI</v>
          </cell>
          <cell r="D3397" t="str">
            <v>ROI Wind B</v>
          </cell>
          <cell r="E3397" t="str">
            <v>ROI Wind</v>
          </cell>
          <cell r="F3397" t="str">
            <v>Mark-up</v>
          </cell>
          <cell r="H3397" t="str">
            <v>€/MWh</v>
          </cell>
        </row>
        <row r="3398">
          <cell r="A3398" t="str">
            <v>ROI</v>
          </cell>
          <cell r="D3398" t="str">
            <v>ROI Wind B</v>
          </cell>
          <cell r="E3398" t="str">
            <v>ROI Wind</v>
          </cell>
          <cell r="F3398" t="str">
            <v>Price Received</v>
          </cell>
          <cell r="H3398" t="str">
            <v>€/MWh</v>
          </cell>
        </row>
        <row r="3399">
          <cell r="A3399" t="str">
            <v>ROI</v>
          </cell>
          <cell r="D3399" t="str">
            <v>ROI Wind B</v>
          </cell>
          <cell r="E3399" t="str">
            <v>ROI Wind</v>
          </cell>
          <cell r="F3399" t="str">
            <v>Pool Revenue</v>
          </cell>
          <cell r="H3399">
            <v>0</v>
          </cell>
        </row>
        <row r="3400">
          <cell r="A3400" t="str">
            <v>ROI</v>
          </cell>
          <cell r="D3400" t="str">
            <v>ROI Wind B</v>
          </cell>
          <cell r="E3400" t="str">
            <v>ROI Wind</v>
          </cell>
          <cell r="F3400" t="str">
            <v>Net Revenue</v>
          </cell>
          <cell r="H3400">
            <v>0</v>
          </cell>
        </row>
        <row r="3401">
          <cell r="A3401" t="str">
            <v>ROI</v>
          </cell>
          <cell r="D3401" t="str">
            <v>ROI Wind B</v>
          </cell>
          <cell r="E3401" t="str">
            <v>ROI Wind</v>
          </cell>
          <cell r="F3401" t="str">
            <v>Net Profit</v>
          </cell>
          <cell r="H3401">
            <v>0</v>
          </cell>
        </row>
        <row r="3402">
          <cell r="A3402" t="str">
            <v>ROI</v>
          </cell>
          <cell r="D3402" t="str">
            <v>ROI Wind B</v>
          </cell>
          <cell r="E3402" t="str">
            <v>ROI Wind</v>
          </cell>
          <cell r="F3402" t="str">
            <v>Installed Capacity</v>
          </cell>
          <cell r="H3402" t="str">
            <v>MW</v>
          </cell>
        </row>
        <row r="3403">
          <cell r="A3403" t="str">
            <v>ROI</v>
          </cell>
          <cell r="D3403" t="str">
            <v>ROI Wind B</v>
          </cell>
          <cell r="E3403" t="str">
            <v>ROI Wind</v>
          </cell>
          <cell r="F3403" t="str">
            <v>Rated Capacity</v>
          </cell>
          <cell r="H3403" t="str">
            <v>MW</v>
          </cell>
        </row>
        <row r="3404">
          <cell r="A3404" t="str">
            <v>ROI</v>
          </cell>
          <cell r="D3404" t="str">
            <v>ROI Wind B</v>
          </cell>
          <cell r="E3404" t="str">
            <v>ROI Wind</v>
          </cell>
          <cell r="F3404" t="str">
            <v>Maintenance</v>
          </cell>
          <cell r="H3404" t="str">
            <v>GWh</v>
          </cell>
        </row>
        <row r="3405">
          <cell r="A3405" t="str">
            <v>ROI</v>
          </cell>
          <cell r="D3405" t="str">
            <v>ROI Wind B</v>
          </cell>
          <cell r="E3405" t="str">
            <v>ROI Wind</v>
          </cell>
          <cell r="F3405" t="str">
            <v>Forced Outage</v>
          </cell>
          <cell r="H3405" t="str">
            <v>GWh</v>
          </cell>
        </row>
        <row r="3406">
          <cell r="A3406" t="str">
            <v>ROI</v>
          </cell>
          <cell r="D3406" t="str">
            <v>ROI Wind B</v>
          </cell>
          <cell r="E3406" t="str">
            <v>ROI Wind</v>
          </cell>
          <cell r="F3406" t="str">
            <v>Available Energy</v>
          </cell>
          <cell r="H3406" t="str">
            <v>GWh</v>
          </cell>
        </row>
        <row r="3407">
          <cell r="A3407" t="str">
            <v>ROI</v>
          </cell>
          <cell r="D3407" t="str">
            <v>ROI Wind C</v>
          </cell>
          <cell r="E3407" t="str">
            <v>ROI Wind</v>
          </cell>
          <cell r="F3407" t="str">
            <v>Generation</v>
          </cell>
          <cell r="H3407" t="str">
            <v>GWh</v>
          </cell>
        </row>
        <row r="3408">
          <cell r="A3408" t="str">
            <v>ROI</v>
          </cell>
          <cell r="D3408" t="str">
            <v>ROI Wind C</v>
          </cell>
          <cell r="E3408" t="str">
            <v>ROI Wind</v>
          </cell>
          <cell r="F3408" t="str">
            <v>Units Started</v>
          </cell>
          <cell r="H3408" t="str">
            <v>-</v>
          </cell>
        </row>
        <row r="3409">
          <cell r="A3409" t="str">
            <v>ROI</v>
          </cell>
          <cell r="D3409" t="str">
            <v>ROI Wind C</v>
          </cell>
          <cell r="E3409" t="str">
            <v>ROI Wind</v>
          </cell>
          <cell r="F3409" t="str">
            <v>Hours of Operation</v>
          </cell>
          <cell r="H3409" t="str">
            <v>hrs</v>
          </cell>
        </row>
        <row r="3410">
          <cell r="A3410" t="str">
            <v>ROI</v>
          </cell>
          <cell r="D3410" t="str">
            <v>ROI Wind C</v>
          </cell>
          <cell r="E3410" t="str">
            <v>ROI Wind</v>
          </cell>
          <cell r="F3410" t="str">
            <v>Capacity Factor</v>
          </cell>
          <cell r="H3410" t="str">
            <v>%</v>
          </cell>
        </row>
        <row r="3411">
          <cell r="A3411" t="str">
            <v>ROI</v>
          </cell>
          <cell r="D3411" t="str">
            <v>ROI Wind C</v>
          </cell>
          <cell r="E3411" t="str">
            <v>ROI Wind</v>
          </cell>
          <cell r="F3411" t="str">
            <v>Energy Curtailed</v>
          </cell>
          <cell r="H3411" t="str">
            <v>GWh</v>
          </cell>
        </row>
        <row r="3412">
          <cell r="A3412" t="str">
            <v>ROI</v>
          </cell>
          <cell r="D3412" t="str">
            <v>ROI Wind C</v>
          </cell>
          <cell r="E3412" t="str">
            <v>ROI Wind</v>
          </cell>
          <cell r="F3412" t="str">
            <v>Fixed Load Generation</v>
          </cell>
          <cell r="H3412" t="str">
            <v>GWh</v>
          </cell>
        </row>
        <row r="3413">
          <cell r="A3413" t="str">
            <v>ROI</v>
          </cell>
          <cell r="D3413" t="str">
            <v>ROI Wind C</v>
          </cell>
          <cell r="E3413" t="str">
            <v>ROI Wind</v>
          </cell>
          <cell r="F3413" t="str">
            <v>Pump Load</v>
          </cell>
          <cell r="H3413" t="str">
            <v>GWh</v>
          </cell>
        </row>
        <row r="3414">
          <cell r="A3414" t="str">
            <v>ROI</v>
          </cell>
          <cell r="D3414" t="str">
            <v>ROI Wind C</v>
          </cell>
          <cell r="E3414" t="str">
            <v>ROI Wind</v>
          </cell>
          <cell r="F3414" t="str">
            <v>VO&amp;M Cost</v>
          </cell>
          <cell r="H3414">
            <v>0</v>
          </cell>
        </row>
        <row r="3415">
          <cell r="A3415" t="str">
            <v>ROI</v>
          </cell>
          <cell r="D3415" t="str">
            <v>ROI Wind C</v>
          </cell>
          <cell r="E3415" t="str">
            <v>ROI Wind</v>
          </cell>
          <cell r="F3415" t="str">
            <v>Generation Cost</v>
          </cell>
          <cell r="H3415">
            <v>0</v>
          </cell>
        </row>
        <row r="3416">
          <cell r="A3416" t="str">
            <v>ROI</v>
          </cell>
          <cell r="D3416" t="str">
            <v>ROI Wind C</v>
          </cell>
          <cell r="E3416" t="str">
            <v>ROI Wind</v>
          </cell>
          <cell r="F3416" t="str">
            <v>Start &amp; Shutdown Cost</v>
          </cell>
          <cell r="H3416">
            <v>0</v>
          </cell>
        </row>
        <row r="3417">
          <cell r="A3417" t="str">
            <v>ROI</v>
          </cell>
          <cell r="D3417" t="str">
            <v>ROI Wind C</v>
          </cell>
          <cell r="E3417" t="str">
            <v>ROI Wind</v>
          </cell>
          <cell r="F3417" t="str">
            <v>Start Fuel Cost</v>
          </cell>
          <cell r="H3417">
            <v>0</v>
          </cell>
        </row>
        <row r="3418">
          <cell r="A3418" t="str">
            <v>ROI</v>
          </cell>
          <cell r="D3418" t="str">
            <v>ROI Wind C</v>
          </cell>
          <cell r="E3418" t="str">
            <v>ROI Wind</v>
          </cell>
          <cell r="F3418" t="str">
            <v>Emissions Cost</v>
          </cell>
          <cell r="H3418">
            <v>0</v>
          </cell>
        </row>
        <row r="3419">
          <cell r="A3419" t="str">
            <v>ROI</v>
          </cell>
          <cell r="D3419" t="str">
            <v>ROI Wind C</v>
          </cell>
          <cell r="E3419" t="str">
            <v>ROI Wind</v>
          </cell>
          <cell r="F3419" t="str">
            <v>Total Generation Cost</v>
          </cell>
          <cell r="H3419">
            <v>0</v>
          </cell>
        </row>
        <row r="3420">
          <cell r="A3420" t="str">
            <v>ROI</v>
          </cell>
          <cell r="D3420" t="str">
            <v>ROI Wind C</v>
          </cell>
          <cell r="E3420" t="str">
            <v>ROI Wind</v>
          </cell>
          <cell r="F3420" t="str">
            <v>SRMC</v>
          </cell>
          <cell r="H3420" t="str">
            <v>€/MWh</v>
          </cell>
        </row>
        <row r="3421">
          <cell r="A3421" t="str">
            <v>ROI</v>
          </cell>
          <cell r="D3421" t="str">
            <v>ROI Wind C</v>
          </cell>
          <cell r="E3421" t="str">
            <v>ROI Wind</v>
          </cell>
          <cell r="F3421" t="str">
            <v>Mark-up</v>
          </cell>
          <cell r="H3421" t="str">
            <v>€/MWh</v>
          </cell>
        </row>
        <row r="3422">
          <cell r="A3422" t="str">
            <v>ROI</v>
          </cell>
          <cell r="D3422" t="str">
            <v>ROI Wind C</v>
          </cell>
          <cell r="E3422" t="str">
            <v>ROI Wind</v>
          </cell>
          <cell r="F3422" t="str">
            <v>Price Received</v>
          </cell>
          <cell r="H3422" t="str">
            <v>€/MWh</v>
          </cell>
        </row>
        <row r="3423">
          <cell r="A3423" t="str">
            <v>ROI</v>
          </cell>
          <cell r="D3423" t="str">
            <v>ROI Wind C</v>
          </cell>
          <cell r="E3423" t="str">
            <v>ROI Wind</v>
          </cell>
          <cell r="F3423" t="str">
            <v>Pool Revenue</v>
          </cell>
          <cell r="H3423">
            <v>0</v>
          </cell>
        </row>
        <row r="3424">
          <cell r="A3424" t="str">
            <v>ROI</v>
          </cell>
          <cell r="D3424" t="str">
            <v>ROI Wind C</v>
          </cell>
          <cell r="E3424" t="str">
            <v>ROI Wind</v>
          </cell>
          <cell r="F3424" t="str">
            <v>Net Revenue</v>
          </cell>
          <cell r="H3424">
            <v>0</v>
          </cell>
        </row>
        <row r="3425">
          <cell r="A3425" t="str">
            <v>ROI</v>
          </cell>
          <cell r="D3425" t="str">
            <v>ROI Wind C</v>
          </cell>
          <cell r="E3425" t="str">
            <v>ROI Wind</v>
          </cell>
          <cell r="F3425" t="str">
            <v>Net Profit</v>
          </cell>
          <cell r="H3425">
            <v>0</v>
          </cell>
        </row>
        <row r="3426">
          <cell r="A3426" t="str">
            <v>ROI</v>
          </cell>
          <cell r="D3426" t="str">
            <v>ROI Wind C</v>
          </cell>
          <cell r="E3426" t="str">
            <v>ROI Wind</v>
          </cell>
          <cell r="F3426" t="str">
            <v>Installed Capacity</v>
          </cell>
          <cell r="H3426" t="str">
            <v>MW</v>
          </cell>
        </row>
        <row r="3427">
          <cell r="A3427" t="str">
            <v>ROI</v>
          </cell>
          <cell r="D3427" t="str">
            <v>ROI Wind C</v>
          </cell>
          <cell r="E3427" t="str">
            <v>ROI Wind</v>
          </cell>
          <cell r="F3427" t="str">
            <v>Rated Capacity</v>
          </cell>
          <cell r="H3427" t="str">
            <v>MW</v>
          </cell>
        </row>
        <row r="3428">
          <cell r="A3428" t="str">
            <v>ROI</v>
          </cell>
          <cell r="D3428" t="str">
            <v>ROI Wind C</v>
          </cell>
          <cell r="E3428" t="str">
            <v>ROI Wind</v>
          </cell>
          <cell r="F3428" t="str">
            <v>Maintenance</v>
          </cell>
          <cell r="H3428" t="str">
            <v>GWh</v>
          </cell>
        </row>
        <row r="3429">
          <cell r="A3429" t="str">
            <v>ROI</v>
          </cell>
          <cell r="D3429" t="str">
            <v>ROI Wind C</v>
          </cell>
          <cell r="E3429" t="str">
            <v>ROI Wind</v>
          </cell>
          <cell r="F3429" t="str">
            <v>Forced Outage</v>
          </cell>
          <cell r="H3429" t="str">
            <v>GWh</v>
          </cell>
        </row>
        <row r="3430">
          <cell r="A3430" t="str">
            <v>ROI</v>
          </cell>
          <cell r="D3430" t="str">
            <v>ROI Wind C</v>
          </cell>
          <cell r="E3430" t="str">
            <v>ROI Wind</v>
          </cell>
          <cell r="F3430" t="str">
            <v>Available Energy</v>
          </cell>
          <cell r="H3430" t="str">
            <v>GWh</v>
          </cell>
        </row>
        <row r="3431">
          <cell r="A3431" t="str">
            <v>ROI</v>
          </cell>
          <cell r="D3431" t="str">
            <v>ROI Wind D</v>
          </cell>
          <cell r="E3431" t="str">
            <v>ROI Wind</v>
          </cell>
          <cell r="F3431" t="str">
            <v>Generation</v>
          </cell>
          <cell r="H3431" t="str">
            <v>GWh</v>
          </cell>
        </row>
        <row r="3432">
          <cell r="A3432" t="str">
            <v>ROI</v>
          </cell>
          <cell r="D3432" t="str">
            <v>ROI Wind D</v>
          </cell>
          <cell r="E3432" t="str">
            <v>ROI Wind</v>
          </cell>
          <cell r="F3432" t="str">
            <v>Units Started</v>
          </cell>
          <cell r="H3432" t="str">
            <v>-</v>
          </cell>
        </row>
        <row r="3433">
          <cell r="A3433" t="str">
            <v>ROI</v>
          </cell>
          <cell r="D3433" t="str">
            <v>ROI Wind D</v>
          </cell>
          <cell r="E3433" t="str">
            <v>ROI Wind</v>
          </cell>
          <cell r="F3433" t="str">
            <v>Hours of Operation</v>
          </cell>
          <cell r="H3433" t="str">
            <v>hrs</v>
          </cell>
        </row>
        <row r="3434">
          <cell r="A3434" t="str">
            <v>ROI</v>
          </cell>
          <cell r="D3434" t="str">
            <v>ROI Wind D</v>
          </cell>
          <cell r="E3434" t="str">
            <v>ROI Wind</v>
          </cell>
          <cell r="F3434" t="str">
            <v>Capacity Factor</v>
          </cell>
          <cell r="H3434" t="str">
            <v>%</v>
          </cell>
        </row>
        <row r="3435">
          <cell r="A3435" t="str">
            <v>ROI</v>
          </cell>
          <cell r="D3435" t="str">
            <v>ROI Wind D</v>
          </cell>
          <cell r="E3435" t="str">
            <v>ROI Wind</v>
          </cell>
          <cell r="F3435" t="str">
            <v>Energy Curtailed</v>
          </cell>
          <cell r="H3435" t="str">
            <v>GWh</v>
          </cell>
        </row>
        <row r="3436">
          <cell r="A3436" t="str">
            <v>ROI</v>
          </cell>
          <cell r="D3436" t="str">
            <v>ROI Wind D</v>
          </cell>
          <cell r="E3436" t="str">
            <v>ROI Wind</v>
          </cell>
          <cell r="F3436" t="str">
            <v>Fixed Load Generation</v>
          </cell>
          <cell r="H3436" t="str">
            <v>GWh</v>
          </cell>
        </row>
        <row r="3437">
          <cell r="A3437" t="str">
            <v>ROI</v>
          </cell>
          <cell r="D3437" t="str">
            <v>ROI Wind D</v>
          </cell>
          <cell r="E3437" t="str">
            <v>ROI Wind</v>
          </cell>
          <cell r="F3437" t="str">
            <v>Pump Load</v>
          </cell>
          <cell r="H3437" t="str">
            <v>GWh</v>
          </cell>
        </row>
        <row r="3438">
          <cell r="A3438" t="str">
            <v>ROI</v>
          </cell>
          <cell r="D3438" t="str">
            <v>ROI Wind D</v>
          </cell>
          <cell r="E3438" t="str">
            <v>ROI Wind</v>
          </cell>
          <cell r="F3438" t="str">
            <v>VO&amp;M Cost</v>
          </cell>
          <cell r="H3438">
            <v>0</v>
          </cell>
        </row>
        <row r="3439">
          <cell r="A3439" t="str">
            <v>ROI</v>
          </cell>
          <cell r="D3439" t="str">
            <v>ROI Wind D</v>
          </cell>
          <cell r="E3439" t="str">
            <v>ROI Wind</v>
          </cell>
          <cell r="F3439" t="str">
            <v>Generation Cost</v>
          </cell>
          <cell r="H3439">
            <v>0</v>
          </cell>
        </row>
        <row r="3440">
          <cell r="A3440" t="str">
            <v>ROI</v>
          </cell>
          <cell r="D3440" t="str">
            <v>ROI Wind D</v>
          </cell>
          <cell r="E3440" t="str">
            <v>ROI Wind</v>
          </cell>
          <cell r="F3440" t="str">
            <v>Start &amp; Shutdown Cost</v>
          </cell>
          <cell r="H3440">
            <v>0</v>
          </cell>
        </row>
        <row r="3441">
          <cell r="A3441" t="str">
            <v>ROI</v>
          </cell>
          <cell r="D3441" t="str">
            <v>ROI Wind D</v>
          </cell>
          <cell r="E3441" t="str">
            <v>ROI Wind</v>
          </cell>
          <cell r="F3441" t="str">
            <v>Start Fuel Cost</v>
          </cell>
          <cell r="H3441">
            <v>0</v>
          </cell>
        </row>
        <row r="3442">
          <cell r="A3442" t="str">
            <v>ROI</v>
          </cell>
          <cell r="D3442" t="str">
            <v>ROI Wind D</v>
          </cell>
          <cell r="E3442" t="str">
            <v>ROI Wind</v>
          </cell>
          <cell r="F3442" t="str">
            <v>Emissions Cost</v>
          </cell>
          <cell r="H3442">
            <v>0</v>
          </cell>
        </row>
        <row r="3443">
          <cell r="A3443" t="str">
            <v>ROI</v>
          </cell>
          <cell r="D3443" t="str">
            <v>ROI Wind D</v>
          </cell>
          <cell r="E3443" t="str">
            <v>ROI Wind</v>
          </cell>
          <cell r="F3443" t="str">
            <v>Total Generation Cost</v>
          </cell>
          <cell r="H3443">
            <v>0</v>
          </cell>
        </row>
        <row r="3444">
          <cell r="A3444" t="str">
            <v>ROI</v>
          </cell>
          <cell r="D3444" t="str">
            <v>ROI Wind D</v>
          </cell>
          <cell r="E3444" t="str">
            <v>ROI Wind</v>
          </cell>
          <cell r="F3444" t="str">
            <v>SRMC</v>
          </cell>
          <cell r="H3444" t="str">
            <v>€/MWh</v>
          </cell>
        </row>
        <row r="3445">
          <cell r="A3445" t="str">
            <v>ROI</v>
          </cell>
          <cell r="D3445" t="str">
            <v>ROI Wind D</v>
          </cell>
          <cell r="E3445" t="str">
            <v>ROI Wind</v>
          </cell>
          <cell r="F3445" t="str">
            <v>Mark-up</v>
          </cell>
          <cell r="H3445" t="str">
            <v>€/MWh</v>
          </cell>
        </row>
        <row r="3446">
          <cell r="A3446" t="str">
            <v>ROI</v>
          </cell>
          <cell r="D3446" t="str">
            <v>ROI Wind D</v>
          </cell>
          <cell r="E3446" t="str">
            <v>ROI Wind</v>
          </cell>
          <cell r="F3446" t="str">
            <v>Price Received</v>
          </cell>
          <cell r="H3446" t="str">
            <v>€/MWh</v>
          </cell>
        </row>
        <row r="3447">
          <cell r="A3447" t="str">
            <v>ROI</v>
          </cell>
          <cell r="D3447" t="str">
            <v>ROI Wind D</v>
          </cell>
          <cell r="E3447" t="str">
            <v>ROI Wind</v>
          </cell>
          <cell r="F3447" t="str">
            <v>Pool Revenue</v>
          </cell>
          <cell r="H3447">
            <v>0</v>
          </cell>
        </row>
        <row r="3448">
          <cell r="A3448" t="str">
            <v>ROI</v>
          </cell>
          <cell r="D3448" t="str">
            <v>ROI Wind D</v>
          </cell>
          <cell r="E3448" t="str">
            <v>ROI Wind</v>
          </cell>
          <cell r="F3448" t="str">
            <v>Net Revenue</v>
          </cell>
          <cell r="H3448">
            <v>0</v>
          </cell>
        </row>
        <row r="3449">
          <cell r="A3449" t="str">
            <v>ROI</v>
          </cell>
          <cell r="D3449" t="str">
            <v>ROI Wind D</v>
          </cell>
          <cell r="E3449" t="str">
            <v>ROI Wind</v>
          </cell>
          <cell r="F3449" t="str">
            <v>Net Profit</v>
          </cell>
          <cell r="H3449">
            <v>0</v>
          </cell>
        </row>
        <row r="3450">
          <cell r="A3450" t="str">
            <v>ROI</v>
          </cell>
          <cell r="D3450" t="str">
            <v>ROI Wind D</v>
          </cell>
          <cell r="E3450" t="str">
            <v>ROI Wind</v>
          </cell>
          <cell r="F3450" t="str">
            <v>Installed Capacity</v>
          </cell>
          <cell r="H3450" t="str">
            <v>MW</v>
          </cell>
        </row>
        <row r="3451">
          <cell r="A3451" t="str">
            <v>ROI</v>
          </cell>
          <cell r="D3451" t="str">
            <v>ROI Wind D</v>
          </cell>
          <cell r="E3451" t="str">
            <v>ROI Wind</v>
          </cell>
          <cell r="F3451" t="str">
            <v>Rated Capacity</v>
          </cell>
          <cell r="H3451" t="str">
            <v>MW</v>
          </cell>
        </row>
        <row r="3452">
          <cell r="A3452" t="str">
            <v>ROI</v>
          </cell>
          <cell r="D3452" t="str">
            <v>ROI Wind D</v>
          </cell>
          <cell r="E3452" t="str">
            <v>ROI Wind</v>
          </cell>
          <cell r="F3452" t="str">
            <v>Maintenance</v>
          </cell>
          <cell r="H3452" t="str">
            <v>GWh</v>
          </cell>
        </row>
        <row r="3453">
          <cell r="A3453" t="str">
            <v>ROI</v>
          </cell>
          <cell r="D3453" t="str">
            <v>ROI Wind D</v>
          </cell>
          <cell r="E3453" t="str">
            <v>ROI Wind</v>
          </cell>
          <cell r="F3453" t="str">
            <v>Forced Outage</v>
          </cell>
          <cell r="H3453" t="str">
            <v>GWh</v>
          </cell>
        </row>
        <row r="3454">
          <cell r="A3454" t="str">
            <v>ROI</v>
          </cell>
          <cell r="D3454" t="str">
            <v>ROI Wind D</v>
          </cell>
          <cell r="E3454" t="str">
            <v>ROI Wind</v>
          </cell>
          <cell r="F3454" t="str">
            <v>Available Energy</v>
          </cell>
          <cell r="H3454" t="str">
            <v>GWh</v>
          </cell>
        </row>
        <row r="3455">
          <cell r="A3455" t="str">
            <v>ROI</v>
          </cell>
          <cell r="D3455" t="str">
            <v>ROI Wind E</v>
          </cell>
          <cell r="E3455" t="str">
            <v>ROI Wind</v>
          </cell>
          <cell r="F3455" t="str">
            <v>Generation</v>
          </cell>
          <cell r="H3455" t="str">
            <v>GWh</v>
          </cell>
        </row>
        <row r="3456">
          <cell r="A3456" t="str">
            <v>ROI</v>
          </cell>
          <cell r="D3456" t="str">
            <v>ROI Wind E</v>
          </cell>
          <cell r="E3456" t="str">
            <v>ROI Wind</v>
          </cell>
          <cell r="F3456" t="str">
            <v>Units Started</v>
          </cell>
          <cell r="H3456" t="str">
            <v>-</v>
          </cell>
        </row>
        <row r="3457">
          <cell r="A3457" t="str">
            <v>ROI</v>
          </cell>
          <cell r="D3457" t="str">
            <v>ROI Wind E</v>
          </cell>
          <cell r="E3457" t="str">
            <v>ROI Wind</v>
          </cell>
          <cell r="F3457" t="str">
            <v>Hours of Operation</v>
          </cell>
          <cell r="H3457" t="str">
            <v>hrs</v>
          </cell>
        </row>
        <row r="3458">
          <cell r="A3458" t="str">
            <v>ROI</v>
          </cell>
          <cell r="D3458" t="str">
            <v>ROI Wind E</v>
          </cell>
          <cell r="E3458" t="str">
            <v>ROI Wind</v>
          </cell>
          <cell r="F3458" t="str">
            <v>Capacity Factor</v>
          </cell>
          <cell r="H3458" t="str">
            <v>%</v>
          </cell>
        </row>
        <row r="3459">
          <cell r="A3459" t="str">
            <v>ROI</v>
          </cell>
          <cell r="D3459" t="str">
            <v>ROI Wind E</v>
          </cell>
          <cell r="E3459" t="str">
            <v>ROI Wind</v>
          </cell>
          <cell r="F3459" t="str">
            <v>Energy Curtailed</v>
          </cell>
          <cell r="H3459" t="str">
            <v>GWh</v>
          </cell>
        </row>
        <row r="3460">
          <cell r="A3460" t="str">
            <v>ROI</v>
          </cell>
          <cell r="D3460" t="str">
            <v>ROI Wind E</v>
          </cell>
          <cell r="E3460" t="str">
            <v>ROI Wind</v>
          </cell>
          <cell r="F3460" t="str">
            <v>Fixed Load Generation</v>
          </cell>
          <cell r="H3460" t="str">
            <v>GWh</v>
          </cell>
        </row>
        <row r="3461">
          <cell r="A3461" t="str">
            <v>ROI</v>
          </cell>
          <cell r="D3461" t="str">
            <v>ROI Wind E</v>
          </cell>
          <cell r="E3461" t="str">
            <v>ROI Wind</v>
          </cell>
          <cell r="F3461" t="str">
            <v>Pump Load</v>
          </cell>
          <cell r="H3461" t="str">
            <v>GWh</v>
          </cell>
        </row>
        <row r="3462">
          <cell r="A3462" t="str">
            <v>ROI</v>
          </cell>
          <cell r="D3462" t="str">
            <v>ROI Wind E</v>
          </cell>
          <cell r="E3462" t="str">
            <v>ROI Wind</v>
          </cell>
          <cell r="F3462" t="str">
            <v>VO&amp;M Cost</v>
          </cell>
          <cell r="H3462">
            <v>0</v>
          </cell>
        </row>
        <row r="3463">
          <cell r="A3463" t="str">
            <v>ROI</v>
          </cell>
          <cell r="D3463" t="str">
            <v>ROI Wind E</v>
          </cell>
          <cell r="E3463" t="str">
            <v>ROI Wind</v>
          </cell>
          <cell r="F3463" t="str">
            <v>Generation Cost</v>
          </cell>
          <cell r="H3463">
            <v>0</v>
          </cell>
        </row>
        <row r="3464">
          <cell r="A3464" t="str">
            <v>ROI</v>
          </cell>
          <cell r="D3464" t="str">
            <v>ROI Wind E</v>
          </cell>
          <cell r="E3464" t="str">
            <v>ROI Wind</v>
          </cell>
          <cell r="F3464" t="str">
            <v>Start &amp; Shutdown Cost</v>
          </cell>
          <cell r="H3464">
            <v>0</v>
          </cell>
        </row>
        <row r="3465">
          <cell r="A3465" t="str">
            <v>ROI</v>
          </cell>
          <cell r="D3465" t="str">
            <v>ROI Wind E</v>
          </cell>
          <cell r="E3465" t="str">
            <v>ROI Wind</v>
          </cell>
          <cell r="F3465" t="str">
            <v>Start Fuel Cost</v>
          </cell>
          <cell r="H3465">
            <v>0</v>
          </cell>
        </row>
        <row r="3466">
          <cell r="A3466" t="str">
            <v>ROI</v>
          </cell>
          <cell r="D3466" t="str">
            <v>ROI Wind E</v>
          </cell>
          <cell r="E3466" t="str">
            <v>ROI Wind</v>
          </cell>
          <cell r="F3466" t="str">
            <v>Emissions Cost</v>
          </cell>
          <cell r="H3466">
            <v>0</v>
          </cell>
        </row>
        <row r="3467">
          <cell r="A3467" t="str">
            <v>ROI</v>
          </cell>
          <cell r="D3467" t="str">
            <v>ROI Wind E</v>
          </cell>
          <cell r="E3467" t="str">
            <v>ROI Wind</v>
          </cell>
          <cell r="F3467" t="str">
            <v>Total Generation Cost</v>
          </cell>
          <cell r="H3467">
            <v>0</v>
          </cell>
        </row>
        <row r="3468">
          <cell r="A3468" t="str">
            <v>ROI</v>
          </cell>
          <cell r="D3468" t="str">
            <v>ROI Wind E</v>
          </cell>
          <cell r="E3468" t="str">
            <v>ROI Wind</v>
          </cell>
          <cell r="F3468" t="str">
            <v>SRMC</v>
          </cell>
          <cell r="H3468" t="str">
            <v>€/MWh</v>
          </cell>
        </row>
        <row r="3469">
          <cell r="A3469" t="str">
            <v>ROI</v>
          </cell>
          <cell r="D3469" t="str">
            <v>ROI Wind E</v>
          </cell>
          <cell r="E3469" t="str">
            <v>ROI Wind</v>
          </cell>
          <cell r="F3469" t="str">
            <v>Mark-up</v>
          </cell>
          <cell r="H3469" t="str">
            <v>€/MWh</v>
          </cell>
        </row>
        <row r="3470">
          <cell r="A3470" t="str">
            <v>ROI</v>
          </cell>
          <cell r="D3470" t="str">
            <v>ROI Wind E</v>
          </cell>
          <cell r="E3470" t="str">
            <v>ROI Wind</v>
          </cell>
          <cell r="F3470" t="str">
            <v>Price Received</v>
          </cell>
          <cell r="H3470" t="str">
            <v>€/MWh</v>
          </cell>
        </row>
        <row r="3471">
          <cell r="A3471" t="str">
            <v>ROI</v>
          </cell>
          <cell r="D3471" t="str">
            <v>ROI Wind E</v>
          </cell>
          <cell r="E3471" t="str">
            <v>ROI Wind</v>
          </cell>
          <cell r="F3471" t="str">
            <v>Pool Revenue</v>
          </cell>
          <cell r="H3471">
            <v>0</v>
          </cell>
        </row>
        <row r="3472">
          <cell r="A3472" t="str">
            <v>ROI</v>
          </cell>
          <cell r="D3472" t="str">
            <v>ROI Wind E</v>
          </cell>
          <cell r="E3472" t="str">
            <v>ROI Wind</v>
          </cell>
          <cell r="F3472" t="str">
            <v>Net Revenue</v>
          </cell>
          <cell r="H3472">
            <v>0</v>
          </cell>
        </row>
        <row r="3473">
          <cell r="A3473" t="str">
            <v>ROI</v>
          </cell>
          <cell r="D3473" t="str">
            <v>ROI Wind E</v>
          </cell>
          <cell r="E3473" t="str">
            <v>ROI Wind</v>
          </cell>
          <cell r="F3473" t="str">
            <v>Net Profit</v>
          </cell>
          <cell r="H3473">
            <v>0</v>
          </cell>
        </row>
        <row r="3474">
          <cell r="A3474" t="str">
            <v>ROI</v>
          </cell>
          <cell r="D3474" t="str">
            <v>ROI Wind E</v>
          </cell>
          <cell r="E3474" t="str">
            <v>ROI Wind</v>
          </cell>
          <cell r="F3474" t="str">
            <v>Installed Capacity</v>
          </cell>
          <cell r="H3474" t="str">
            <v>MW</v>
          </cell>
        </row>
        <row r="3475">
          <cell r="A3475" t="str">
            <v>ROI</v>
          </cell>
          <cell r="D3475" t="str">
            <v>ROI Wind E</v>
          </cell>
          <cell r="E3475" t="str">
            <v>ROI Wind</v>
          </cell>
          <cell r="F3475" t="str">
            <v>Rated Capacity</v>
          </cell>
          <cell r="H3475" t="str">
            <v>MW</v>
          </cell>
        </row>
        <row r="3476">
          <cell r="A3476" t="str">
            <v>ROI</v>
          </cell>
          <cell r="D3476" t="str">
            <v>ROI Wind E</v>
          </cell>
          <cell r="E3476" t="str">
            <v>ROI Wind</v>
          </cell>
          <cell r="F3476" t="str">
            <v>Maintenance</v>
          </cell>
          <cell r="H3476" t="str">
            <v>GWh</v>
          </cell>
        </row>
        <row r="3477">
          <cell r="A3477" t="str">
            <v>ROI</v>
          </cell>
          <cell r="D3477" t="str">
            <v>ROI Wind E</v>
          </cell>
          <cell r="E3477" t="str">
            <v>ROI Wind</v>
          </cell>
          <cell r="F3477" t="str">
            <v>Forced Outage</v>
          </cell>
          <cell r="H3477" t="str">
            <v>GWh</v>
          </cell>
        </row>
        <row r="3478">
          <cell r="A3478" t="str">
            <v>ROI</v>
          </cell>
          <cell r="D3478" t="str">
            <v>ROI Wind E</v>
          </cell>
          <cell r="E3478" t="str">
            <v>ROI Wind</v>
          </cell>
          <cell r="F3478" t="str">
            <v>Available Energy</v>
          </cell>
          <cell r="H3478" t="str">
            <v>GWh</v>
          </cell>
        </row>
        <row r="3479">
          <cell r="A3479" t="str">
            <v>ROI</v>
          </cell>
          <cell r="D3479" t="str">
            <v>ROI Wind F</v>
          </cell>
          <cell r="E3479" t="str">
            <v>ROI Wind</v>
          </cell>
          <cell r="F3479" t="str">
            <v>Generation</v>
          </cell>
          <cell r="H3479" t="str">
            <v>GWh</v>
          </cell>
        </row>
        <row r="3480">
          <cell r="A3480" t="str">
            <v>ROI</v>
          </cell>
          <cell r="D3480" t="str">
            <v>ROI Wind F</v>
          </cell>
          <cell r="E3480" t="str">
            <v>ROI Wind</v>
          </cell>
          <cell r="F3480" t="str">
            <v>Units Started</v>
          </cell>
          <cell r="H3480" t="str">
            <v>-</v>
          </cell>
        </row>
        <row r="3481">
          <cell r="A3481" t="str">
            <v>ROI</v>
          </cell>
          <cell r="D3481" t="str">
            <v>ROI Wind F</v>
          </cell>
          <cell r="E3481" t="str">
            <v>ROI Wind</v>
          </cell>
          <cell r="F3481" t="str">
            <v>Hours of Operation</v>
          </cell>
          <cell r="H3481" t="str">
            <v>hrs</v>
          </cell>
        </row>
        <row r="3482">
          <cell r="A3482" t="str">
            <v>ROI</v>
          </cell>
          <cell r="D3482" t="str">
            <v>ROI Wind F</v>
          </cell>
          <cell r="E3482" t="str">
            <v>ROI Wind</v>
          </cell>
          <cell r="F3482" t="str">
            <v>Capacity Factor</v>
          </cell>
          <cell r="H3482" t="str">
            <v>%</v>
          </cell>
        </row>
        <row r="3483">
          <cell r="A3483" t="str">
            <v>ROI</v>
          </cell>
          <cell r="D3483" t="str">
            <v>ROI Wind F</v>
          </cell>
          <cell r="E3483" t="str">
            <v>ROI Wind</v>
          </cell>
          <cell r="F3483" t="str">
            <v>Energy Curtailed</v>
          </cell>
          <cell r="H3483" t="str">
            <v>GWh</v>
          </cell>
        </row>
        <row r="3484">
          <cell r="A3484" t="str">
            <v>ROI</v>
          </cell>
          <cell r="D3484" t="str">
            <v>ROI Wind F</v>
          </cell>
          <cell r="E3484" t="str">
            <v>ROI Wind</v>
          </cell>
          <cell r="F3484" t="str">
            <v>Fixed Load Generation</v>
          </cell>
          <cell r="H3484" t="str">
            <v>GWh</v>
          </cell>
        </row>
        <row r="3485">
          <cell r="A3485" t="str">
            <v>ROI</v>
          </cell>
          <cell r="D3485" t="str">
            <v>ROI Wind F</v>
          </cell>
          <cell r="E3485" t="str">
            <v>ROI Wind</v>
          </cell>
          <cell r="F3485" t="str">
            <v>Pump Load</v>
          </cell>
          <cell r="H3485" t="str">
            <v>GWh</v>
          </cell>
        </row>
        <row r="3486">
          <cell r="A3486" t="str">
            <v>ROI</v>
          </cell>
          <cell r="D3486" t="str">
            <v>ROI Wind F</v>
          </cell>
          <cell r="E3486" t="str">
            <v>ROI Wind</v>
          </cell>
          <cell r="F3486" t="str">
            <v>VO&amp;M Cost</v>
          </cell>
          <cell r="H3486">
            <v>0</v>
          </cell>
        </row>
        <row r="3487">
          <cell r="A3487" t="str">
            <v>ROI</v>
          </cell>
          <cell r="D3487" t="str">
            <v>ROI Wind F</v>
          </cell>
          <cell r="E3487" t="str">
            <v>ROI Wind</v>
          </cell>
          <cell r="F3487" t="str">
            <v>Generation Cost</v>
          </cell>
          <cell r="H3487">
            <v>0</v>
          </cell>
        </row>
        <row r="3488">
          <cell r="A3488" t="str">
            <v>ROI</v>
          </cell>
          <cell r="D3488" t="str">
            <v>ROI Wind F</v>
          </cell>
          <cell r="E3488" t="str">
            <v>ROI Wind</v>
          </cell>
          <cell r="F3488" t="str">
            <v>Start &amp; Shutdown Cost</v>
          </cell>
          <cell r="H3488">
            <v>0</v>
          </cell>
        </row>
        <row r="3489">
          <cell r="A3489" t="str">
            <v>ROI</v>
          </cell>
          <cell r="D3489" t="str">
            <v>ROI Wind F</v>
          </cell>
          <cell r="E3489" t="str">
            <v>ROI Wind</v>
          </cell>
          <cell r="F3489" t="str">
            <v>Start Fuel Cost</v>
          </cell>
          <cell r="H3489">
            <v>0</v>
          </cell>
        </row>
        <row r="3490">
          <cell r="A3490" t="str">
            <v>ROI</v>
          </cell>
          <cell r="D3490" t="str">
            <v>ROI Wind F</v>
          </cell>
          <cell r="E3490" t="str">
            <v>ROI Wind</v>
          </cell>
          <cell r="F3490" t="str">
            <v>Emissions Cost</v>
          </cell>
          <cell r="H3490">
            <v>0</v>
          </cell>
        </row>
        <row r="3491">
          <cell r="A3491" t="str">
            <v>ROI</v>
          </cell>
          <cell r="D3491" t="str">
            <v>ROI Wind F</v>
          </cell>
          <cell r="E3491" t="str">
            <v>ROI Wind</v>
          </cell>
          <cell r="F3491" t="str">
            <v>Total Generation Cost</v>
          </cell>
          <cell r="H3491">
            <v>0</v>
          </cell>
        </row>
        <row r="3492">
          <cell r="A3492" t="str">
            <v>ROI</v>
          </cell>
          <cell r="D3492" t="str">
            <v>ROI Wind F</v>
          </cell>
          <cell r="E3492" t="str">
            <v>ROI Wind</v>
          </cell>
          <cell r="F3492" t="str">
            <v>SRMC</v>
          </cell>
          <cell r="H3492" t="str">
            <v>€/MWh</v>
          </cell>
        </row>
        <row r="3493">
          <cell r="A3493" t="str">
            <v>ROI</v>
          </cell>
          <cell r="D3493" t="str">
            <v>ROI Wind F</v>
          </cell>
          <cell r="E3493" t="str">
            <v>ROI Wind</v>
          </cell>
          <cell r="F3493" t="str">
            <v>Mark-up</v>
          </cell>
          <cell r="H3493" t="str">
            <v>€/MWh</v>
          </cell>
        </row>
        <row r="3494">
          <cell r="A3494" t="str">
            <v>ROI</v>
          </cell>
          <cell r="D3494" t="str">
            <v>ROI Wind F</v>
          </cell>
          <cell r="E3494" t="str">
            <v>ROI Wind</v>
          </cell>
          <cell r="F3494" t="str">
            <v>Price Received</v>
          </cell>
          <cell r="H3494" t="str">
            <v>€/MWh</v>
          </cell>
        </row>
        <row r="3495">
          <cell r="A3495" t="str">
            <v>ROI</v>
          </cell>
          <cell r="D3495" t="str">
            <v>ROI Wind F</v>
          </cell>
          <cell r="E3495" t="str">
            <v>ROI Wind</v>
          </cell>
          <cell r="F3495" t="str">
            <v>Pool Revenue</v>
          </cell>
          <cell r="H3495">
            <v>0</v>
          </cell>
        </row>
        <row r="3496">
          <cell r="A3496" t="str">
            <v>ROI</v>
          </cell>
          <cell r="D3496" t="str">
            <v>ROI Wind F</v>
          </cell>
          <cell r="E3496" t="str">
            <v>ROI Wind</v>
          </cell>
          <cell r="F3496" t="str">
            <v>Net Revenue</v>
          </cell>
          <cell r="H3496">
            <v>0</v>
          </cell>
        </row>
        <row r="3497">
          <cell r="A3497" t="str">
            <v>ROI</v>
          </cell>
          <cell r="D3497" t="str">
            <v>ROI Wind F</v>
          </cell>
          <cell r="E3497" t="str">
            <v>ROI Wind</v>
          </cell>
          <cell r="F3497" t="str">
            <v>Net Profit</v>
          </cell>
          <cell r="H3497">
            <v>0</v>
          </cell>
        </row>
        <row r="3498">
          <cell r="A3498" t="str">
            <v>ROI</v>
          </cell>
          <cell r="D3498" t="str">
            <v>ROI Wind F</v>
          </cell>
          <cell r="E3498" t="str">
            <v>ROI Wind</v>
          </cell>
          <cell r="F3498" t="str">
            <v>Installed Capacity</v>
          </cell>
          <cell r="H3498" t="str">
            <v>MW</v>
          </cell>
        </row>
        <row r="3499">
          <cell r="A3499" t="str">
            <v>ROI</v>
          </cell>
          <cell r="D3499" t="str">
            <v>ROI Wind F</v>
          </cell>
          <cell r="E3499" t="str">
            <v>ROI Wind</v>
          </cell>
          <cell r="F3499" t="str">
            <v>Rated Capacity</v>
          </cell>
          <cell r="H3499" t="str">
            <v>MW</v>
          </cell>
        </row>
        <row r="3500">
          <cell r="A3500" t="str">
            <v>ROI</v>
          </cell>
          <cell r="D3500" t="str">
            <v>ROI Wind F</v>
          </cell>
          <cell r="E3500" t="str">
            <v>ROI Wind</v>
          </cell>
          <cell r="F3500" t="str">
            <v>Maintenance</v>
          </cell>
          <cell r="H3500" t="str">
            <v>GWh</v>
          </cell>
        </row>
        <row r="3501">
          <cell r="A3501" t="str">
            <v>ROI</v>
          </cell>
          <cell r="D3501" t="str">
            <v>ROI Wind F</v>
          </cell>
          <cell r="E3501" t="str">
            <v>ROI Wind</v>
          </cell>
          <cell r="F3501" t="str">
            <v>Forced Outage</v>
          </cell>
          <cell r="H3501" t="str">
            <v>GWh</v>
          </cell>
        </row>
        <row r="3502">
          <cell r="A3502" t="str">
            <v>ROI</v>
          </cell>
          <cell r="D3502" t="str">
            <v>ROI Wind F</v>
          </cell>
          <cell r="E3502" t="str">
            <v>ROI Wind</v>
          </cell>
          <cell r="F3502" t="str">
            <v>Available Energy</v>
          </cell>
          <cell r="H3502" t="str">
            <v>GWh</v>
          </cell>
        </row>
        <row r="3503">
          <cell r="A3503" t="str">
            <v>ROI</v>
          </cell>
          <cell r="D3503" t="str">
            <v>ROI Wind G</v>
          </cell>
          <cell r="E3503" t="str">
            <v>ROI Wind</v>
          </cell>
          <cell r="F3503" t="str">
            <v>Generation</v>
          </cell>
          <cell r="H3503" t="str">
            <v>GWh</v>
          </cell>
        </row>
        <row r="3504">
          <cell r="A3504" t="str">
            <v>ROI</v>
          </cell>
          <cell r="D3504" t="str">
            <v>ROI Wind G</v>
          </cell>
          <cell r="E3504" t="str">
            <v>ROI Wind</v>
          </cell>
          <cell r="F3504" t="str">
            <v>Units Started</v>
          </cell>
          <cell r="H3504" t="str">
            <v>-</v>
          </cell>
        </row>
        <row r="3505">
          <cell r="A3505" t="str">
            <v>ROI</v>
          </cell>
          <cell r="D3505" t="str">
            <v>ROI Wind G</v>
          </cell>
          <cell r="E3505" t="str">
            <v>ROI Wind</v>
          </cell>
          <cell r="F3505" t="str">
            <v>Hours of Operation</v>
          </cell>
          <cell r="H3505" t="str">
            <v>hrs</v>
          </cell>
        </row>
        <row r="3506">
          <cell r="A3506" t="str">
            <v>ROI</v>
          </cell>
          <cell r="D3506" t="str">
            <v>ROI Wind G</v>
          </cell>
          <cell r="E3506" t="str">
            <v>ROI Wind</v>
          </cell>
          <cell r="F3506" t="str">
            <v>Capacity Factor</v>
          </cell>
          <cell r="H3506" t="str">
            <v>%</v>
          </cell>
        </row>
        <row r="3507">
          <cell r="A3507" t="str">
            <v>ROI</v>
          </cell>
          <cell r="D3507" t="str">
            <v>ROI Wind G</v>
          </cell>
          <cell r="E3507" t="str">
            <v>ROI Wind</v>
          </cell>
          <cell r="F3507" t="str">
            <v>Energy Curtailed</v>
          </cell>
          <cell r="H3507" t="str">
            <v>GWh</v>
          </cell>
        </row>
        <row r="3508">
          <cell r="A3508" t="str">
            <v>ROI</v>
          </cell>
          <cell r="D3508" t="str">
            <v>ROI Wind G</v>
          </cell>
          <cell r="E3508" t="str">
            <v>ROI Wind</v>
          </cell>
          <cell r="F3508" t="str">
            <v>Fixed Load Generation</v>
          </cell>
          <cell r="H3508" t="str">
            <v>GWh</v>
          </cell>
        </row>
        <row r="3509">
          <cell r="A3509" t="str">
            <v>ROI</v>
          </cell>
          <cell r="D3509" t="str">
            <v>ROI Wind G</v>
          </cell>
          <cell r="E3509" t="str">
            <v>ROI Wind</v>
          </cell>
          <cell r="F3509" t="str">
            <v>Pump Load</v>
          </cell>
          <cell r="H3509" t="str">
            <v>GWh</v>
          </cell>
        </row>
        <row r="3510">
          <cell r="A3510" t="str">
            <v>ROI</v>
          </cell>
          <cell r="D3510" t="str">
            <v>ROI Wind G</v>
          </cell>
          <cell r="E3510" t="str">
            <v>ROI Wind</v>
          </cell>
          <cell r="F3510" t="str">
            <v>VO&amp;M Cost</v>
          </cell>
          <cell r="H3510">
            <v>0</v>
          </cell>
        </row>
        <row r="3511">
          <cell r="A3511" t="str">
            <v>ROI</v>
          </cell>
          <cell r="D3511" t="str">
            <v>ROI Wind G</v>
          </cell>
          <cell r="E3511" t="str">
            <v>ROI Wind</v>
          </cell>
          <cell r="F3511" t="str">
            <v>Generation Cost</v>
          </cell>
          <cell r="H3511">
            <v>0</v>
          </cell>
        </row>
        <row r="3512">
          <cell r="A3512" t="str">
            <v>ROI</v>
          </cell>
          <cell r="D3512" t="str">
            <v>ROI Wind G</v>
          </cell>
          <cell r="E3512" t="str">
            <v>ROI Wind</v>
          </cell>
          <cell r="F3512" t="str">
            <v>Start &amp; Shutdown Cost</v>
          </cell>
          <cell r="H3512">
            <v>0</v>
          </cell>
        </row>
        <row r="3513">
          <cell r="A3513" t="str">
            <v>ROI</v>
          </cell>
          <cell r="D3513" t="str">
            <v>ROI Wind G</v>
          </cell>
          <cell r="E3513" t="str">
            <v>ROI Wind</v>
          </cell>
          <cell r="F3513" t="str">
            <v>Start Fuel Cost</v>
          </cell>
          <cell r="H3513">
            <v>0</v>
          </cell>
        </row>
        <row r="3514">
          <cell r="A3514" t="str">
            <v>ROI</v>
          </cell>
          <cell r="D3514" t="str">
            <v>ROI Wind G</v>
          </cell>
          <cell r="E3514" t="str">
            <v>ROI Wind</v>
          </cell>
          <cell r="F3514" t="str">
            <v>Emissions Cost</v>
          </cell>
          <cell r="H3514">
            <v>0</v>
          </cell>
        </row>
        <row r="3515">
          <cell r="A3515" t="str">
            <v>ROI</v>
          </cell>
          <cell r="D3515" t="str">
            <v>ROI Wind G</v>
          </cell>
          <cell r="E3515" t="str">
            <v>ROI Wind</v>
          </cell>
          <cell r="F3515" t="str">
            <v>Total Generation Cost</v>
          </cell>
          <cell r="H3515">
            <v>0</v>
          </cell>
        </row>
        <row r="3516">
          <cell r="A3516" t="str">
            <v>ROI</v>
          </cell>
          <cell r="D3516" t="str">
            <v>ROI Wind G</v>
          </cell>
          <cell r="E3516" t="str">
            <v>ROI Wind</v>
          </cell>
          <cell r="F3516" t="str">
            <v>SRMC</v>
          </cell>
          <cell r="H3516" t="str">
            <v>€/MWh</v>
          </cell>
        </row>
        <row r="3517">
          <cell r="A3517" t="str">
            <v>ROI</v>
          </cell>
          <cell r="D3517" t="str">
            <v>ROI Wind G</v>
          </cell>
          <cell r="E3517" t="str">
            <v>ROI Wind</v>
          </cell>
          <cell r="F3517" t="str">
            <v>Mark-up</v>
          </cell>
          <cell r="H3517" t="str">
            <v>€/MWh</v>
          </cell>
        </row>
        <row r="3518">
          <cell r="A3518" t="str">
            <v>ROI</v>
          </cell>
          <cell r="D3518" t="str">
            <v>ROI Wind G</v>
          </cell>
          <cell r="E3518" t="str">
            <v>ROI Wind</v>
          </cell>
          <cell r="F3518" t="str">
            <v>Price Received</v>
          </cell>
          <cell r="H3518" t="str">
            <v>€/MWh</v>
          </cell>
        </row>
        <row r="3519">
          <cell r="A3519" t="str">
            <v>ROI</v>
          </cell>
          <cell r="D3519" t="str">
            <v>ROI Wind G</v>
          </cell>
          <cell r="E3519" t="str">
            <v>ROI Wind</v>
          </cell>
          <cell r="F3519" t="str">
            <v>Pool Revenue</v>
          </cell>
          <cell r="H3519">
            <v>0</v>
          </cell>
        </row>
        <row r="3520">
          <cell r="A3520" t="str">
            <v>ROI</v>
          </cell>
          <cell r="D3520" t="str">
            <v>ROI Wind G</v>
          </cell>
          <cell r="E3520" t="str">
            <v>ROI Wind</v>
          </cell>
          <cell r="F3520" t="str">
            <v>Net Revenue</v>
          </cell>
          <cell r="H3520">
            <v>0</v>
          </cell>
        </row>
        <row r="3521">
          <cell r="A3521" t="str">
            <v>ROI</v>
          </cell>
          <cell r="D3521" t="str">
            <v>ROI Wind G</v>
          </cell>
          <cell r="E3521" t="str">
            <v>ROI Wind</v>
          </cell>
          <cell r="F3521" t="str">
            <v>Net Profit</v>
          </cell>
          <cell r="H3521">
            <v>0</v>
          </cell>
        </row>
        <row r="3522">
          <cell r="A3522" t="str">
            <v>ROI</v>
          </cell>
          <cell r="D3522" t="str">
            <v>ROI Wind G</v>
          </cell>
          <cell r="E3522" t="str">
            <v>ROI Wind</v>
          </cell>
          <cell r="F3522" t="str">
            <v>Installed Capacity</v>
          </cell>
          <cell r="H3522" t="str">
            <v>MW</v>
          </cell>
        </row>
        <row r="3523">
          <cell r="A3523" t="str">
            <v>ROI</v>
          </cell>
          <cell r="D3523" t="str">
            <v>ROI Wind G</v>
          </cell>
          <cell r="E3523" t="str">
            <v>ROI Wind</v>
          </cell>
          <cell r="F3523" t="str">
            <v>Rated Capacity</v>
          </cell>
          <cell r="H3523" t="str">
            <v>MW</v>
          </cell>
        </row>
        <row r="3524">
          <cell r="A3524" t="str">
            <v>ROI</v>
          </cell>
          <cell r="D3524" t="str">
            <v>ROI Wind G</v>
          </cell>
          <cell r="E3524" t="str">
            <v>ROI Wind</v>
          </cell>
          <cell r="F3524" t="str">
            <v>Maintenance</v>
          </cell>
          <cell r="H3524" t="str">
            <v>GWh</v>
          </cell>
        </row>
        <row r="3525">
          <cell r="A3525" t="str">
            <v>ROI</v>
          </cell>
          <cell r="D3525" t="str">
            <v>ROI Wind G</v>
          </cell>
          <cell r="E3525" t="str">
            <v>ROI Wind</v>
          </cell>
          <cell r="F3525" t="str">
            <v>Forced Outage</v>
          </cell>
          <cell r="H3525" t="str">
            <v>GWh</v>
          </cell>
        </row>
        <row r="3526">
          <cell r="A3526" t="str">
            <v>ROI</v>
          </cell>
          <cell r="D3526" t="str">
            <v>ROI Wind G</v>
          </cell>
          <cell r="E3526" t="str">
            <v>ROI Wind</v>
          </cell>
          <cell r="F3526" t="str">
            <v>Available Energy</v>
          </cell>
          <cell r="H3526" t="str">
            <v>GWh</v>
          </cell>
        </row>
        <row r="3527">
          <cell r="A3527" t="str">
            <v>ROI</v>
          </cell>
          <cell r="D3527" t="str">
            <v>ROI Wind H1</v>
          </cell>
          <cell r="E3527" t="str">
            <v>ROI Wind</v>
          </cell>
          <cell r="F3527" t="str">
            <v>Generation</v>
          </cell>
          <cell r="H3527" t="str">
            <v>GWh</v>
          </cell>
        </row>
        <row r="3528">
          <cell r="A3528" t="str">
            <v>ROI</v>
          </cell>
          <cell r="D3528" t="str">
            <v>ROI Wind H1</v>
          </cell>
          <cell r="E3528" t="str">
            <v>ROI Wind</v>
          </cell>
          <cell r="F3528" t="str">
            <v>Units Started</v>
          </cell>
          <cell r="H3528" t="str">
            <v>-</v>
          </cell>
        </row>
        <row r="3529">
          <cell r="A3529" t="str">
            <v>ROI</v>
          </cell>
          <cell r="D3529" t="str">
            <v>ROI Wind H1</v>
          </cell>
          <cell r="E3529" t="str">
            <v>ROI Wind</v>
          </cell>
          <cell r="F3529" t="str">
            <v>Hours of Operation</v>
          </cell>
          <cell r="H3529" t="str">
            <v>hrs</v>
          </cell>
        </row>
        <row r="3530">
          <cell r="A3530" t="str">
            <v>ROI</v>
          </cell>
          <cell r="D3530" t="str">
            <v>ROI Wind H1</v>
          </cell>
          <cell r="E3530" t="str">
            <v>ROI Wind</v>
          </cell>
          <cell r="F3530" t="str">
            <v>Capacity Factor</v>
          </cell>
          <cell r="H3530" t="str">
            <v>%</v>
          </cell>
        </row>
        <row r="3531">
          <cell r="A3531" t="str">
            <v>ROI</v>
          </cell>
          <cell r="D3531" t="str">
            <v>ROI Wind H1</v>
          </cell>
          <cell r="E3531" t="str">
            <v>ROI Wind</v>
          </cell>
          <cell r="F3531" t="str">
            <v>Energy Curtailed</v>
          </cell>
          <cell r="H3531" t="str">
            <v>GWh</v>
          </cell>
        </row>
        <row r="3532">
          <cell r="A3532" t="str">
            <v>ROI</v>
          </cell>
          <cell r="D3532" t="str">
            <v>ROI Wind H1</v>
          </cell>
          <cell r="E3532" t="str">
            <v>ROI Wind</v>
          </cell>
          <cell r="F3532" t="str">
            <v>Fixed Load Generation</v>
          </cell>
          <cell r="H3532" t="str">
            <v>GWh</v>
          </cell>
        </row>
        <row r="3533">
          <cell r="A3533" t="str">
            <v>ROI</v>
          </cell>
          <cell r="D3533" t="str">
            <v>ROI Wind H1</v>
          </cell>
          <cell r="E3533" t="str">
            <v>ROI Wind</v>
          </cell>
          <cell r="F3533" t="str">
            <v>Pump Load</v>
          </cell>
          <cell r="H3533" t="str">
            <v>GWh</v>
          </cell>
        </row>
        <row r="3534">
          <cell r="A3534" t="str">
            <v>ROI</v>
          </cell>
          <cell r="D3534" t="str">
            <v>ROI Wind H1</v>
          </cell>
          <cell r="E3534" t="str">
            <v>ROI Wind</v>
          </cell>
          <cell r="F3534" t="str">
            <v>VO&amp;M Cost</v>
          </cell>
          <cell r="H3534">
            <v>0</v>
          </cell>
        </row>
        <row r="3535">
          <cell r="A3535" t="str">
            <v>ROI</v>
          </cell>
          <cell r="D3535" t="str">
            <v>ROI Wind H1</v>
          </cell>
          <cell r="E3535" t="str">
            <v>ROI Wind</v>
          </cell>
          <cell r="F3535" t="str">
            <v>Generation Cost</v>
          </cell>
          <cell r="H3535">
            <v>0</v>
          </cell>
        </row>
        <row r="3536">
          <cell r="A3536" t="str">
            <v>ROI</v>
          </cell>
          <cell r="D3536" t="str">
            <v>ROI Wind H1</v>
          </cell>
          <cell r="E3536" t="str">
            <v>ROI Wind</v>
          </cell>
          <cell r="F3536" t="str">
            <v>Start &amp; Shutdown Cost</v>
          </cell>
          <cell r="H3536">
            <v>0</v>
          </cell>
        </row>
        <row r="3537">
          <cell r="A3537" t="str">
            <v>ROI</v>
          </cell>
          <cell r="D3537" t="str">
            <v>ROI Wind H1</v>
          </cell>
          <cell r="E3537" t="str">
            <v>ROI Wind</v>
          </cell>
          <cell r="F3537" t="str">
            <v>Start Fuel Cost</v>
          </cell>
          <cell r="H3537">
            <v>0</v>
          </cell>
        </row>
        <row r="3538">
          <cell r="A3538" t="str">
            <v>ROI</v>
          </cell>
          <cell r="D3538" t="str">
            <v>ROI Wind H1</v>
          </cell>
          <cell r="E3538" t="str">
            <v>ROI Wind</v>
          </cell>
          <cell r="F3538" t="str">
            <v>Emissions Cost</v>
          </cell>
          <cell r="H3538">
            <v>0</v>
          </cell>
        </row>
        <row r="3539">
          <cell r="A3539" t="str">
            <v>ROI</v>
          </cell>
          <cell r="D3539" t="str">
            <v>ROI Wind H1</v>
          </cell>
          <cell r="E3539" t="str">
            <v>ROI Wind</v>
          </cell>
          <cell r="F3539" t="str">
            <v>Total Generation Cost</v>
          </cell>
          <cell r="H3539">
            <v>0</v>
          </cell>
        </row>
        <row r="3540">
          <cell r="A3540" t="str">
            <v>ROI</v>
          </cell>
          <cell r="D3540" t="str">
            <v>ROI Wind H1</v>
          </cell>
          <cell r="E3540" t="str">
            <v>ROI Wind</v>
          </cell>
          <cell r="F3540" t="str">
            <v>SRMC</v>
          </cell>
          <cell r="H3540" t="str">
            <v>€/MWh</v>
          </cell>
        </row>
        <row r="3541">
          <cell r="A3541" t="str">
            <v>ROI</v>
          </cell>
          <cell r="D3541" t="str">
            <v>ROI Wind H1</v>
          </cell>
          <cell r="E3541" t="str">
            <v>ROI Wind</v>
          </cell>
          <cell r="F3541" t="str">
            <v>Mark-up</v>
          </cell>
          <cell r="H3541" t="str">
            <v>€/MWh</v>
          </cell>
        </row>
        <row r="3542">
          <cell r="A3542" t="str">
            <v>ROI</v>
          </cell>
          <cell r="D3542" t="str">
            <v>ROI Wind H1</v>
          </cell>
          <cell r="E3542" t="str">
            <v>ROI Wind</v>
          </cell>
          <cell r="F3542" t="str">
            <v>Price Received</v>
          </cell>
          <cell r="H3542" t="str">
            <v>€/MWh</v>
          </cell>
        </row>
        <row r="3543">
          <cell r="A3543" t="str">
            <v>ROI</v>
          </cell>
          <cell r="D3543" t="str">
            <v>ROI Wind H1</v>
          </cell>
          <cell r="E3543" t="str">
            <v>ROI Wind</v>
          </cell>
          <cell r="F3543" t="str">
            <v>Pool Revenue</v>
          </cell>
          <cell r="H3543">
            <v>0</v>
          </cell>
        </row>
        <row r="3544">
          <cell r="A3544" t="str">
            <v>ROI</v>
          </cell>
          <cell r="D3544" t="str">
            <v>ROI Wind H1</v>
          </cell>
          <cell r="E3544" t="str">
            <v>ROI Wind</v>
          </cell>
          <cell r="F3544" t="str">
            <v>Net Revenue</v>
          </cell>
          <cell r="H3544">
            <v>0</v>
          </cell>
        </row>
        <row r="3545">
          <cell r="A3545" t="str">
            <v>ROI</v>
          </cell>
          <cell r="D3545" t="str">
            <v>ROI Wind H1</v>
          </cell>
          <cell r="E3545" t="str">
            <v>ROI Wind</v>
          </cell>
          <cell r="F3545" t="str">
            <v>Net Profit</v>
          </cell>
          <cell r="H3545">
            <v>0</v>
          </cell>
        </row>
        <row r="3546">
          <cell r="A3546" t="str">
            <v>ROI</v>
          </cell>
          <cell r="D3546" t="str">
            <v>ROI Wind H1</v>
          </cell>
          <cell r="E3546" t="str">
            <v>ROI Wind</v>
          </cell>
          <cell r="F3546" t="str">
            <v>Installed Capacity</v>
          </cell>
          <cell r="H3546" t="str">
            <v>MW</v>
          </cell>
        </row>
        <row r="3547">
          <cell r="A3547" t="str">
            <v>ROI</v>
          </cell>
          <cell r="D3547" t="str">
            <v>ROI Wind H1</v>
          </cell>
          <cell r="E3547" t="str">
            <v>ROI Wind</v>
          </cell>
          <cell r="F3547" t="str">
            <v>Rated Capacity</v>
          </cell>
          <cell r="H3547" t="str">
            <v>MW</v>
          </cell>
        </row>
        <row r="3548">
          <cell r="A3548" t="str">
            <v>ROI</v>
          </cell>
          <cell r="D3548" t="str">
            <v>ROI Wind H1</v>
          </cell>
          <cell r="E3548" t="str">
            <v>ROI Wind</v>
          </cell>
          <cell r="F3548" t="str">
            <v>Maintenance</v>
          </cell>
          <cell r="H3548" t="str">
            <v>GWh</v>
          </cell>
        </row>
        <row r="3549">
          <cell r="A3549" t="str">
            <v>ROI</v>
          </cell>
          <cell r="D3549" t="str">
            <v>ROI Wind H1</v>
          </cell>
          <cell r="E3549" t="str">
            <v>ROI Wind</v>
          </cell>
          <cell r="F3549" t="str">
            <v>Forced Outage</v>
          </cell>
          <cell r="H3549" t="str">
            <v>GWh</v>
          </cell>
        </row>
        <row r="3550">
          <cell r="A3550" t="str">
            <v>ROI</v>
          </cell>
          <cell r="D3550" t="str">
            <v>ROI Wind H1</v>
          </cell>
          <cell r="E3550" t="str">
            <v>ROI Wind</v>
          </cell>
          <cell r="F3550" t="str">
            <v>Available Energy</v>
          </cell>
          <cell r="H3550" t="str">
            <v>GWh</v>
          </cell>
        </row>
        <row r="3551">
          <cell r="A3551" t="str">
            <v>ROI</v>
          </cell>
          <cell r="D3551" t="str">
            <v>ROI Wind H2</v>
          </cell>
          <cell r="E3551" t="str">
            <v>ROI Wind</v>
          </cell>
          <cell r="F3551" t="str">
            <v>Generation</v>
          </cell>
          <cell r="H3551" t="str">
            <v>GWh</v>
          </cell>
        </row>
        <row r="3552">
          <cell r="A3552" t="str">
            <v>ROI</v>
          </cell>
          <cell r="D3552" t="str">
            <v>ROI Wind H2</v>
          </cell>
          <cell r="E3552" t="str">
            <v>ROI Wind</v>
          </cell>
          <cell r="F3552" t="str">
            <v>Units Started</v>
          </cell>
          <cell r="H3552" t="str">
            <v>-</v>
          </cell>
        </row>
        <row r="3553">
          <cell r="A3553" t="str">
            <v>ROI</v>
          </cell>
          <cell r="D3553" t="str">
            <v>ROI Wind H2</v>
          </cell>
          <cell r="E3553" t="str">
            <v>ROI Wind</v>
          </cell>
          <cell r="F3553" t="str">
            <v>Hours of Operation</v>
          </cell>
          <cell r="H3553" t="str">
            <v>hrs</v>
          </cell>
        </row>
        <row r="3554">
          <cell r="A3554" t="str">
            <v>ROI</v>
          </cell>
          <cell r="D3554" t="str">
            <v>ROI Wind H2</v>
          </cell>
          <cell r="E3554" t="str">
            <v>ROI Wind</v>
          </cell>
          <cell r="F3554" t="str">
            <v>Capacity Factor</v>
          </cell>
          <cell r="H3554" t="str">
            <v>%</v>
          </cell>
        </row>
        <row r="3555">
          <cell r="A3555" t="str">
            <v>ROI</v>
          </cell>
          <cell r="D3555" t="str">
            <v>ROI Wind H2</v>
          </cell>
          <cell r="E3555" t="str">
            <v>ROI Wind</v>
          </cell>
          <cell r="F3555" t="str">
            <v>Energy Curtailed</v>
          </cell>
          <cell r="H3555" t="str">
            <v>GWh</v>
          </cell>
        </row>
        <row r="3556">
          <cell r="A3556" t="str">
            <v>ROI</v>
          </cell>
          <cell r="D3556" t="str">
            <v>ROI Wind H2</v>
          </cell>
          <cell r="E3556" t="str">
            <v>ROI Wind</v>
          </cell>
          <cell r="F3556" t="str">
            <v>Fixed Load Generation</v>
          </cell>
          <cell r="H3556" t="str">
            <v>GWh</v>
          </cell>
        </row>
        <row r="3557">
          <cell r="A3557" t="str">
            <v>ROI</v>
          </cell>
          <cell r="D3557" t="str">
            <v>ROI Wind H2</v>
          </cell>
          <cell r="E3557" t="str">
            <v>ROI Wind</v>
          </cell>
          <cell r="F3557" t="str">
            <v>Pump Load</v>
          </cell>
          <cell r="H3557" t="str">
            <v>GWh</v>
          </cell>
        </row>
        <row r="3558">
          <cell r="A3558" t="str">
            <v>ROI</v>
          </cell>
          <cell r="D3558" t="str">
            <v>ROI Wind H2</v>
          </cell>
          <cell r="E3558" t="str">
            <v>ROI Wind</v>
          </cell>
          <cell r="F3558" t="str">
            <v>VO&amp;M Cost</v>
          </cell>
          <cell r="H3558">
            <v>0</v>
          </cell>
        </row>
        <row r="3559">
          <cell r="A3559" t="str">
            <v>ROI</v>
          </cell>
          <cell r="D3559" t="str">
            <v>ROI Wind H2</v>
          </cell>
          <cell r="E3559" t="str">
            <v>ROI Wind</v>
          </cell>
          <cell r="F3559" t="str">
            <v>Generation Cost</v>
          </cell>
          <cell r="H3559">
            <v>0</v>
          </cell>
        </row>
        <row r="3560">
          <cell r="A3560" t="str">
            <v>ROI</v>
          </cell>
          <cell r="D3560" t="str">
            <v>ROI Wind H2</v>
          </cell>
          <cell r="E3560" t="str">
            <v>ROI Wind</v>
          </cell>
          <cell r="F3560" t="str">
            <v>Start &amp; Shutdown Cost</v>
          </cell>
          <cell r="H3560">
            <v>0</v>
          </cell>
        </row>
        <row r="3561">
          <cell r="A3561" t="str">
            <v>ROI</v>
          </cell>
          <cell r="D3561" t="str">
            <v>ROI Wind H2</v>
          </cell>
          <cell r="E3561" t="str">
            <v>ROI Wind</v>
          </cell>
          <cell r="F3561" t="str">
            <v>Start Fuel Cost</v>
          </cell>
          <cell r="H3561">
            <v>0</v>
          </cell>
        </row>
        <row r="3562">
          <cell r="A3562" t="str">
            <v>ROI</v>
          </cell>
          <cell r="D3562" t="str">
            <v>ROI Wind H2</v>
          </cell>
          <cell r="E3562" t="str">
            <v>ROI Wind</v>
          </cell>
          <cell r="F3562" t="str">
            <v>Emissions Cost</v>
          </cell>
          <cell r="H3562">
            <v>0</v>
          </cell>
        </row>
        <row r="3563">
          <cell r="A3563" t="str">
            <v>ROI</v>
          </cell>
          <cell r="D3563" t="str">
            <v>ROI Wind H2</v>
          </cell>
          <cell r="E3563" t="str">
            <v>ROI Wind</v>
          </cell>
          <cell r="F3563" t="str">
            <v>Total Generation Cost</v>
          </cell>
          <cell r="H3563">
            <v>0</v>
          </cell>
        </row>
        <row r="3564">
          <cell r="A3564" t="str">
            <v>ROI</v>
          </cell>
          <cell r="D3564" t="str">
            <v>ROI Wind H2</v>
          </cell>
          <cell r="E3564" t="str">
            <v>ROI Wind</v>
          </cell>
          <cell r="F3564" t="str">
            <v>SRMC</v>
          </cell>
          <cell r="H3564" t="str">
            <v>€/MWh</v>
          </cell>
        </row>
        <row r="3565">
          <cell r="A3565" t="str">
            <v>ROI</v>
          </cell>
          <cell r="D3565" t="str">
            <v>ROI Wind H2</v>
          </cell>
          <cell r="E3565" t="str">
            <v>ROI Wind</v>
          </cell>
          <cell r="F3565" t="str">
            <v>Mark-up</v>
          </cell>
          <cell r="H3565" t="str">
            <v>€/MWh</v>
          </cell>
        </row>
        <row r="3566">
          <cell r="A3566" t="str">
            <v>ROI</v>
          </cell>
          <cell r="D3566" t="str">
            <v>ROI Wind H2</v>
          </cell>
          <cell r="E3566" t="str">
            <v>ROI Wind</v>
          </cell>
          <cell r="F3566" t="str">
            <v>Price Received</v>
          </cell>
          <cell r="H3566" t="str">
            <v>€/MWh</v>
          </cell>
        </row>
        <row r="3567">
          <cell r="A3567" t="str">
            <v>ROI</v>
          </cell>
          <cell r="D3567" t="str">
            <v>ROI Wind H2</v>
          </cell>
          <cell r="E3567" t="str">
            <v>ROI Wind</v>
          </cell>
          <cell r="F3567" t="str">
            <v>Pool Revenue</v>
          </cell>
          <cell r="H3567">
            <v>0</v>
          </cell>
        </row>
        <row r="3568">
          <cell r="A3568" t="str">
            <v>ROI</v>
          </cell>
          <cell r="D3568" t="str">
            <v>ROI Wind H2</v>
          </cell>
          <cell r="E3568" t="str">
            <v>ROI Wind</v>
          </cell>
          <cell r="F3568" t="str">
            <v>Net Revenue</v>
          </cell>
          <cell r="H3568">
            <v>0</v>
          </cell>
        </row>
        <row r="3569">
          <cell r="A3569" t="str">
            <v>ROI</v>
          </cell>
          <cell r="D3569" t="str">
            <v>ROI Wind H2</v>
          </cell>
          <cell r="E3569" t="str">
            <v>ROI Wind</v>
          </cell>
          <cell r="F3569" t="str">
            <v>Net Profit</v>
          </cell>
          <cell r="H3569">
            <v>0</v>
          </cell>
        </row>
        <row r="3570">
          <cell r="A3570" t="str">
            <v>ROI</v>
          </cell>
          <cell r="D3570" t="str">
            <v>ROI Wind H2</v>
          </cell>
          <cell r="E3570" t="str">
            <v>ROI Wind</v>
          </cell>
          <cell r="F3570" t="str">
            <v>Installed Capacity</v>
          </cell>
          <cell r="H3570" t="str">
            <v>MW</v>
          </cell>
        </row>
        <row r="3571">
          <cell r="A3571" t="str">
            <v>ROI</v>
          </cell>
          <cell r="D3571" t="str">
            <v>ROI Wind H2</v>
          </cell>
          <cell r="E3571" t="str">
            <v>ROI Wind</v>
          </cell>
          <cell r="F3571" t="str">
            <v>Rated Capacity</v>
          </cell>
          <cell r="H3571" t="str">
            <v>MW</v>
          </cell>
        </row>
        <row r="3572">
          <cell r="A3572" t="str">
            <v>ROI</v>
          </cell>
          <cell r="D3572" t="str">
            <v>ROI Wind H2</v>
          </cell>
          <cell r="E3572" t="str">
            <v>ROI Wind</v>
          </cell>
          <cell r="F3572" t="str">
            <v>Maintenance</v>
          </cell>
          <cell r="H3572" t="str">
            <v>GWh</v>
          </cell>
        </row>
        <row r="3573">
          <cell r="A3573" t="str">
            <v>ROI</v>
          </cell>
          <cell r="D3573" t="str">
            <v>ROI Wind H2</v>
          </cell>
          <cell r="E3573" t="str">
            <v>ROI Wind</v>
          </cell>
          <cell r="F3573" t="str">
            <v>Forced Outage</v>
          </cell>
          <cell r="H3573" t="str">
            <v>GWh</v>
          </cell>
        </row>
        <row r="3574">
          <cell r="A3574" t="str">
            <v>ROI</v>
          </cell>
          <cell r="D3574" t="str">
            <v>ROI Wind H2</v>
          </cell>
          <cell r="E3574" t="str">
            <v>ROI Wind</v>
          </cell>
          <cell r="F3574" t="str">
            <v>Available Energy</v>
          </cell>
          <cell r="H3574" t="str">
            <v>GWh</v>
          </cell>
        </row>
        <row r="3575">
          <cell r="A3575" t="str">
            <v>ROI</v>
          </cell>
          <cell r="D3575" t="str">
            <v>ROI Wind I</v>
          </cell>
          <cell r="E3575" t="str">
            <v>ROI Wind</v>
          </cell>
          <cell r="F3575" t="str">
            <v>Generation</v>
          </cell>
          <cell r="H3575" t="str">
            <v>GWh</v>
          </cell>
        </row>
        <row r="3576">
          <cell r="A3576" t="str">
            <v>ROI</v>
          </cell>
          <cell r="D3576" t="str">
            <v>ROI Wind I</v>
          </cell>
          <cell r="E3576" t="str">
            <v>ROI Wind</v>
          </cell>
          <cell r="F3576" t="str">
            <v>Units Started</v>
          </cell>
          <cell r="H3576" t="str">
            <v>-</v>
          </cell>
        </row>
        <row r="3577">
          <cell r="A3577" t="str">
            <v>ROI</v>
          </cell>
          <cell r="D3577" t="str">
            <v>ROI Wind I</v>
          </cell>
          <cell r="E3577" t="str">
            <v>ROI Wind</v>
          </cell>
          <cell r="F3577" t="str">
            <v>Hours of Operation</v>
          </cell>
          <cell r="H3577" t="str">
            <v>hrs</v>
          </cell>
        </row>
        <row r="3578">
          <cell r="A3578" t="str">
            <v>ROI</v>
          </cell>
          <cell r="D3578" t="str">
            <v>ROI Wind I</v>
          </cell>
          <cell r="E3578" t="str">
            <v>ROI Wind</v>
          </cell>
          <cell r="F3578" t="str">
            <v>Capacity Factor</v>
          </cell>
          <cell r="H3578" t="str">
            <v>%</v>
          </cell>
        </row>
        <row r="3579">
          <cell r="A3579" t="str">
            <v>ROI</v>
          </cell>
          <cell r="D3579" t="str">
            <v>ROI Wind I</v>
          </cell>
          <cell r="E3579" t="str">
            <v>ROI Wind</v>
          </cell>
          <cell r="F3579" t="str">
            <v>Energy Curtailed</v>
          </cell>
          <cell r="H3579" t="str">
            <v>GWh</v>
          </cell>
        </row>
        <row r="3580">
          <cell r="A3580" t="str">
            <v>ROI</v>
          </cell>
          <cell r="D3580" t="str">
            <v>ROI Wind I</v>
          </cell>
          <cell r="E3580" t="str">
            <v>ROI Wind</v>
          </cell>
          <cell r="F3580" t="str">
            <v>Fixed Load Generation</v>
          </cell>
          <cell r="H3580" t="str">
            <v>GWh</v>
          </cell>
        </row>
        <row r="3581">
          <cell r="A3581" t="str">
            <v>ROI</v>
          </cell>
          <cell r="D3581" t="str">
            <v>ROI Wind I</v>
          </cell>
          <cell r="E3581" t="str">
            <v>ROI Wind</v>
          </cell>
          <cell r="F3581" t="str">
            <v>Pump Load</v>
          </cell>
          <cell r="H3581" t="str">
            <v>GWh</v>
          </cell>
        </row>
        <row r="3582">
          <cell r="A3582" t="str">
            <v>ROI</v>
          </cell>
          <cell r="D3582" t="str">
            <v>ROI Wind I</v>
          </cell>
          <cell r="E3582" t="str">
            <v>ROI Wind</v>
          </cell>
          <cell r="F3582" t="str">
            <v>VO&amp;M Cost</v>
          </cell>
          <cell r="H3582">
            <v>0</v>
          </cell>
        </row>
        <row r="3583">
          <cell r="A3583" t="str">
            <v>ROI</v>
          </cell>
          <cell r="D3583" t="str">
            <v>ROI Wind I</v>
          </cell>
          <cell r="E3583" t="str">
            <v>ROI Wind</v>
          </cell>
          <cell r="F3583" t="str">
            <v>Generation Cost</v>
          </cell>
          <cell r="H3583">
            <v>0</v>
          </cell>
        </row>
        <row r="3584">
          <cell r="A3584" t="str">
            <v>ROI</v>
          </cell>
          <cell r="D3584" t="str">
            <v>ROI Wind I</v>
          </cell>
          <cell r="E3584" t="str">
            <v>ROI Wind</v>
          </cell>
          <cell r="F3584" t="str">
            <v>Start &amp; Shutdown Cost</v>
          </cell>
          <cell r="H3584">
            <v>0</v>
          </cell>
        </row>
        <row r="3585">
          <cell r="A3585" t="str">
            <v>ROI</v>
          </cell>
          <cell r="D3585" t="str">
            <v>ROI Wind I</v>
          </cell>
          <cell r="E3585" t="str">
            <v>ROI Wind</v>
          </cell>
          <cell r="F3585" t="str">
            <v>Start Fuel Cost</v>
          </cell>
          <cell r="H3585">
            <v>0</v>
          </cell>
        </row>
        <row r="3586">
          <cell r="A3586" t="str">
            <v>ROI</v>
          </cell>
          <cell r="D3586" t="str">
            <v>ROI Wind I</v>
          </cell>
          <cell r="E3586" t="str">
            <v>ROI Wind</v>
          </cell>
          <cell r="F3586" t="str">
            <v>Emissions Cost</v>
          </cell>
          <cell r="H3586">
            <v>0</v>
          </cell>
        </row>
        <row r="3587">
          <cell r="A3587" t="str">
            <v>ROI</v>
          </cell>
          <cell r="D3587" t="str">
            <v>ROI Wind I</v>
          </cell>
          <cell r="E3587" t="str">
            <v>ROI Wind</v>
          </cell>
          <cell r="F3587" t="str">
            <v>Total Generation Cost</v>
          </cell>
          <cell r="H3587">
            <v>0</v>
          </cell>
        </row>
        <row r="3588">
          <cell r="A3588" t="str">
            <v>ROI</v>
          </cell>
          <cell r="D3588" t="str">
            <v>ROI Wind I</v>
          </cell>
          <cell r="E3588" t="str">
            <v>ROI Wind</v>
          </cell>
          <cell r="F3588" t="str">
            <v>SRMC</v>
          </cell>
          <cell r="H3588" t="str">
            <v>€/MWh</v>
          </cell>
        </row>
        <row r="3589">
          <cell r="A3589" t="str">
            <v>ROI</v>
          </cell>
          <cell r="D3589" t="str">
            <v>ROI Wind I</v>
          </cell>
          <cell r="E3589" t="str">
            <v>ROI Wind</v>
          </cell>
          <cell r="F3589" t="str">
            <v>Mark-up</v>
          </cell>
          <cell r="H3589" t="str">
            <v>€/MWh</v>
          </cell>
        </row>
        <row r="3590">
          <cell r="A3590" t="str">
            <v>ROI</v>
          </cell>
          <cell r="D3590" t="str">
            <v>ROI Wind I</v>
          </cell>
          <cell r="E3590" t="str">
            <v>ROI Wind</v>
          </cell>
          <cell r="F3590" t="str">
            <v>Price Received</v>
          </cell>
          <cell r="H3590" t="str">
            <v>€/MWh</v>
          </cell>
        </row>
        <row r="3591">
          <cell r="A3591" t="str">
            <v>ROI</v>
          </cell>
          <cell r="D3591" t="str">
            <v>ROI Wind I</v>
          </cell>
          <cell r="E3591" t="str">
            <v>ROI Wind</v>
          </cell>
          <cell r="F3591" t="str">
            <v>Pool Revenue</v>
          </cell>
          <cell r="H3591">
            <v>0</v>
          </cell>
        </row>
        <row r="3592">
          <cell r="A3592" t="str">
            <v>ROI</v>
          </cell>
          <cell r="D3592" t="str">
            <v>ROI Wind I</v>
          </cell>
          <cell r="E3592" t="str">
            <v>ROI Wind</v>
          </cell>
          <cell r="F3592" t="str">
            <v>Net Revenue</v>
          </cell>
          <cell r="H3592">
            <v>0</v>
          </cell>
        </row>
        <row r="3593">
          <cell r="A3593" t="str">
            <v>ROI</v>
          </cell>
          <cell r="D3593" t="str">
            <v>ROI Wind I</v>
          </cell>
          <cell r="E3593" t="str">
            <v>ROI Wind</v>
          </cell>
          <cell r="F3593" t="str">
            <v>Net Profit</v>
          </cell>
          <cell r="H3593">
            <v>0</v>
          </cell>
        </row>
        <row r="3594">
          <cell r="A3594" t="str">
            <v>ROI</v>
          </cell>
          <cell r="D3594" t="str">
            <v>ROI Wind I</v>
          </cell>
          <cell r="E3594" t="str">
            <v>ROI Wind</v>
          </cell>
          <cell r="F3594" t="str">
            <v>Installed Capacity</v>
          </cell>
          <cell r="H3594" t="str">
            <v>MW</v>
          </cell>
        </row>
        <row r="3595">
          <cell r="A3595" t="str">
            <v>ROI</v>
          </cell>
          <cell r="D3595" t="str">
            <v>ROI Wind I</v>
          </cell>
          <cell r="E3595" t="str">
            <v>ROI Wind</v>
          </cell>
          <cell r="F3595" t="str">
            <v>Rated Capacity</v>
          </cell>
          <cell r="H3595" t="str">
            <v>MW</v>
          </cell>
        </row>
        <row r="3596">
          <cell r="A3596" t="str">
            <v>ROI</v>
          </cell>
          <cell r="D3596" t="str">
            <v>ROI Wind I</v>
          </cell>
          <cell r="E3596" t="str">
            <v>ROI Wind</v>
          </cell>
          <cell r="F3596" t="str">
            <v>Maintenance</v>
          </cell>
          <cell r="H3596" t="str">
            <v>GWh</v>
          </cell>
        </row>
        <row r="3597">
          <cell r="A3597" t="str">
            <v>ROI</v>
          </cell>
          <cell r="D3597" t="str">
            <v>ROI Wind I</v>
          </cell>
          <cell r="E3597" t="str">
            <v>ROI Wind</v>
          </cell>
          <cell r="F3597" t="str">
            <v>Forced Outage</v>
          </cell>
          <cell r="H3597" t="str">
            <v>GWh</v>
          </cell>
        </row>
        <row r="3598">
          <cell r="A3598" t="str">
            <v>ROI</v>
          </cell>
          <cell r="D3598" t="str">
            <v>ROI Wind I</v>
          </cell>
          <cell r="E3598" t="str">
            <v>ROI Wind</v>
          </cell>
          <cell r="F3598" t="str">
            <v>Available Energy</v>
          </cell>
          <cell r="H3598" t="str">
            <v>GWh</v>
          </cell>
        </row>
        <row r="3599">
          <cell r="A3599" t="str">
            <v>ROI</v>
          </cell>
          <cell r="D3599" t="str">
            <v>ROI Wind J</v>
          </cell>
          <cell r="E3599" t="str">
            <v>ROI Wind</v>
          </cell>
          <cell r="F3599" t="str">
            <v>Generation</v>
          </cell>
          <cell r="H3599" t="str">
            <v>GWh</v>
          </cell>
        </row>
        <row r="3600">
          <cell r="A3600" t="str">
            <v>ROI</v>
          </cell>
          <cell r="D3600" t="str">
            <v>ROI Wind J</v>
          </cell>
          <cell r="E3600" t="str">
            <v>ROI Wind</v>
          </cell>
          <cell r="F3600" t="str">
            <v>Units Started</v>
          </cell>
          <cell r="H3600" t="str">
            <v>-</v>
          </cell>
        </row>
        <row r="3601">
          <cell r="A3601" t="str">
            <v>ROI</v>
          </cell>
          <cell r="D3601" t="str">
            <v>ROI Wind J</v>
          </cell>
          <cell r="E3601" t="str">
            <v>ROI Wind</v>
          </cell>
          <cell r="F3601" t="str">
            <v>Hours of Operation</v>
          </cell>
          <cell r="H3601" t="str">
            <v>hrs</v>
          </cell>
        </row>
        <row r="3602">
          <cell r="A3602" t="str">
            <v>ROI</v>
          </cell>
          <cell r="D3602" t="str">
            <v>ROI Wind J</v>
          </cell>
          <cell r="E3602" t="str">
            <v>ROI Wind</v>
          </cell>
          <cell r="F3602" t="str">
            <v>Capacity Factor</v>
          </cell>
          <cell r="H3602" t="str">
            <v>%</v>
          </cell>
        </row>
        <row r="3603">
          <cell r="A3603" t="str">
            <v>ROI</v>
          </cell>
          <cell r="D3603" t="str">
            <v>ROI Wind J</v>
          </cell>
          <cell r="E3603" t="str">
            <v>ROI Wind</v>
          </cell>
          <cell r="F3603" t="str">
            <v>Energy Curtailed</v>
          </cell>
          <cell r="H3603" t="str">
            <v>GWh</v>
          </cell>
        </row>
        <row r="3604">
          <cell r="A3604" t="str">
            <v>ROI</v>
          </cell>
          <cell r="D3604" t="str">
            <v>ROI Wind J</v>
          </cell>
          <cell r="E3604" t="str">
            <v>ROI Wind</v>
          </cell>
          <cell r="F3604" t="str">
            <v>Fixed Load Generation</v>
          </cell>
          <cell r="H3604" t="str">
            <v>GWh</v>
          </cell>
        </row>
        <row r="3605">
          <cell r="A3605" t="str">
            <v>ROI</v>
          </cell>
          <cell r="D3605" t="str">
            <v>ROI Wind J</v>
          </cell>
          <cell r="E3605" t="str">
            <v>ROI Wind</v>
          </cell>
          <cell r="F3605" t="str">
            <v>Pump Load</v>
          </cell>
          <cell r="H3605" t="str">
            <v>GWh</v>
          </cell>
        </row>
        <row r="3606">
          <cell r="A3606" t="str">
            <v>ROI</v>
          </cell>
          <cell r="D3606" t="str">
            <v>ROI Wind J</v>
          </cell>
          <cell r="E3606" t="str">
            <v>ROI Wind</v>
          </cell>
          <cell r="F3606" t="str">
            <v>VO&amp;M Cost</v>
          </cell>
          <cell r="H3606">
            <v>0</v>
          </cell>
        </row>
        <row r="3607">
          <cell r="A3607" t="str">
            <v>ROI</v>
          </cell>
          <cell r="D3607" t="str">
            <v>ROI Wind J</v>
          </cell>
          <cell r="E3607" t="str">
            <v>ROI Wind</v>
          </cell>
          <cell r="F3607" t="str">
            <v>Generation Cost</v>
          </cell>
          <cell r="H3607">
            <v>0</v>
          </cell>
        </row>
        <row r="3608">
          <cell r="A3608" t="str">
            <v>ROI</v>
          </cell>
          <cell r="D3608" t="str">
            <v>ROI Wind J</v>
          </cell>
          <cell r="E3608" t="str">
            <v>ROI Wind</v>
          </cell>
          <cell r="F3608" t="str">
            <v>Start &amp; Shutdown Cost</v>
          </cell>
          <cell r="H3608">
            <v>0</v>
          </cell>
        </row>
        <row r="3609">
          <cell r="A3609" t="str">
            <v>ROI</v>
          </cell>
          <cell r="D3609" t="str">
            <v>ROI Wind J</v>
          </cell>
          <cell r="E3609" t="str">
            <v>ROI Wind</v>
          </cell>
          <cell r="F3609" t="str">
            <v>Start Fuel Cost</v>
          </cell>
          <cell r="H3609">
            <v>0</v>
          </cell>
        </row>
        <row r="3610">
          <cell r="A3610" t="str">
            <v>ROI</v>
          </cell>
          <cell r="D3610" t="str">
            <v>ROI Wind J</v>
          </cell>
          <cell r="E3610" t="str">
            <v>ROI Wind</v>
          </cell>
          <cell r="F3610" t="str">
            <v>Emissions Cost</v>
          </cell>
          <cell r="H3610">
            <v>0</v>
          </cell>
        </row>
        <row r="3611">
          <cell r="A3611" t="str">
            <v>ROI</v>
          </cell>
          <cell r="D3611" t="str">
            <v>ROI Wind J</v>
          </cell>
          <cell r="E3611" t="str">
            <v>ROI Wind</v>
          </cell>
          <cell r="F3611" t="str">
            <v>Total Generation Cost</v>
          </cell>
          <cell r="H3611">
            <v>0</v>
          </cell>
        </row>
        <row r="3612">
          <cell r="A3612" t="str">
            <v>ROI</v>
          </cell>
          <cell r="D3612" t="str">
            <v>ROI Wind J</v>
          </cell>
          <cell r="E3612" t="str">
            <v>ROI Wind</v>
          </cell>
          <cell r="F3612" t="str">
            <v>SRMC</v>
          </cell>
          <cell r="H3612" t="str">
            <v>€/MWh</v>
          </cell>
        </row>
        <row r="3613">
          <cell r="A3613" t="str">
            <v>ROI</v>
          </cell>
          <cell r="D3613" t="str">
            <v>ROI Wind J</v>
          </cell>
          <cell r="E3613" t="str">
            <v>ROI Wind</v>
          </cell>
          <cell r="F3613" t="str">
            <v>Mark-up</v>
          </cell>
          <cell r="H3613" t="str">
            <v>€/MWh</v>
          </cell>
        </row>
        <row r="3614">
          <cell r="A3614" t="str">
            <v>ROI</v>
          </cell>
          <cell r="D3614" t="str">
            <v>ROI Wind J</v>
          </cell>
          <cell r="E3614" t="str">
            <v>ROI Wind</v>
          </cell>
          <cell r="F3614" t="str">
            <v>Price Received</v>
          </cell>
          <cell r="H3614" t="str">
            <v>€/MWh</v>
          </cell>
        </row>
        <row r="3615">
          <cell r="A3615" t="str">
            <v>ROI</v>
          </cell>
          <cell r="D3615" t="str">
            <v>ROI Wind J</v>
          </cell>
          <cell r="E3615" t="str">
            <v>ROI Wind</v>
          </cell>
          <cell r="F3615" t="str">
            <v>Pool Revenue</v>
          </cell>
          <cell r="H3615">
            <v>0</v>
          </cell>
        </row>
        <row r="3616">
          <cell r="A3616" t="str">
            <v>ROI</v>
          </cell>
          <cell r="D3616" t="str">
            <v>ROI Wind J</v>
          </cell>
          <cell r="E3616" t="str">
            <v>ROI Wind</v>
          </cell>
          <cell r="F3616" t="str">
            <v>Net Revenue</v>
          </cell>
          <cell r="H3616">
            <v>0</v>
          </cell>
        </row>
        <row r="3617">
          <cell r="A3617" t="str">
            <v>ROI</v>
          </cell>
          <cell r="D3617" t="str">
            <v>ROI Wind J</v>
          </cell>
          <cell r="E3617" t="str">
            <v>ROI Wind</v>
          </cell>
          <cell r="F3617" t="str">
            <v>Net Profit</v>
          </cell>
          <cell r="H3617">
            <v>0</v>
          </cell>
        </row>
        <row r="3618">
          <cell r="A3618" t="str">
            <v>ROI</v>
          </cell>
          <cell r="D3618" t="str">
            <v>ROI Wind J</v>
          </cell>
          <cell r="E3618" t="str">
            <v>ROI Wind</v>
          </cell>
          <cell r="F3618" t="str">
            <v>Installed Capacity</v>
          </cell>
          <cell r="H3618" t="str">
            <v>MW</v>
          </cell>
        </row>
        <row r="3619">
          <cell r="A3619" t="str">
            <v>ROI</v>
          </cell>
          <cell r="D3619" t="str">
            <v>ROI Wind J</v>
          </cell>
          <cell r="E3619" t="str">
            <v>ROI Wind</v>
          </cell>
          <cell r="F3619" t="str">
            <v>Rated Capacity</v>
          </cell>
          <cell r="H3619" t="str">
            <v>MW</v>
          </cell>
        </row>
        <row r="3620">
          <cell r="A3620" t="str">
            <v>ROI</v>
          </cell>
          <cell r="D3620" t="str">
            <v>ROI Wind J</v>
          </cell>
          <cell r="E3620" t="str">
            <v>ROI Wind</v>
          </cell>
          <cell r="F3620" t="str">
            <v>Maintenance</v>
          </cell>
          <cell r="H3620" t="str">
            <v>GWh</v>
          </cell>
        </row>
        <row r="3621">
          <cell r="A3621" t="str">
            <v>ROI</v>
          </cell>
          <cell r="D3621" t="str">
            <v>ROI Wind J</v>
          </cell>
          <cell r="E3621" t="str">
            <v>ROI Wind</v>
          </cell>
          <cell r="F3621" t="str">
            <v>Forced Outage</v>
          </cell>
          <cell r="H3621" t="str">
            <v>GWh</v>
          </cell>
        </row>
        <row r="3622">
          <cell r="A3622" t="str">
            <v>ROI</v>
          </cell>
          <cell r="D3622" t="str">
            <v>ROI Wind J</v>
          </cell>
          <cell r="E3622" t="str">
            <v>ROI Wind</v>
          </cell>
          <cell r="F3622" t="str">
            <v>Available Energy</v>
          </cell>
          <cell r="H3622" t="str">
            <v>GWh</v>
          </cell>
        </row>
        <row r="3623">
          <cell r="A3623" t="str">
            <v>ROI</v>
          </cell>
          <cell r="D3623" t="str">
            <v>ROI Wind K</v>
          </cell>
          <cell r="E3623" t="str">
            <v>ROI Wind</v>
          </cell>
          <cell r="F3623" t="str">
            <v>Generation</v>
          </cell>
          <cell r="H3623" t="str">
            <v>GWh</v>
          </cell>
        </row>
        <row r="3624">
          <cell r="A3624" t="str">
            <v>ROI</v>
          </cell>
          <cell r="D3624" t="str">
            <v>ROI Wind K</v>
          </cell>
          <cell r="E3624" t="str">
            <v>ROI Wind</v>
          </cell>
          <cell r="F3624" t="str">
            <v>Units Started</v>
          </cell>
          <cell r="H3624" t="str">
            <v>-</v>
          </cell>
        </row>
        <row r="3625">
          <cell r="A3625" t="str">
            <v>ROI</v>
          </cell>
          <cell r="D3625" t="str">
            <v>ROI Wind K</v>
          </cell>
          <cell r="E3625" t="str">
            <v>ROI Wind</v>
          </cell>
          <cell r="F3625" t="str">
            <v>Hours of Operation</v>
          </cell>
          <cell r="H3625" t="str">
            <v>hrs</v>
          </cell>
        </row>
        <row r="3626">
          <cell r="A3626" t="str">
            <v>ROI</v>
          </cell>
          <cell r="D3626" t="str">
            <v>ROI Wind K</v>
          </cell>
          <cell r="E3626" t="str">
            <v>ROI Wind</v>
          </cell>
          <cell r="F3626" t="str">
            <v>Capacity Factor</v>
          </cell>
          <cell r="H3626" t="str">
            <v>%</v>
          </cell>
        </row>
        <row r="3627">
          <cell r="A3627" t="str">
            <v>ROI</v>
          </cell>
          <cell r="D3627" t="str">
            <v>ROI Wind K</v>
          </cell>
          <cell r="E3627" t="str">
            <v>ROI Wind</v>
          </cell>
          <cell r="F3627" t="str">
            <v>Energy Curtailed</v>
          </cell>
          <cell r="H3627" t="str">
            <v>GWh</v>
          </cell>
        </row>
        <row r="3628">
          <cell r="A3628" t="str">
            <v>ROI</v>
          </cell>
          <cell r="D3628" t="str">
            <v>ROI Wind K</v>
          </cell>
          <cell r="E3628" t="str">
            <v>ROI Wind</v>
          </cell>
          <cell r="F3628" t="str">
            <v>Fixed Load Generation</v>
          </cell>
          <cell r="H3628" t="str">
            <v>GWh</v>
          </cell>
        </row>
        <row r="3629">
          <cell r="A3629" t="str">
            <v>ROI</v>
          </cell>
          <cell r="D3629" t="str">
            <v>ROI Wind K</v>
          </cell>
          <cell r="E3629" t="str">
            <v>ROI Wind</v>
          </cell>
          <cell r="F3629" t="str">
            <v>Pump Load</v>
          </cell>
          <cell r="H3629" t="str">
            <v>GWh</v>
          </cell>
        </row>
        <row r="3630">
          <cell r="A3630" t="str">
            <v>ROI</v>
          </cell>
          <cell r="D3630" t="str">
            <v>ROI Wind K</v>
          </cell>
          <cell r="E3630" t="str">
            <v>ROI Wind</v>
          </cell>
          <cell r="F3630" t="str">
            <v>VO&amp;M Cost</v>
          </cell>
          <cell r="H3630">
            <v>0</v>
          </cell>
        </row>
        <row r="3631">
          <cell r="A3631" t="str">
            <v>ROI</v>
          </cell>
          <cell r="D3631" t="str">
            <v>ROI Wind K</v>
          </cell>
          <cell r="E3631" t="str">
            <v>ROI Wind</v>
          </cell>
          <cell r="F3631" t="str">
            <v>Generation Cost</v>
          </cell>
          <cell r="H3631">
            <v>0</v>
          </cell>
        </row>
        <row r="3632">
          <cell r="A3632" t="str">
            <v>ROI</v>
          </cell>
          <cell r="D3632" t="str">
            <v>ROI Wind K</v>
          </cell>
          <cell r="E3632" t="str">
            <v>ROI Wind</v>
          </cell>
          <cell r="F3632" t="str">
            <v>Start &amp; Shutdown Cost</v>
          </cell>
          <cell r="H3632">
            <v>0</v>
          </cell>
        </row>
        <row r="3633">
          <cell r="A3633" t="str">
            <v>ROI</v>
          </cell>
          <cell r="D3633" t="str">
            <v>ROI Wind K</v>
          </cell>
          <cell r="E3633" t="str">
            <v>ROI Wind</v>
          </cell>
          <cell r="F3633" t="str">
            <v>Start Fuel Cost</v>
          </cell>
          <cell r="H3633">
            <v>0</v>
          </cell>
        </row>
        <row r="3634">
          <cell r="A3634" t="str">
            <v>ROI</v>
          </cell>
          <cell r="D3634" t="str">
            <v>ROI Wind K</v>
          </cell>
          <cell r="E3634" t="str">
            <v>ROI Wind</v>
          </cell>
          <cell r="F3634" t="str">
            <v>Emissions Cost</v>
          </cell>
          <cell r="H3634">
            <v>0</v>
          </cell>
        </row>
        <row r="3635">
          <cell r="A3635" t="str">
            <v>ROI</v>
          </cell>
          <cell r="D3635" t="str">
            <v>ROI Wind K</v>
          </cell>
          <cell r="E3635" t="str">
            <v>ROI Wind</v>
          </cell>
          <cell r="F3635" t="str">
            <v>Total Generation Cost</v>
          </cell>
          <cell r="H3635">
            <v>0</v>
          </cell>
        </row>
        <row r="3636">
          <cell r="A3636" t="str">
            <v>ROI</v>
          </cell>
          <cell r="D3636" t="str">
            <v>ROI Wind K</v>
          </cell>
          <cell r="E3636" t="str">
            <v>ROI Wind</v>
          </cell>
          <cell r="F3636" t="str">
            <v>SRMC</v>
          </cell>
          <cell r="H3636" t="str">
            <v>€/MWh</v>
          </cell>
        </row>
        <row r="3637">
          <cell r="A3637" t="str">
            <v>ROI</v>
          </cell>
          <cell r="D3637" t="str">
            <v>ROI Wind K</v>
          </cell>
          <cell r="E3637" t="str">
            <v>ROI Wind</v>
          </cell>
          <cell r="F3637" t="str">
            <v>Mark-up</v>
          </cell>
          <cell r="H3637" t="str">
            <v>€/MWh</v>
          </cell>
        </row>
        <row r="3638">
          <cell r="A3638" t="str">
            <v>ROI</v>
          </cell>
          <cell r="D3638" t="str">
            <v>ROI Wind K</v>
          </cell>
          <cell r="E3638" t="str">
            <v>ROI Wind</v>
          </cell>
          <cell r="F3638" t="str">
            <v>Price Received</v>
          </cell>
          <cell r="H3638" t="str">
            <v>€/MWh</v>
          </cell>
        </row>
        <row r="3639">
          <cell r="A3639" t="str">
            <v>ROI</v>
          </cell>
          <cell r="D3639" t="str">
            <v>ROI Wind K</v>
          </cell>
          <cell r="E3639" t="str">
            <v>ROI Wind</v>
          </cell>
          <cell r="F3639" t="str">
            <v>Pool Revenue</v>
          </cell>
          <cell r="H3639">
            <v>0</v>
          </cell>
        </row>
        <row r="3640">
          <cell r="A3640" t="str">
            <v>ROI</v>
          </cell>
          <cell r="D3640" t="str">
            <v>ROI Wind K</v>
          </cell>
          <cell r="E3640" t="str">
            <v>ROI Wind</v>
          </cell>
          <cell r="F3640" t="str">
            <v>Net Revenue</v>
          </cell>
          <cell r="H3640">
            <v>0</v>
          </cell>
        </row>
        <row r="3641">
          <cell r="A3641" t="str">
            <v>ROI</v>
          </cell>
          <cell r="D3641" t="str">
            <v>ROI Wind K</v>
          </cell>
          <cell r="E3641" t="str">
            <v>ROI Wind</v>
          </cell>
          <cell r="F3641" t="str">
            <v>Net Profit</v>
          </cell>
          <cell r="H3641">
            <v>0</v>
          </cell>
        </row>
      </sheetData>
      <sheetData sheetId="4">
        <row r="1">
          <cell r="A1">
            <v>0</v>
          </cell>
        </row>
        <row r="2">
          <cell r="A2">
            <v>0</v>
          </cell>
          <cell r="B2" t="str">
            <v>Object:</v>
          </cell>
        </row>
        <row r="3">
          <cell r="A3">
            <v>0</v>
          </cell>
          <cell r="B3" t="str">
            <v>Period type:</v>
          </cell>
        </row>
        <row r="4">
          <cell r="A4">
            <v>0</v>
          </cell>
          <cell r="B4" t="str">
            <v>Series:</v>
          </cell>
        </row>
        <row r="5">
          <cell r="A5">
            <v>0</v>
          </cell>
          <cell r="B5" t="str">
            <v>Properties:</v>
          </cell>
        </row>
        <row r="6">
          <cell r="A6">
            <v>0</v>
          </cell>
        </row>
        <row r="7">
          <cell r="A7" t="str">
            <v>Region</v>
          </cell>
          <cell r="B7" t="str">
            <v>Plexos dump:</v>
          </cell>
        </row>
        <row r="8">
          <cell r="A8" t="str">
            <v>(fill down)</v>
          </cell>
          <cell r="B8" t="str">
            <v>Parent Name</v>
          </cell>
          <cell r="F8" t="str">
            <v>Property</v>
          </cell>
        </row>
        <row r="9">
          <cell r="A9" t="str">
            <v>NI</v>
          </cell>
          <cell r="B9" t="str">
            <v>CO2</v>
          </cell>
          <cell r="F9" t="str">
            <v>Production</v>
          </cell>
        </row>
        <row r="10">
          <cell r="A10" t="str">
            <v>NI</v>
          </cell>
          <cell r="B10" t="str">
            <v>CO2</v>
          </cell>
          <cell r="F10" t="str">
            <v>Generation</v>
          </cell>
        </row>
        <row r="11">
          <cell r="A11" t="str">
            <v>NI</v>
          </cell>
          <cell r="B11" t="str">
            <v>CO2</v>
          </cell>
          <cell r="F11" t="str">
            <v>Intensity</v>
          </cell>
        </row>
        <row r="12">
          <cell r="A12" t="str">
            <v>NI</v>
          </cell>
          <cell r="B12" t="str">
            <v>CO2</v>
          </cell>
          <cell r="F12" t="str">
            <v>Cost</v>
          </cell>
        </row>
        <row r="13">
          <cell r="A13" t="str">
            <v>NI</v>
          </cell>
          <cell r="B13" t="str">
            <v>CO2</v>
          </cell>
          <cell r="F13" t="str">
            <v>Incremental Cost</v>
          </cell>
        </row>
        <row r="14">
          <cell r="A14" t="str">
            <v>NI</v>
          </cell>
          <cell r="B14" t="str">
            <v>CO2</v>
          </cell>
          <cell r="F14" t="str">
            <v>SRMC</v>
          </cell>
        </row>
        <row r="15">
          <cell r="A15" t="str">
            <v>NI</v>
          </cell>
          <cell r="B15" t="str">
            <v>CO2</v>
          </cell>
          <cell r="F15" t="str">
            <v>Production</v>
          </cell>
        </row>
        <row r="16">
          <cell r="A16" t="str">
            <v>NI</v>
          </cell>
          <cell r="B16" t="str">
            <v>CO2</v>
          </cell>
          <cell r="F16" t="str">
            <v>Generation</v>
          </cell>
        </row>
        <row r="17">
          <cell r="A17" t="str">
            <v>NI</v>
          </cell>
          <cell r="B17" t="str">
            <v>CO2</v>
          </cell>
          <cell r="F17" t="str">
            <v>Intensity</v>
          </cell>
        </row>
        <row r="18">
          <cell r="A18" t="str">
            <v>NI</v>
          </cell>
          <cell r="B18" t="str">
            <v>CO2</v>
          </cell>
          <cell r="F18" t="str">
            <v>Cost</v>
          </cell>
        </row>
        <row r="19">
          <cell r="A19" t="str">
            <v>NI</v>
          </cell>
          <cell r="B19" t="str">
            <v>CO2</v>
          </cell>
          <cell r="F19" t="str">
            <v>Incremental Cost</v>
          </cell>
        </row>
        <row r="20">
          <cell r="A20" t="str">
            <v>NI</v>
          </cell>
          <cell r="B20" t="str">
            <v>CO2</v>
          </cell>
          <cell r="F20" t="str">
            <v>SRMC</v>
          </cell>
        </row>
        <row r="21">
          <cell r="A21" t="str">
            <v>NI</v>
          </cell>
          <cell r="B21" t="str">
            <v>CO2</v>
          </cell>
          <cell r="F21" t="str">
            <v>Production</v>
          </cell>
        </row>
        <row r="22">
          <cell r="A22" t="str">
            <v>NI</v>
          </cell>
          <cell r="B22" t="str">
            <v>CO2</v>
          </cell>
          <cell r="F22" t="str">
            <v>Generation</v>
          </cell>
        </row>
        <row r="23">
          <cell r="A23" t="str">
            <v>NI</v>
          </cell>
          <cell r="B23" t="str">
            <v>CO2</v>
          </cell>
          <cell r="F23" t="str">
            <v>Intensity</v>
          </cell>
        </row>
        <row r="24">
          <cell r="A24" t="str">
            <v>NI</v>
          </cell>
          <cell r="B24" t="str">
            <v>CO2</v>
          </cell>
          <cell r="F24" t="str">
            <v>Cost</v>
          </cell>
        </row>
        <row r="25">
          <cell r="A25" t="str">
            <v>NI</v>
          </cell>
          <cell r="B25" t="str">
            <v>CO2</v>
          </cell>
          <cell r="F25" t="str">
            <v>Incremental Cost</v>
          </cell>
        </row>
        <row r="26">
          <cell r="A26" t="str">
            <v>NI</v>
          </cell>
          <cell r="B26" t="str">
            <v>CO2</v>
          </cell>
          <cell r="F26" t="str">
            <v>SRMC</v>
          </cell>
        </row>
        <row r="27">
          <cell r="A27" t="str">
            <v>NI</v>
          </cell>
          <cell r="B27" t="str">
            <v>CO2</v>
          </cell>
          <cell r="F27" t="str">
            <v>Production</v>
          </cell>
        </row>
        <row r="28">
          <cell r="A28" t="str">
            <v>NI</v>
          </cell>
          <cell r="B28" t="str">
            <v>CO2</v>
          </cell>
          <cell r="F28" t="str">
            <v>Generation</v>
          </cell>
        </row>
        <row r="29">
          <cell r="A29" t="str">
            <v>NI</v>
          </cell>
          <cell r="B29" t="str">
            <v>CO2</v>
          </cell>
          <cell r="F29" t="str">
            <v>Intensity</v>
          </cell>
        </row>
        <row r="30">
          <cell r="A30" t="str">
            <v>NI</v>
          </cell>
          <cell r="B30" t="str">
            <v>CO2</v>
          </cell>
          <cell r="F30" t="str">
            <v>Cost</v>
          </cell>
        </row>
        <row r="31">
          <cell r="A31" t="str">
            <v>NI</v>
          </cell>
          <cell r="B31" t="str">
            <v>CO2</v>
          </cell>
          <cell r="F31" t="str">
            <v>Incremental Cost</v>
          </cell>
        </row>
        <row r="32">
          <cell r="A32" t="str">
            <v>NI</v>
          </cell>
          <cell r="B32" t="str">
            <v>CO2</v>
          </cell>
          <cell r="F32" t="str">
            <v>SRMC</v>
          </cell>
        </row>
        <row r="33">
          <cell r="A33" t="str">
            <v>NI</v>
          </cell>
          <cell r="B33" t="str">
            <v>CO2</v>
          </cell>
          <cell r="F33" t="str">
            <v>Production</v>
          </cell>
        </row>
        <row r="34">
          <cell r="A34" t="str">
            <v>NI</v>
          </cell>
          <cell r="B34" t="str">
            <v>CO2</v>
          </cell>
          <cell r="F34" t="str">
            <v>Generation</v>
          </cell>
        </row>
        <row r="35">
          <cell r="A35" t="str">
            <v>NI</v>
          </cell>
          <cell r="B35" t="str">
            <v>CO2</v>
          </cell>
          <cell r="F35" t="str">
            <v>Intensity</v>
          </cell>
        </row>
        <row r="36">
          <cell r="A36" t="str">
            <v>NI</v>
          </cell>
          <cell r="B36" t="str">
            <v>CO2</v>
          </cell>
          <cell r="F36" t="str">
            <v>Cost</v>
          </cell>
        </row>
        <row r="37">
          <cell r="A37" t="str">
            <v>NI</v>
          </cell>
          <cell r="B37" t="str">
            <v>CO2</v>
          </cell>
          <cell r="F37" t="str">
            <v>Incremental Cost</v>
          </cell>
        </row>
        <row r="38">
          <cell r="A38" t="str">
            <v>NI</v>
          </cell>
          <cell r="B38" t="str">
            <v>CO2</v>
          </cell>
          <cell r="F38" t="str">
            <v>SRMC</v>
          </cell>
        </row>
        <row r="39">
          <cell r="A39" t="str">
            <v>NI</v>
          </cell>
          <cell r="B39" t="str">
            <v>CO2</v>
          </cell>
          <cell r="F39" t="str">
            <v>Production</v>
          </cell>
        </row>
        <row r="40">
          <cell r="A40" t="str">
            <v>NI</v>
          </cell>
          <cell r="B40" t="str">
            <v>CO2</v>
          </cell>
          <cell r="F40" t="str">
            <v>Generation</v>
          </cell>
        </row>
        <row r="41">
          <cell r="A41" t="str">
            <v>NI</v>
          </cell>
          <cell r="B41" t="str">
            <v>CO2</v>
          </cell>
          <cell r="F41" t="str">
            <v>Intensity</v>
          </cell>
        </row>
        <row r="42">
          <cell r="A42" t="str">
            <v>NI</v>
          </cell>
          <cell r="B42" t="str">
            <v>CO2</v>
          </cell>
          <cell r="F42" t="str">
            <v>Cost</v>
          </cell>
        </row>
        <row r="43">
          <cell r="A43" t="str">
            <v>NI</v>
          </cell>
          <cell r="B43" t="str">
            <v>CO2</v>
          </cell>
          <cell r="F43" t="str">
            <v>Incremental Cost</v>
          </cell>
        </row>
        <row r="44">
          <cell r="A44" t="str">
            <v>NI</v>
          </cell>
          <cell r="B44" t="str">
            <v>CO2</v>
          </cell>
          <cell r="F44" t="str">
            <v>SRMC</v>
          </cell>
        </row>
        <row r="45">
          <cell r="A45" t="str">
            <v>NI</v>
          </cell>
          <cell r="B45" t="str">
            <v>CO2</v>
          </cell>
          <cell r="F45" t="str">
            <v>Production</v>
          </cell>
        </row>
        <row r="46">
          <cell r="A46" t="str">
            <v>NI</v>
          </cell>
          <cell r="B46" t="str">
            <v>CO2</v>
          </cell>
          <cell r="F46" t="str">
            <v>Generation</v>
          </cell>
        </row>
        <row r="47">
          <cell r="A47" t="str">
            <v>NI</v>
          </cell>
          <cell r="B47" t="str">
            <v>CO2</v>
          </cell>
          <cell r="F47" t="str">
            <v>Intensity</v>
          </cell>
        </row>
        <row r="48">
          <cell r="A48" t="str">
            <v>NI</v>
          </cell>
          <cell r="B48" t="str">
            <v>CO2</v>
          </cell>
          <cell r="F48" t="str">
            <v>Cost</v>
          </cell>
        </row>
        <row r="49">
          <cell r="A49" t="str">
            <v>NI</v>
          </cell>
          <cell r="B49" t="str">
            <v>CO2</v>
          </cell>
          <cell r="F49" t="str">
            <v>Incremental Cost</v>
          </cell>
        </row>
        <row r="50">
          <cell r="A50" t="str">
            <v>NI</v>
          </cell>
          <cell r="B50" t="str">
            <v>CO2</v>
          </cell>
          <cell r="F50" t="str">
            <v>SRMC</v>
          </cell>
        </row>
        <row r="51">
          <cell r="A51" t="str">
            <v>NI</v>
          </cell>
          <cell r="B51" t="str">
            <v>CO2</v>
          </cell>
          <cell r="F51" t="str">
            <v>Production</v>
          </cell>
        </row>
        <row r="52">
          <cell r="A52" t="str">
            <v>NI</v>
          </cell>
          <cell r="B52" t="str">
            <v>CO2</v>
          </cell>
          <cell r="F52" t="str">
            <v>Generation</v>
          </cell>
        </row>
        <row r="53">
          <cell r="A53" t="str">
            <v>NI</v>
          </cell>
          <cell r="B53" t="str">
            <v>CO2</v>
          </cell>
          <cell r="F53" t="str">
            <v>Intensity</v>
          </cell>
        </row>
        <row r="54">
          <cell r="A54" t="str">
            <v>NI</v>
          </cell>
          <cell r="B54" t="str">
            <v>CO2</v>
          </cell>
          <cell r="F54" t="str">
            <v>Cost</v>
          </cell>
        </row>
        <row r="55">
          <cell r="A55" t="str">
            <v>NI</v>
          </cell>
          <cell r="B55" t="str">
            <v>CO2</v>
          </cell>
          <cell r="F55" t="str">
            <v>Incremental Cost</v>
          </cell>
        </row>
        <row r="56">
          <cell r="A56" t="str">
            <v>NI</v>
          </cell>
          <cell r="B56" t="str">
            <v>CO2</v>
          </cell>
          <cell r="F56" t="str">
            <v>SRMC</v>
          </cell>
        </row>
        <row r="57">
          <cell r="A57" t="str">
            <v>NI</v>
          </cell>
          <cell r="B57" t="str">
            <v>CO2</v>
          </cell>
          <cell r="F57" t="str">
            <v>Production</v>
          </cell>
        </row>
        <row r="58">
          <cell r="A58" t="str">
            <v>NI</v>
          </cell>
          <cell r="B58" t="str">
            <v>CO2</v>
          </cell>
          <cell r="F58" t="str">
            <v>Generation</v>
          </cell>
        </row>
        <row r="59">
          <cell r="A59" t="str">
            <v>NI</v>
          </cell>
          <cell r="B59" t="str">
            <v>CO2</v>
          </cell>
          <cell r="F59" t="str">
            <v>Intensity</v>
          </cell>
        </row>
        <row r="60">
          <cell r="A60" t="str">
            <v>NI</v>
          </cell>
          <cell r="B60" t="str">
            <v>CO2</v>
          </cell>
          <cell r="F60" t="str">
            <v>Cost</v>
          </cell>
        </row>
        <row r="61">
          <cell r="A61" t="str">
            <v>NI</v>
          </cell>
          <cell r="B61" t="str">
            <v>CO2</v>
          </cell>
          <cell r="F61" t="str">
            <v>Incremental Cost</v>
          </cell>
        </row>
        <row r="62">
          <cell r="A62" t="str">
            <v>NI</v>
          </cell>
          <cell r="B62" t="str">
            <v>CO2</v>
          </cell>
          <cell r="F62" t="str">
            <v>SRMC</v>
          </cell>
        </row>
        <row r="63">
          <cell r="A63" t="str">
            <v>NI</v>
          </cell>
          <cell r="B63" t="str">
            <v>CO2</v>
          </cell>
          <cell r="F63" t="str">
            <v>Production</v>
          </cell>
        </row>
        <row r="64">
          <cell r="A64" t="str">
            <v>NI</v>
          </cell>
          <cell r="B64" t="str">
            <v>CO2</v>
          </cell>
          <cell r="F64" t="str">
            <v>Generation</v>
          </cell>
        </row>
        <row r="65">
          <cell r="A65" t="str">
            <v>NI</v>
          </cell>
          <cell r="B65" t="str">
            <v>CO2</v>
          </cell>
          <cell r="F65" t="str">
            <v>Intensity</v>
          </cell>
        </row>
        <row r="66">
          <cell r="A66" t="str">
            <v>NI</v>
          </cell>
          <cell r="B66" t="str">
            <v>CO2</v>
          </cell>
          <cell r="F66" t="str">
            <v>Cost</v>
          </cell>
        </row>
        <row r="67">
          <cell r="A67" t="str">
            <v>NI</v>
          </cell>
          <cell r="B67" t="str">
            <v>CO2</v>
          </cell>
          <cell r="F67" t="str">
            <v>Incremental Cost</v>
          </cell>
        </row>
        <row r="68">
          <cell r="A68" t="str">
            <v>NI</v>
          </cell>
          <cell r="B68" t="str">
            <v>CO2</v>
          </cell>
          <cell r="F68" t="str">
            <v>SRMC</v>
          </cell>
        </row>
        <row r="69">
          <cell r="A69" t="str">
            <v>NI</v>
          </cell>
          <cell r="B69" t="str">
            <v>CO2</v>
          </cell>
          <cell r="F69" t="str">
            <v>Production</v>
          </cell>
        </row>
        <row r="70">
          <cell r="A70" t="str">
            <v>NI</v>
          </cell>
          <cell r="B70" t="str">
            <v>CO2</v>
          </cell>
          <cell r="F70" t="str">
            <v>Generation</v>
          </cell>
        </row>
        <row r="71">
          <cell r="A71" t="str">
            <v>NI</v>
          </cell>
          <cell r="B71" t="str">
            <v>CO2</v>
          </cell>
          <cell r="F71" t="str">
            <v>Intensity</v>
          </cell>
        </row>
        <row r="72">
          <cell r="A72" t="str">
            <v>NI</v>
          </cell>
          <cell r="B72" t="str">
            <v>CO2</v>
          </cell>
          <cell r="F72" t="str">
            <v>Cost</v>
          </cell>
        </row>
        <row r="73">
          <cell r="A73" t="str">
            <v>NI</v>
          </cell>
          <cell r="B73" t="str">
            <v>CO2</v>
          </cell>
          <cell r="F73" t="str">
            <v>Incremental Cost</v>
          </cell>
        </row>
        <row r="74">
          <cell r="A74" t="str">
            <v>NI</v>
          </cell>
          <cell r="B74" t="str">
            <v>CO2</v>
          </cell>
          <cell r="F74" t="str">
            <v>SRMC</v>
          </cell>
        </row>
        <row r="75">
          <cell r="A75" t="str">
            <v>NI</v>
          </cell>
          <cell r="B75" t="str">
            <v>CO2</v>
          </cell>
          <cell r="F75" t="str">
            <v>Production</v>
          </cell>
        </row>
        <row r="76">
          <cell r="A76" t="str">
            <v>NI</v>
          </cell>
          <cell r="B76" t="str">
            <v>CO2</v>
          </cell>
          <cell r="F76" t="str">
            <v>Generation</v>
          </cell>
        </row>
        <row r="77">
          <cell r="A77" t="str">
            <v>NI</v>
          </cell>
          <cell r="B77" t="str">
            <v>CO2</v>
          </cell>
          <cell r="F77" t="str">
            <v>Intensity</v>
          </cell>
        </row>
        <row r="78">
          <cell r="A78" t="str">
            <v>NI</v>
          </cell>
          <cell r="B78" t="str">
            <v>CO2</v>
          </cell>
          <cell r="F78" t="str">
            <v>Cost</v>
          </cell>
        </row>
        <row r="79">
          <cell r="A79" t="str">
            <v>NI</v>
          </cell>
          <cell r="B79" t="str">
            <v>CO2</v>
          </cell>
          <cell r="F79" t="str">
            <v>Incremental Cost</v>
          </cell>
        </row>
        <row r="80">
          <cell r="A80" t="str">
            <v>NI</v>
          </cell>
          <cell r="B80" t="str">
            <v>CO2</v>
          </cell>
          <cell r="F80" t="str">
            <v>SRMC</v>
          </cell>
        </row>
        <row r="81">
          <cell r="A81" t="str">
            <v>NI</v>
          </cell>
          <cell r="B81" t="str">
            <v>CO2</v>
          </cell>
          <cell r="F81" t="str">
            <v>Production</v>
          </cell>
        </row>
        <row r="82">
          <cell r="A82" t="str">
            <v>NI</v>
          </cell>
          <cell r="B82" t="str">
            <v>CO2</v>
          </cell>
          <cell r="F82" t="str">
            <v>Generation</v>
          </cell>
        </row>
        <row r="83">
          <cell r="A83" t="str">
            <v>NI</v>
          </cell>
          <cell r="B83" t="str">
            <v>CO2</v>
          </cell>
          <cell r="F83" t="str">
            <v>Intensity</v>
          </cell>
        </row>
        <row r="84">
          <cell r="A84" t="str">
            <v>NI</v>
          </cell>
          <cell r="B84" t="str">
            <v>CO2</v>
          </cell>
          <cell r="F84" t="str">
            <v>Cost</v>
          </cell>
        </row>
        <row r="85">
          <cell r="A85" t="str">
            <v>NI</v>
          </cell>
          <cell r="B85" t="str">
            <v>CO2</v>
          </cell>
          <cell r="F85" t="str">
            <v>Incremental Cost</v>
          </cell>
        </row>
        <row r="86">
          <cell r="A86" t="str">
            <v>NI</v>
          </cell>
          <cell r="B86" t="str">
            <v>CO2</v>
          </cell>
          <cell r="F86" t="str">
            <v>SRMC</v>
          </cell>
        </row>
        <row r="87">
          <cell r="A87" t="str">
            <v>NI</v>
          </cell>
          <cell r="B87" t="str">
            <v>CO2</v>
          </cell>
          <cell r="F87" t="str">
            <v>Production</v>
          </cell>
        </row>
        <row r="88">
          <cell r="A88" t="str">
            <v>NI</v>
          </cell>
          <cell r="B88" t="str">
            <v>CO2</v>
          </cell>
          <cell r="F88" t="str">
            <v>Generation</v>
          </cell>
        </row>
        <row r="89">
          <cell r="A89" t="str">
            <v>NI</v>
          </cell>
          <cell r="B89" t="str">
            <v>CO2</v>
          </cell>
          <cell r="F89" t="str">
            <v>Intensity</v>
          </cell>
        </row>
        <row r="90">
          <cell r="A90" t="str">
            <v>NI</v>
          </cell>
          <cell r="B90" t="str">
            <v>CO2</v>
          </cell>
          <cell r="F90" t="str">
            <v>Cost</v>
          </cell>
        </row>
        <row r="91">
          <cell r="A91" t="str">
            <v>NI</v>
          </cell>
          <cell r="B91" t="str">
            <v>CO2</v>
          </cell>
          <cell r="F91" t="str">
            <v>Incremental Cost</v>
          </cell>
        </row>
        <row r="92">
          <cell r="A92" t="str">
            <v>NI</v>
          </cell>
          <cell r="B92" t="str">
            <v>CO2</v>
          </cell>
          <cell r="F92" t="str">
            <v>SRMC</v>
          </cell>
        </row>
        <row r="93">
          <cell r="A93" t="str">
            <v>NI</v>
          </cell>
          <cell r="B93" t="str">
            <v>CO2</v>
          </cell>
          <cell r="F93" t="str">
            <v>Production</v>
          </cell>
        </row>
        <row r="94">
          <cell r="A94" t="str">
            <v>NI</v>
          </cell>
          <cell r="B94" t="str">
            <v>CO2</v>
          </cell>
          <cell r="F94" t="str">
            <v>Generation</v>
          </cell>
        </row>
        <row r="95">
          <cell r="A95" t="str">
            <v>NI</v>
          </cell>
          <cell r="B95" t="str">
            <v>CO2</v>
          </cell>
          <cell r="F95" t="str">
            <v>Intensity</v>
          </cell>
        </row>
        <row r="96">
          <cell r="A96" t="str">
            <v>NI</v>
          </cell>
          <cell r="B96" t="str">
            <v>CO2</v>
          </cell>
          <cell r="F96" t="str">
            <v>Cost</v>
          </cell>
        </row>
        <row r="97">
          <cell r="A97" t="str">
            <v>NI</v>
          </cell>
          <cell r="B97" t="str">
            <v>CO2</v>
          </cell>
          <cell r="F97" t="str">
            <v>Incremental Cost</v>
          </cell>
        </row>
        <row r="98">
          <cell r="A98" t="str">
            <v>NI</v>
          </cell>
          <cell r="B98" t="str">
            <v>CO2</v>
          </cell>
          <cell r="F98" t="str">
            <v>SRMC</v>
          </cell>
        </row>
        <row r="99">
          <cell r="A99" t="str">
            <v>NI</v>
          </cell>
          <cell r="B99" t="str">
            <v>CO2</v>
          </cell>
          <cell r="F99" t="str">
            <v>Production</v>
          </cell>
        </row>
        <row r="100">
          <cell r="A100" t="str">
            <v>NI</v>
          </cell>
          <cell r="B100" t="str">
            <v>CO2</v>
          </cell>
          <cell r="F100" t="str">
            <v>Generation</v>
          </cell>
        </row>
        <row r="101">
          <cell r="A101" t="str">
            <v>NI</v>
          </cell>
          <cell r="B101" t="str">
            <v>CO2</v>
          </cell>
          <cell r="F101" t="str">
            <v>Intensity</v>
          </cell>
        </row>
        <row r="102">
          <cell r="A102" t="str">
            <v>NI</v>
          </cell>
          <cell r="B102" t="str">
            <v>CO2</v>
          </cell>
          <cell r="F102" t="str">
            <v>Cost</v>
          </cell>
        </row>
        <row r="103">
          <cell r="A103" t="str">
            <v>NI</v>
          </cell>
          <cell r="B103" t="str">
            <v>CO2</v>
          </cell>
          <cell r="F103" t="str">
            <v>Incremental Cost</v>
          </cell>
        </row>
        <row r="104">
          <cell r="A104" t="str">
            <v>NI</v>
          </cell>
          <cell r="B104" t="str">
            <v>CO2</v>
          </cell>
          <cell r="F104" t="str">
            <v>SRMC</v>
          </cell>
        </row>
        <row r="105">
          <cell r="A105" t="str">
            <v>NI</v>
          </cell>
          <cell r="B105" t="str">
            <v>CO2</v>
          </cell>
          <cell r="F105" t="str">
            <v>Production</v>
          </cell>
        </row>
        <row r="106">
          <cell r="A106" t="str">
            <v>NI</v>
          </cell>
          <cell r="B106" t="str">
            <v>CO2</v>
          </cell>
          <cell r="F106" t="str">
            <v>Generation</v>
          </cell>
        </row>
        <row r="107">
          <cell r="A107" t="str">
            <v>NI</v>
          </cell>
          <cell r="B107" t="str">
            <v>CO2</v>
          </cell>
          <cell r="F107" t="str">
            <v>Intensity</v>
          </cell>
        </row>
        <row r="108">
          <cell r="A108" t="str">
            <v>NI</v>
          </cell>
          <cell r="B108" t="str">
            <v>CO2</v>
          </cell>
          <cell r="F108" t="str">
            <v>Cost</v>
          </cell>
        </row>
        <row r="109">
          <cell r="A109" t="str">
            <v>NI</v>
          </cell>
          <cell r="B109" t="str">
            <v>CO2</v>
          </cell>
          <cell r="F109" t="str">
            <v>Incremental Cost</v>
          </cell>
        </row>
        <row r="110">
          <cell r="A110" t="str">
            <v>NI</v>
          </cell>
          <cell r="B110" t="str">
            <v>CO2</v>
          </cell>
          <cell r="F110" t="str">
            <v>SRMC</v>
          </cell>
        </row>
        <row r="111">
          <cell r="A111" t="str">
            <v>NI</v>
          </cell>
          <cell r="B111" t="str">
            <v>CO2</v>
          </cell>
          <cell r="F111" t="str">
            <v>Production</v>
          </cell>
        </row>
        <row r="112">
          <cell r="A112" t="str">
            <v>NI</v>
          </cell>
          <cell r="B112" t="str">
            <v>CO2</v>
          </cell>
          <cell r="F112" t="str">
            <v>Generation</v>
          </cell>
        </row>
        <row r="113">
          <cell r="A113" t="str">
            <v>NI</v>
          </cell>
          <cell r="B113" t="str">
            <v>CO2</v>
          </cell>
          <cell r="F113" t="str">
            <v>Intensity</v>
          </cell>
        </row>
        <row r="114">
          <cell r="A114" t="str">
            <v>NI</v>
          </cell>
          <cell r="B114" t="str">
            <v>CO2</v>
          </cell>
          <cell r="F114" t="str">
            <v>Cost</v>
          </cell>
        </row>
        <row r="115">
          <cell r="A115" t="str">
            <v>NI</v>
          </cell>
          <cell r="B115" t="str">
            <v>CO2</v>
          </cell>
          <cell r="F115" t="str">
            <v>Incremental Cost</v>
          </cell>
        </row>
        <row r="116">
          <cell r="A116" t="str">
            <v>NI</v>
          </cell>
          <cell r="B116" t="str">
            <v>CO2</v>
          </cell>
          <cell r="F116" t="str">
            <v>SRMC</v>
          </cell>
        </row>
        <row r="117">
          <cell r="A117" t="str">
            <v>NI</v>
          </cell>
          <cell r="B117" t="str">
            <v>CO2</v>
          </cell>
          <cell r="F117" t="str">
            <v>Production</v>
          </cell>
        </row>
        <row r="118">
          <cell r="A118" t="str">
            <v>NI</v>
          </cell>
          <cell r="B118" t="str">
            <v>CO2</v>
          </cell>
          <cell r="F118" t="str">
            <v>Generation</v>
          </cell>
        </row>
        <row r="119">
          <cell r="A119" t="str">
            <v>NI</v>
          </cell>
          <cell r="B119" t="str">
            <v>CO2</v>
          </cell>
          <cell r="F119" t="str">
            <v>Intensity</v>
          </cell>
        </row>
        <row r="120">
          <cell r="A120" t="str">
            <v>NI</v>
          </cell>
          <cell r="B120" t="str">
            <v>CO2</v>
          </cell>
          <cell r="F120" t="str">
            <v>Cost</v>
          </cell>
        </row>
        <row r="121">
          <cell r="A121" t="str">
            <v>NI</v>
          </cell>
          <cell r="B121" t="str">
            <v>CO2</v>
          </cell>
          <cell r="F121" t="str">
            <v>Incremental Cost</v>
          </cell>
        </row>
        <row r="122">
          <cell r="A122" t="str">
            <v>NI</v>
          </cell>
          <cell r="B122" t="str">
            <v>CO2</v>
          </cell>
          <cell r="F122" t="str">
            <v>SRMC</v>
          </cell>
        </row>
        <row r="123">
          <cell r="A123" t="str">
            <v>NI</v>
          </cell>
          <cell r="B123" t="str">
            <v>CO2</v>
          </cell>
          <cell r="F123" t="str">
            <v>Production</v>
          </cell>
        </row>
        <row r="124">
          <cell r="A124" t="str">
            <v>NI</v>
          </cell>
          <cell r="B124" t="str">
            <v>CO2</v>
          </cell>
          <cell r="F124" t="str">
            <v>Generation</v>
          </cell>
        </row>
        <row r="125">
          <cell r="A125" t="str">
            <v>NI</v>
          </cell>
          <cell r="B125" t="str">
            <v>CO2</v>
          </cell>
          <cell r="F125" t="str">
            <v>Intensity</v>
          </cell>
        </row>
        <row r="126">
          <cell r="A126" t="str">
            <v>NI</v>
          </cell>
          <cell r="B126" t="str">
            <v>CO2</v>
          </cell>
          <cell r="F126" t="str">
            <v>Cost</v>
          </cell>
        </row>
        <row r="127">
          <cell r="A127" t="str">
            <v>NI</v>
          </cell>
          <cell r="B127" t="str">
            <v>CO2</v>
          </cell>
          <cell r="F127" t="str">
            <v>Incremental Cost</v>
          </cell>
        </row>
        <row r="128">
          <cell r="A128" t="str">
            <v>NI</v>
          </cell>
          <cell r="B128" t="str">
            <v>CO2</v>
          </cell>
          <cell r="F128" t="str">
            <v>SRMC</v>
          </cell>
        </row>
        <row r="129">
          <cell r="A129" t="str">
            <v>NI</v>
          </cell>
          <cell r="B129" t="str">
            <v>CO2</v>
          </cell>
          <cell r="F129" t="str">
            <v>Production</v>
          </cell>
        </row>
        <row r="130">
          <cell r="A130" t="str">
            <v>NI</v>
          </cell>
          <cell r="B130" t="str">
            <v>CO2</v>
          </cell>
          <cell r="F130" t="str">
            <v>Generation</v>
          </cell>
        </row>
        <row r="131">
          <cell r="A131" t="str">
            <v>NI</v>
          </cell>
          <cell r="B131" t="str">
            <v>CO2</v>
          </cell>
          <cell r="F131" t="str">
            <v>Intensity</v>
          </cell>
        </row>
        <row r="132">
          <cell r="A132" t="str">
            <v>NI</v>
          </cell>
          <cell r="B132" t="str">
            <v>CO2</v>
          </cell>
          <cell r="F132" t="str">
            <v>Cost</v>
          </cell>
        </row>
        <row r="133">
          <cell r="A133" t="str">
            <v>NI</v>
          </cell>
          <cell r="B133" t="str">
            <v>CO2</v>
          </cell>
          <cell r="F133" t="str">
            <v>Incremental Cost</v>
          </cell>
        </row>
        <row r="134">
          <cell r="A134" t="str">
            <v>NI</v>
          </cell>
          <cell r="B134" t="str">
            <v>CO2</v>
          </cell>
          <cell r="F134" t="str">
            <v>SRMC</v>
          </cell>
        </row>
        <row r="135">
          <cell r="A135" t="str">
            <v>NI</v>
          </cell>
          <cell r="B135" t="str">
            <v>CO2</v>
          </cell>
          <cell r="F135" t="str">
            <v>Production</v>
          </cell>
        </row>
        <row r="136">
          <cell r="A136" t="str">
            <v>NI</v>
          </cell>
          <cell r="B136" t="str">
            <v>CO2</v>
          </cell>
          <cell r="F136" t="str">
            <v>Generation</v>
          </cell>
        </row>
        <row r="137">
          <cell r="A137" t="str">
            <v>NI</v>
          </cell>
          <cell r="B137" t="str">
            <v>CO2</v>
          </cell>
          <cell r="F137" t="str">
            <v>Intensity</v>
          </cell>
        </row>
        <row r="138">
          <cell r="A138" t="str">
            <v>NI</v>
          </cell>
          <cell r="B138" t="str">
            <v>CO2</v>
          </cell>
          <cell r="F138" t="str">
            <v>Cost</v>
          </cell>
        </row>
        <row r="139">
          <cell r="A139" t="str">
            <v>NI</v>
          </cell>
          <cell r="B139" t="str">
            <v>CO2</v>
          </cell>
          <cell r="F139" t="str">
            <v>Incremental Cost</v>
          </cell>
        </row>
        <row r="140">
          <cell r="A140" t="str">
            <v>NI</v>
          </cell>
          <cell r="B140" t="str">
            <v>CO2</v>
          </cell>
          <cell r="F140" t="str">
            <v>SRMC</v>
          </cell>
        </row>
        <row r="141">
          <cell r="A141" t="str">
            <v>NI</v>
          </cell>
          <cell r="B141" t="str">
            <v>CO2</v>
          </cell>
          <cell r="F141" t="str">
            <v>Production</v>
          </cell>
        </row>
        <row r="142">
          <cell r="A142" t="str">
            <v>NI</v>
          </cell>
          <cell r="B142" t="str">
            <v>CO2</v>
          </cell>
          <cell r="F142" t="str">
            <v>Generation</v>
          </cell>
        </row>
        <row r="143">
          <cell r="A143" t="str">
            <v>NI</v>
          </cell>
          <cell r="B143" t="str">
            <v>CO2</v>
          </cell>
          <cell r="F143" t="str">
            <v>Intensity</v>
          </cell>
        </row>
        <row r="144">
          <cell r="A144" t="str">
            <v>NI</v>
          </cell>
          <cell r="B144" t="str">
            <v>CO2</v>
          </cell>
          <cell r="F144" t="str">
            <v>Cost</v>
          </cell>
        </row>
        <row r="145">
          <cell r="A145" t="str">
            <v>NI</v>
          </cell>
          <cell r="B145" t="str">
            <v>CO2</v>
          </cell>
          <cell r="F145" t="str">
            <v>Incremental Cost</v>
          </cell>
        </row>
        <row r="146">
          <cell r="A146" t="str">
            <v>NI</v>
          </cell>
          <cell r="B146" t="str">
            <v>CO2</v>
          </cell>
          <cell r="F146" t="str">
            <v>SRMC</v>
          </cell>
        </row>
        <row r="147">
          <cell r="A147" t="str">
            <v>NI</v>
          </cell>
          <cell r="B147" t="str">
            <v>CO2</v>
          </cell>
          <cell r="F147" t="str">
            <v>Production</v>
          </cell>
        </row>
        <row r="148">
          <cell r="A148" t="str">
            <v>NI</v>
          </cell>
          <cell r="B148" t="str">
            <v>CO2</v>
          </cell>
          <cell r="F148" t="str">
            <v>Generation</v>
          </cell>
        </row>
        <row r="149">
          <cell r="A149" t="str">
            <v>NI</v>
          </cell>
          <cell r="B149" t="str">
            <v>CO2</v>
          </cell>
          <cell r="F149" t="str">
            <v>Intensity</v>
          </cell>
        </row>
        <row r="150">
          <cell r="A150" t="str">
            <v>NI</v>
          </cell>
          <cell r="B150" t="str">
            <v>CO2</v>
          </cell>
          <cell r="F150" t="str">
            <v>Cost</v>
          </cell>
        </row>
        <row r="151">
          <cell r="A151" t="str">
            <v>NI</v>
          </cell>
          <cell r="B151" t="str">
            <v>CO2</v>
          </cell>
          <cell r="F151" t="str">
            <v>Incremental Cost</v>
          </cell>
        </row>
        <row r="152">
          <cell r="A152" t="str">
            <v>NI</v>
          </cell>
          <cell r="B152" t="str">
            <v>CO2</v>
          </cell>
          <cell r="F152" t="str">
            <v>SRMC</v>
          </cell>
        </row>
        <row r="153">
          <cell r="A153" t="str">
            <v>NI</v>
          </cell>
          <cell r="B153" t="str">
            <v>CO2</v>
          </cell>
          <cell r="F153" t="str">
            <v>Production</v>
          </cell>
        </row>
        <row r="154">
          <cell r="A154" t="str">
            <v>NI</v>
          </cell>
          <cell r="B154" t="str">
            <v>CO2</v>
          </cell>
          <cell r="F154" t="str">
            <v>Generation</v>
          </cell>
        </row>
        <row r="155">
          <cell r="A155" t="str">
            <v>NI</v>
          </cell>
          <cell r="B155" t="str">
            <v>CO2</v>
          </cell>
          <cell r="F155" t="str">
            <v>Intensity</v>
          </cell>
        </row>
        <row r="156">
          <cell r="A156" t="str">
            <v>NI</v>
          </cell>
          <cell r="B156" t="str">
            <v>CO2</v>
          </cell>
          <cell r="F156" t="str">
            <v>Cost</v>
          </cell>
        </row>
        <row r="157">
          <cell r="A157" t="str">
            <v>NI</v>
          </cell>
          <cell r="B157" t="str">
            <v>CO2</v>
          </cell>
          <cell r="F157" t="str">
            <v>Incremental Cost</v>
          </cell>
        </row>
        <row r="158">
          <cell r="A158" t="str">
            <v>NI</v>
          </cell>
          <cell r="B158" t="str">
            <v>CO2</v>
          </cell>
          <cell r="F158" t="str">
            <v>SRMC</v>
          </cell>
        </row>
        <row r="159">
          <cell r="A159" t="str">
            <v>NI</v>
          </cell>
          <cell r="B159" t="str">
            <v>CO2</v>
          </cell>
          <cell r="F159" t="str">
            <v>Production</v>
          </cell>
        </row>
        <row r="160">
          <cell r="A160" t="str">
            <v>NI</v>
          </cell>
          <cell r="B160" t="str">
            <v>CO2</v>
          </cell>
          <cell r="F160" t="str">
            <v>Generation</v>
          </cell>
        </row>
        <row r="161">
          <cell r="A161" t="str">
            <v>NI</v>
          </cell>
          <cell r="B161" t="str">
            <v>CO2</v>
          </cell>
          <cell r="F161" t="str">
            <v>Intensity</v>
          </cell>
        </row>
        <row r="162">
          <cell r="A162" t="str">
            <v>NI</v>
          </cell>
          <cell r="B162" t="str">
            <v>CO2</v>
          </cell>
          <cell r="F162" t="str">
            <v>Cost</v>
          </cell>
        </row>
        <row r="163">
          <cell r="A163" t="str">
            <v>NI</v>
          </cell>
          <cell r="B163" t="str">
            <v>CO2</v>
          </cell>
          <cell r="F163" t="str">
            <v>Incremental Cost</v>
          </cell>
        </row>
        <row r="164">
          <cell r="A164" t="str">
            <v>NI</v>
          </cell>
          <cell r="B164" t="str">
            <v>CO2</v>
          </cell>
          <cell r="F164" t="str">
            <v>SRMC</v>
          </cell>
        </row>
        <row r="165">
          <cell r="A165" t="str">
            <v>NI</v>
          </cell>
          <cell r="B165" t="str">
            <v>CO2</v>
          </cell>
          <cell r="F165" t="str">
            <v>Production</v>
          </cell>
        </row>
        <row r="166">
          <cell r="A166" t="str">
            <v>NI</v>
          </cell>
          <cell r="B166" t="str">
            <v>CO2</v>
          </cell>
          <cell r="F166" t="str">
            <v>Generation</v>
          </cell>
        </row>
        <row r="167">
          <cell r="A167" t="str">
            <v>NI</v>
          </cell>
          <cell r="B167" t="str">
            <v>CO2</v>
          </cell>
          <cell r="F167" t="str">
            <v>Intensity</v>
          </cell>
        </row>
        <row r="168">
          <cell r="A168" t="str">
            <v>NI</v>
          </cell>
          <cell r="B168" t="str">
            <v>CO2</v>
          </cell>
          <cell r="F168" t="str">
            <v>Cost</v>
          </cell>
        </row>
        <row r="169">
          <cell r="A169" t="str">
            <v>NI</v>
          </cell>
          <cell r="B169" t="str">
            <v>CO2</v>
          </cell>
          <cell r="F169" t="str">
            <v>Incremental Cost</v>
          </cell>
        </row>
        <row r="170">
          <cell r="A170" t="str">
            <v>NI</v>
          </cell>
          <cell r="B170" t="str">
            <v>CO2</v>
          </cell>
          <cell r="F170" t="str">
            <v>SRMC</v>
          </cell>
        </row>
        <row r="171">
          <cell r="A171" t="str">
            <v>NI</v>
          </cell>
          <cell r="B171" t="str">
            <v>CO2</v>
          </cell>
          <cell r="F171" t="str">
            <v>Production</v>
          </cell>
        </row>
        <row r="172">
          <cell r="A172" t="str">
            <v>NI</v>
          </cell>
          <cell r="B172" t="str">
            <v>CO2</v>
          </cell>
          <cell r="F172" t="str">
            <v>Generation</v>
          </cell>
        </row>
        <row r="173">
          <cell r="A173" t="str">
            <v>NI</v>
          </cell>
          <cell r="B173" t="str">
            <v>CO2</v>
          </cell>
          <cell r="F173" t="str">
            <v>Intensity</v>
          </cell>
        </row>
        <row r="174">
          <cell r="A174" t="str">
            <v>NI</v>
          </cell>
          <cell r="B174" t="str">
            <v>CO2</v>
          </cell>
          <cell r="F174" t="str">
            <v>Cost</v>
          </cell>
        </row>
        <row r="175">
          <cell r="A175" t="str">
            <v>NI</v>
          </cell>
          <cell r="B175" t="str">
            <v>CO2</v>
          </cell>
          <cell r="F175" t="str">
            <v>Incremental Cost</v>
          </cell>
        </row>
        <row r="176">
          <cell r="A176" t="str">
            <v>NI</v>
          </cell>
          <cell r="B176" t="str">
            <v>CO2</v>
          </cell>
          <cell r="F176" t="str">
            <v>SRMC</v>
          </cell>
        </row>
        <row r="177">
          <cell r="A177" t="str">
            <v>NI</v>
          </cell>
          <cell r="B177" t="str">
            <v>CO2</v>
          </cell>
          <cell r="F177" t="str">
            <v>Production</v>
          </cell>
        </row>
        <row r="178">
          <cell r="A178" t="str">
            <v>NI</v>
          </cell>
          <cell r="B178" t="str">
            <v>CO2</v>
          </cell>
          <cell r="F178" t="str">
            <v>Generation</v>
          </cell>
        </row>
        <row r="179">
          <cell r="A179" t="str">
            <v>NI</v>
          </cell>
          <cell r="B179" t="str">
            <v>CO2</v>
          </cell>
          <cell r="F179" t="str">
            <v>Intensity</v>
          </cell>
        </row>
        <row r="180">
          <cell r="A180" t="str">
            <v>NI</v>
          </cell>
          <cell r="B180" t="str">
            <v>CO2</v>
          </cell>
          <cell r="F180" t="str">
            <v>Cost</v>
          </cell>
        </row>
        <row r="181">
          <cell r="A181" t="str">
            <v>NI</v>
          </cell>
          <cell r="B181" t="str">
            <v>CO2</v>
          </cell>
          <cell r="F181" t="str">
            <v>Incremental Cost</v>
          </cell>
        </row>
        <row r="182">
          <cell r="A182" t="str">
            <v>NI</v>
          </cell>
          <cell r="B182" t="str">
            <v>CO2</v>
          </cell>
          <cell r="F182" t="str">
            <v>SRMC</v>
          </cell>
        </row>
        <row r="183">
          <cell r="A183" t="str">
            <v>NI</v>
          </cell>
          <cell r="B183" t="str">
            <v>CO2</v>
          </cell>
          <cell r="F183" t="str">
            <v>Production</v>
          </cell>
        </row>
        <row r="184">
          <cell r="A184" t="str">
            <v>NI</v>
          </cell>
          <cell r="B184" t="str">
            <v>CO2</v>
          </cell>
          <cell r="F184" t="str">
            <v>Generation</v>
          </cell>
        </row>
        <row r="185">
          <cell r="A185" t="str">
            <v>NI</v>
          </cell>
          <cell r="B185" t="str">
            <v>CO2</v>
          </cell>
          <cell r="F185" t="str">
            <v>Intensity</v>
          </cell>
        </row>
        <row r="186">
          <cell r="A186" t="str">
            <v>NI</v>
          </cell>
          <cell r="B186" t="str">
            <v>CO2</v>
          </cell>
          <cell r="F186" t="str">
            <v>Cost</v>
          </cell>
        </row>
        <row r="187">
          <cell r="A187" t="str">
            <v>NI</v>
          </cell>
          <cell r="B187" t="str">
            <v>CO2</v>
          </cell>
          <cell r="F187" t="str">
            <v>Incremental Cost</v>
          </cell>
        </row>
        <row r="188">
          <cell r="A188" t="str">
            <v>NI</v>
          </cell>
          <cell r="B188" t="str">
            <v>CO2</v>
          </cell>
          <cell r="F188" t="str">
            <v>SRMC</v>
          </cell>
        </row>
        <row r="189">
          <cell r="A189" t="str">
            <v>ROI</v>
          </cell>
          <cell r="B189" t="str">
            <v>CO2</v>
          </cell>
          <cell r="F189" t="str">
            <v>Production</v>
          </cell>
        </row>
        <row r="190">
          <cell r="A190" t="str">
            <v>ROI</v>
          </cell>
          <cell r="B190" t="str">
            <v>CO2</v>
          </cell>
          <cell r="F190" t="str">
            <v>Generation</v>
          </cell>
        </row>
        <row r="191">
          <cell r="A191" t="str">
            <v>ROI</v>
          </cell>
          <cell r="B191" t="str">
            <v>CO2</v>
          </cell>
          <cell r="F191" t="str">
            <v>Intensity</v>
          </cell>
        </row>
        <row r="192">
          <cell r="A192" t="str">
            <v>ROI</v>
          </cell>
          <cell r="B192" t="str">
            <v>CO2</v>
          </cell>
          <cell r="F192" t="str">
            <v>Cost</v>
          </cell>
        </row>
        <row r="193">
          <cell r="A193" t="str">
            <v>ROI</v>
          </cell>
          <cell r="B193" t="str">
            <v>CO2</v>
          </cell>
          <cell r="F193" t="str">
            <v>Incremental Cost</v>
          </cell>
        </row>
        <row r="194">
          <cell r="A194" t="str">
            <v>ROI</v>
          </cell>
          <cell r="B194" t="str">
            <v>CO2</v>
          </cell>
          <cell r="F194" t="str">
            <v>SRMC</v>
          </cell>
        </row>
        <row r="195">
          <cell r="A195" t="str">
            <v>ROI</v>
          </cell>
          <cell r="B195" t="str">
            <v>CO2</v>
          </cell>
          <cell r="F195" t="str">
            <v>Production</v>
          </cell>
        </row>
        <row r="196">
          <cell r="A196" t="str">
            <v>ROI</v>
          </cell>
          <cell r="B196" t="str">
            <v>CO2</v>
          </cell>
          <cell r="F196" t="str">
            <v>Generation</v>
          </cell>
        </row>
        <row r="197">
          <cell r="A197" t="str">
            <v>ROI</v>
          </cell>
          <cell r="B197" t="str">
            <v>CO2</v>
          </cell>
          <cell r="F197" t="str">
            <v>Intensity</v>
          </cell>
        </row>
        <row r="198">
          <cell r="A198" t="str">
            <v>ROI</v>
          </cell>
          <cell r="B198" t="str">
            <v>CO2</v>
          </cell>
          <cell r="F198" t="str">
            <v>Cost</v>
          </cell>
        </row>
        <row r="199">
          <cell r="A199" t="str">
            <v>ROI</v>
          </cell>
          <cell r="B199" t="str">
            <v>CO2</v>
          </cell>
          <cell r="F199" t="str">
            <v>Incremental Cost</v>
          </cell>
        </row>
        <row r="200">
          <cell r="A200" t="str">
            <v>ROI</v>
          </cell>
          <cell r="B200" t="str">
            <v>CO2</v>
          </cell>
          <cell r="F200" t="str">
            <v>SRMC</v>
          </cell>
        </row>
        <row r="201">
          <cell r="A201" t="str">
            <v>ROI</v>
          </cell>
          <cell r="B201" t="str">
            <v>CO2</v>
          </cell>
          <cell r="F201" t="str">
            <v>Production</v>
          </cell>
        </row>
        <row r="202">
          <cell r="A202" t="str">
            <v>ROI</v>
          </cell>
          <cell r="B202" t="str">
            <v>CO2</v>
          </cell>
          <cell r="F202" t="str">
            <v>Generation</v>
          </cell>
        </row>
        <row r="203">
          <cell r="A203" t="str">
            <v>ROI</v>
          </cell>
          <cell r="B203" t="str">
            <v>CO2</v>
          </cell>
          <cell r="F203" t="str">
            <v>Intensity</v>
          </cell>
        </row>
        <row r="204">
          <cell r="A204" t="str">
            <v>ROI</v>
          </cell>
          <cell r="B204" t="str">
            <v>CO2</v>
          </cell>
          <cell r="F204" t="str">
            <v>Cost</v>
          </cell>
        </row>
        <row r="205">
          <cell r="A205" t="str">
            <v>ROI</v>
          </cell>
          <cell r="B205" t="str">
            <v>CO2</v>
          </cell>
          <cell r="F205" t="str">
            <v>Incremental Cost</v>
          </cell>
        </row>
        <row r="206">
          <cell r="A206" t="str">
            <v>ROI</v>
          </cell>
          <cell r="B206" t="str">
            <v>CO2</v>
          </cell>
          <cell r="F206" t="str">
            <v>SRMC</v>
          </cell>
        </row>
        <row r="207">
          <cell r="A207" t="str">
            <v>ROI</v>
          </cell>
          <cell r="B207" t="str">
            <v>CO2</v>
          </cell>
          <cell r="F207" t="str">
            <v>Production</v>
          </cell>
        </row>
        <row r="208">
          <cell r="A208" t="str">
            <v>ROI</v>
          </cell>
          <cell r="B208" t="str">
            <v>CO2</v>
          </cell>
          <cell r="F208" t="str">
            <v>Generation</v>
          </cell>
        </row>
        <row r="209">
          <cell r="A209" t="str">
            <v>ROI</v>
          </cell>
          <cell r="B209" t="str">
            <v>CO2</v>
          </cell>
          <cell r="F209" t="str">
            <v>Intensity</v>
          </cell>
        </row>
        <row r="210">
          <cell r="A210" t="str">
            <v>ROI</v>
          </cell>
          <cell r="B210" t="str">
            <v>CO2</v>
          </cell>
          <cell r="F210" t="str">
            <v>Cost</v>
          </cell>
        </row>
        <row r="211">
          <cell r="A211" t="str">
            <v>ROI</v>
          </cell>
          <cell r="B211" t="str">
            <v>CO2</v>
          </cell>
          <cell r="F211" t="str">
            <v>Incremental Cost</v>
          </cell>
        </row>
        <row r="212">
          <cell r="A212" t="str">
            <v>ROI</v>
          </cell>
          <cell r="B212" t="str">
            <v>CO2</v>
          </cell>
          <cell r="F212" t="str">
            <v>SRMC</v>
          </cell>
        </row>
        <row r="213">
          <cell r="A213" t="str">
            <v>ROI</v>
          </cell>
          <cell r="B213" t="str">
            <v>CO2</v>
          </cell>
          <cell r="F213" t="str">
            <v>Production</v>
          </cell>
        </row>
        <row r="214">
          <cell r="A214" t="str">
            <v>ROI</v>
          </cell>
          <cell r="B214" t="str">
            <v>CO2</v>
          </cell>
          <cell r="F214" t="str">
            <v>Generation</v>
          </cell>
        </row>
        <row r="215">
          <cell r="A215" t="str">
            <v>ROI</v>
          </cell>
          <cell r="B215" t="str">
            <v>CO2</v>
          </cell>
          <cell r="F215" t="str">
            <v>Intensity</v>
          </cell>
        </row>
        <row r="216">
          <cell r="A216" t="str">
            <v>ROI</v>
          </cell>
          <cell r="B216" t="str">
            <v>CO2</v>
          </cell>
          <cell r="F216" t="str">
            <v>Cost</v>
          </cell>
        </row>
        <row r="217">
          <cell r="A217" t="str">
            <v>ROI</v>
          </cell>
          <cell r="B217" t="str">
            <v>CO2</v>
          </cell>
          <cell r="F217" t="str">
            <v>Incremental Cost</v>
          </cell>
        </row>
        <row r="218">
          <cell r="A218" t="str">
            <v>ROI</v>
          </cell>
          <cell r="B218" t="str">
            <v>CO2</v>
          </cell>
          <cell r="F218" t="str">
            <v>SRMC</v>
          </cell>
        </row>
        <row r="219">
          <cell r="A219" t="str">
            <v>ROI</v>
          </cell>
          <cell r="B219" t="str">
            <v>CO2</v>
          </cell>
          <cell r="F219" t="str">
            <v>Production</v>
          </cell>
        </row>
        <row r="220">
          <cell r="A220" t="str">
            <v>ROI</v>
          </cell>
          <cell r="B220" t="str">
            <v>CO2</v>
          </cell>
          <cell r="F220" t="str">
            <v>Generation</v>
          </cell>
        </row>
        <row r="221">
          <cell r="A221" t="str">
            <v>ROI</v>
          </cell>
          <cell r="B221" t="str">
            <v>CO2</v>
          </cell>
          <cell r="F221" t="str">
            <v>Intensity</v>
          </cell>
        </row>
        <row r="222">
          <cell r="A222" t="str">
            <v>ROI</v>
          </cell>
          <cell r="B222" t="str">
            <v>CO2</v>
          </cell>
          <cell r="F222" t="str">
            <v>Cost</v>
          </cell>
        </row>
        <row r="223">
          <cell r="A223" t="str">
            <v>ROI</v>
          </cell>
          <cell r="B223" t="str">
            <v>CO2</v>
          </cell>
          <cell r="F223" t="str">
            <v>Incremental Cost</v>
          </cell>
        </row>
        <row r="224">
          <cell r="A224" t="str">
            <v>ROI</v>
          </cell>
          <cell r="B224" t="str">
            <v>CO2</v>
          </cell>
          <cell r="F224" t="str">
            <v>SRMC</v>
          </cell>
        </row>
        <row r="225">
          <cell r="A225" t="str">
            <v>ROI</v>
          </cell>
          <cell r="B225" t="str">
            <v>CO2</v>
          </cell>
          <cell r="F225" t="str">
            <v>Production</v>
          </cell>
        </row>
        <row r="226">
          <cell r="A226" t="str">
            <v>ROI</v>
          </cell>
          <cell r="B226" t="str">
            <v>CO2</v>
          </cell>
          <cell r="F226" t="str">
            <v>Generation</v>
          </cell>
        </row>
        <row r="227">
          <cell r="A227" t="str">
            <v>ROI</v>
          </cell>
          <cell r="B227" t="str">
            <v>CO2</v>
          </cell>
          <cell r="F227" t="str">
            <v>Intensity</v>
          </cell>
        </row>
        <row r="228">
          <cell r="A228" t="str">
            <v>ROI</v>
          </cell>
          <cell r="B228" t="str">
            <v>CO2</v>
          </cell>
          <cell r="F228" t="str">
            <v>Cost</v>
          </cell>
        </row>
        <row r="229">
          <cell r="A229" t="str">
            <v>ROI</v>
          </cell>
          <cell r="B229" t="str">
            <v>CO2</v>
          </cell>
          <cell r="F229" t="str">
            <v>Incremental Cost</v>
          </cell>
        </row>
        <row r="230">
          <cell r="A230" t="str">
            <v>ROI</v>
          </cell>
          <cell r="B230" t="str">
            <v>CO2</v>
          </cell>
          <cell r="F230" t="str">
            <v>SRMC</v>
          </cell>
        </row>
        <row r="231">
          <cell r="A231" t="str">
            <v>ROI</v>
          </cell>
          <cell r="B231" t="str">
            <v>CO2</v>
          </cell>
          <cell r="F231" t="str">
            <v>Production</v>
          </cell>
        </row>
        <row r="232">
          <cell r="A232" t="str">
            <v>ROI</v>
          </cell>
          <cell r="B232" t="str">
            <v>CO2</v>
          </cell>
          <cell r="F232" t="str">
            <v>Generation</v>
          </cell>
        </row>
        <row r="233">
          <cell r="A233" t="str">
            <v>ROI</v>
          </cell>
          <cell r="B233" t="str">
            <v>CO2</v>
          </cell>
          <cell r="F233" t="str">
            <v>Intensity</v>
          </cell>
        </row>
        <row r="234">
          <cell r="A234" t="str">
            <v>ROI</v>
          </cell>
          <cell r="B234" t="str">
            <v>CO2</v>
          </cell>
          <cell r="F234" t="str">
            <v>Cost</v>
          </cell>
        </row>
        <row r="235">
          <cell r="A235" t="str">
            <v>ROI</v>
          </cell>
          <cell r="B235" t="str">
            <v>CO2</v>
          </cell>
          <cell r="F235" t="str">
            <v>Incremental Cost</v>
          </cell>
        </row>
        <row r="236">
          <cell r="A236" t="str">
            <v>ROI</v>
          </cell>
          <cell r="B236" t="str">
            <v>CO2</v>
          </cell>
          <cell r="F236" t="str">
            <v>SRMC</v>
          </cell>
        </row>
        <row r="237">
          <cell r="A237" t="str">
            <v>ROI</v>
          </cell>
          <cell r="B237" t="str">
            <v>CO2</v>
          </cell>
          <cell r="F237" t="str">
            <v>Production</v>
          </cell>
        </row>
        <row r="238">
          <cell r="A238" t="str">
            <v>ROI</v>
          </cell>
          <cell r="B238" t="str">
            <v>CO2</v>
          </cell>
          <cell r="F238" t="str">
            <v>Generation</v>
          </cell>
        </row>
        <row r="239">
          <cell r="A239" t="str">
            <v>ROI</v>
          </cell>
          <cell r="B239" t="str">
            <v>CO2</v>
          </cell>
          <cell r="F239" t="str">
            <v>Intensity</v>
          </cell>
        </row>
        <row r="240">
          <cell r="A240" t="str">
            <v>ROI</v>
          </cell>
          <cell r="B240" t="str">
            <v>CO2</v>
          </cell>
          <cell r="F240" t="str">
            <v>Cost</v>
          </cell>
        </row>
        <row r="241">
          <cell r="A241" t="str">
            <v>ROI</v>
          </cell>
          <cell r="B241" t="str">
            <v>CO2</v>
          </cell>
          <cell r="F241" t="str">
            <v>Incremental Cost</v>
          </cell>
        </row>
        <row r="242">
          <cell r="A242" t="str">
            <v>ROI</v>
          </cell>
          <cell r="B242" t="str">
            <v>CO2</v>
          </cell>
          <cell r="F242" t="str">
            <v>SRMC</v>
          </cell>
        </row>
        <row r="243">
          <cell r="A243" t="str">
            <v>ROI</v>
          </cell>
          <cell r="B243" t="str">
            <v>CO2</v>
          </cell>
          <cell r="F243" t="str">
            <v>Production</v>
          </cell>
        </row>
        <row r="244">
          <cell r="A244" t="str">
            <v>ROI</v>
          </cell>
          <cell r="B244" t="str">
            <v>CO2</v>
          </cell>
          <cell r="F244" t="str">
            <v>Generation</v>
          </cell>
        </row>
        <row r="245">
          <cell r="A245" t="str">
            <v>ROI</v>
          </cell>
          <cell r="B245" t="str">
            <v>CO2</v>
          </cell>
          <cell r="F245" t="str">
            <v>Intensity</v>
          </cell>
        </row>
        <row r="246">
          <cell r="A246" t="str">
            <v>ROI</v>
          </cell>
          <cell r="B246" t="str">
            <v>CO2</v>
          </cell>
          <cell r="F246" t="str">
            <v>Cost</v>
          </cell>
        </row>
        <row r="247">
          <cell r="A247" t="str">
            <v>ROI</v>
          </cell>
          <cell r="B247" t="str">
            <v>CO2</v>
          </cell>
          <cell r="F247" t="str">
            <v>Incremental Cost</v>
          </cell>
        </row>
        <row r="248">
          <cell r="A248" t="str">
            <v>ROI</v>
          </cell>
          <cell r="B248" t="str">
            <v>CO2</v>
          </cell>
          <cell r="F248" t="str">
            <v>SRMC</v>
          </cell>
        </row>
        <row r="249">
          <cell r="A249" t="str">
            <v>ROI</v>
          </cell>
          <cell r="B249" t="str">
            <v>CO2</v>
          </cell>
          <cell r="F249" t="str">
            <v>Production</v>
          </cell>
        </row>
        <row r="250">
          <cell r="A250" t="str">
            <v>ROI</v>
          </cell>
          <cell r="B250" t="str">
            <v>CO2</v>
          </cell>
          <cell r="F250" t="str">
            <v>Generation</v>
          </cell>
        </row>
        <row r="251">
          <cell r="A251" t="str">
            <v>ROI</v>
          </cell>
          <cell r="B251" t="str">
            <v>CO2</v>
          </cell>
          <cell r="F251" t="str">
            <v>Intensity</v>
          </cell>
        </row>
        <row r="252">
          <cell r="A252" t="str">
            <v>ROI</v>
          </cell>
          <cell r="B252" t="str">
            <v>CO2</v>
          </cell>
          <cell r="F252" t="str">
            <v>Cost</v>
          </cell>
        </row>
        <row r="253">
          <cell r="A253" t="str">
            <v>ROI</v>
          </cell>
          <cell r="B253" t="str">
            <v>CO2</v>
          </cell>
          <cell r="F253" t="str">
            <v>Incremental Cost</v>
          </cell>
        </row>
        <row r="254">
          <cell r="A254" t="str">
            <v>ROI</v>
          </cell>
          <cell r="B254" t="str">
            <v>CO2</v>
          </cell>
          <cell r="F254" t="str">
            <v>SRMC</v>
          </cell>
        </row>
        <row r="255">
          <cell r="A255" t="str">
            <v>ROI</v>
          </cell>
          <cell r="B255" t="str">
            <v>CO2</v>
          </cell>
          <cell r="F255" t="str">
            <v>Production</v>
          </cell>
        </row>
        <row r="256">
          <cell r="A256" t="str">
            <v>ROI</v>
          </cell>
          <cell r="B256" t="str">
            <v>CO2</v>
          </cell>
          <cell r="F256" t="str">
            <v>Generation</v>
          </cell>
        </row>
        <row r="257">
          <cell r="A257" t="str">
            <v>ROI</v>
          </cell>
          <cell r="B257" t="str">
            <v>CO2</v>
          </cell>
          <cell r="F257" t="str">
            <v>Intensity</v>
          </cell>
        </row>
        <row r="258">
          <cell r="A258" t="str">
            <v>ROI</v>
          </cell>
          <cell r="B258" t="str">
            <v>CO2</v>
          </cell>
          <cell r="F258" t="str">
            <v>Cost</v>
          </cell>
        </row>
        <row r="259">
          <cell r="A259" t="str">
            <v>ROI</v>
          </cell>
          <cell r="B259" t="str">
            <v>CO2</v>
          </cell>
          <cell r="F259" t="str">
            <v>Incremental Cost</v>
          </cell>
        </row>
        <row r="260">
          <cell r="A260" t="str">
            <v>ROI</v>
          </cell>
          <cell r="B260" t="str">
            <v>CO2</v>
          </cell>
          <cell r="F260" t="str">
            <v>SRMC</v>
          </cell>
        </row>
        <row r="261">
          <cell r="A261" t="str">
            <v>ROI</v>
          </cell>
          <cell r="B261" t="str">
            <v>CO2</v>
          </cell>
          <cell r="F261" t="str">
            <v>Production</v>
          </cell>
        </row>
        <row r="262">
          <cell r="A262" t="str">
            <v>ROI</v>
          </cell>
          <cell r="B262" t="str">
            <v>CO2</v>
          </cell>
          <cell r="F262" t="str">
            <v>Generation</v>
          </cell>
        </row>
        <row r="263">
          <cell r="A263" t="str">
            <v>ROI</v>
          </cell>
          <cell r="B263" t="str">
            <v>CO2</v>
          </cell>
          <cell r="F263" t="str">
            <v>Intensity</v>
          </cell>
        </row>
        <row r="264">
          <cell r="A264" t="str">
            <v>ROI</v>
          </cell>
          <cell r="B264" t="str">
            <v>CO2</v>
          </cell>
          <cell r="F264" t="str">
            <v>Cost</v>
          </cell>
        </row>
        <row r="265">
          <cell r="A265" t="str">
            <v>ROI</v>
          </cell>
          <cell r="B265" t="str">
            <v>CO2</v>
          </cell>
          <cell r="F265" t="str">
            <v>Incremental Cost</v>
          </cell>
        </row>
        <row r="266">
          <cell r="A266" t="str">
            <v>ROI</v>
          </cell>
          <cell r="B266" t="str">
            <v>CO2</v>
          </cell>
          <cell r="F266" t="str">
            <v>SRMC</v>
          </cell>
        </row>
        <row r="267">
          <cell r="A267" t="str">
            <v>ROI</v>
          </cell>
          <cell r="B267" t="str">
            <v>CO2</v>
          </cell>
          <cell r="F267" t="str">
            <v>Production</v>
          </cell>
        </row>
        <row r="268">
          <cell r="A268" t="str">
            <v>ROI</v>
          </cell>
          <cell r="B268" t="str">
            <v>CO2</v>
          </cell>
          <cell r="F268" t="str">
            <v>Generation</v>
          </cell>
        </row>
        <row r="269">
          <cell r="A269" t="str">
            <v>ROI</v>
          </cell>
          <cell r="B269" t="str">
            <v>CO2</v>
          </cell>
          <cell r="F269" t="str">
            <v>Intensity</v>
          </cell>
        </row>
        <row r="270">
          <cell r="A270" t="str">
            <v>ROI</v>
          </cell>
          <cell r="B270" t="str">
            <v>CO2</v>
          </cell>
          <cell r="F270" t="str">
            <v>Cost</v>
          </cell>
        </row>
        <row r="271">
          <cell r="A271" t="str">
            <v>ROI</v>
          </cell>
          <cell r="B271" t="str">
            <v>CO2</v>
          </cell>
          <cell r="F271" t="str">
            <v>Incremental Cost</v>
          </cell>
        </row>
        <row r="272">
          <cell r="A272" t="str">
            <v>ROI</v>
          </cell>
          <cell r="B272" t="str">
            <v>CO2</v>
          </cell>
          <cell r="F272" t="str">
            <v>SRMC</v>
          </cell>
        </row>
        <row r="273">
          <cell r="A273" t="str">
            <v>ROI</v>
          </cell>
          <cell r="B273" t="str">
            <v>CO2</v>
          </cell>
          <cell r="F273" t="str">
            <v>Production</v>
          </cell>
        </row>
        <row r="274">
          <cell r="A274" t="str">
            <v>ROI</v>
          </cell>
          <cell r="B274" t="str">
            <v>CO2</v>
          </cell>
          <cell r="F274" t="str">
            <v>Generation</v>
          </cell>
        </row>
        <row r="275">
          <cell r="A275" t="str">
            <v>ROI</v>
          </cell>
          <cell r="B275" t="str">
            <v>CO2</v>
          </cell>
          <cell r="F275" t="str">
            <v>Intensity</v>
          </cell>
        </row>
        <row r="276">
          <cell r="A276" t="str">
            <v>ROI</v>
          </cell>
          <cell r="B276" t="str">
            <v>CO2</v>
          </cell>
          <cell r="F276" t="str">
            <v>Cost</v>
          </cell>
        </row>
        <row r="277">
          <cell r="A277" t="str">
            <v>ROI</v>
          </cell>
          <cell r="B277" t="str">
            <v>CO2</v>
          </cell>
          <cell r="F277" t="str">
            <v>Incremental Cost</v>
          </cell>
        </row>
        <row r="278">
          <cell r="A278" t="str">
            <v>ROI</v>
          </cell>
          <cell r="B278" t="str">
            <v>CO2</v>
          </cell>
          <cell r="F278" t="str">
            <v>SRMC</v>
          </cell>
        </row>
        <row r="279">
          <cell r="A279" t="str">
            <v>ROI</v>
          </cell>
          <cell r="B279" t="str">
            <v>CO2</v>
          </cell>
          <cell r="F279" t="str">
            <v>Production</v>
          </cell>
        </row>
        <row r="280">
          <cell r="A280" t="str">
            <v>ROI</v>
          </cell>
          <cell r="B280" t="str">
            <v>CO2</v>
          </cell>
          <cell r="F280" t="str">
            <v>Generation</v>
          </cell>
        </row>
        <row r="281">
          <cell r="A281" t="str">
            <v>ROI</v>
          </cell>
          <cell r="B281" t="str">
            <v>CO2</v>
          </cell>
          <cell r="F281" t="str">
            <v>Intensity</v>
          </cell>
        </row>
        <row r="282">
          <cell r="A282" t="str">
            <v>ROI</v>
          </cell>
          <cell r="B282" t="str">
            <v>CO2</v>
          </cell>
          <cell r="F282" t="str">
            <v>Cost</v>
          </cell>
        </row>
        <row r="283">
          <cell r="A283" t="str">
            <v>ROI</v>
          </cell>
          <cell r="B283" t="str">
            <v>CO2</v>
          </cell>
          <cell r="F283" t="str">
            <v>Incremental Cost</v>
          </cell>
        </row>
        <row r="284">
          <cell r="A284" t="str">
            <v>ROI</v>
          </cell>
          <cell r="B284" t="str">
            <v>CO2</v>
          </cell>
          <cell r="F284" t="str">
            <v>SRMC</v>
          </cell>
        </row>
        <row r="285">
          <cell r="A285" t="str">
            <v>ROI</v>
          </cell>
          <cell r="B285" t="str">
            <v>CO2</v>
          </cell>
          <cell r="F285" t="str">
            <v>Production</v>
          </cell>
        </row>
        <row r="286">
          <cell r="A286" t="str">
            <v>ROI</v>
          </cell>
          <cell r="B286" t="str">
            <v>CO2</v>
          </cell>
          <cell r="F286" t="str">
            <v>Generation</v>
          </cell>
        </row>
        <row r="287">
          <cell r="A287" t="str">
            <v>ROI</v>
          </cell>
          <cell r="B287" t="str">
            <v>CO2</v>
          </cell>
          <cell r="F287" t="str">
            <v>Intensity</v>
          </cell>
        </row>
        <row r="288">
          <cell r="A288" t="str">
            <v>ROI</v>
          </cell>
          <cell r="B288" t="str">
            <v>CO2</v>
          </cell>
          <cell r="F288" t="str">
            <v>Cost</v>
          </cell>
        </row>
        <row r="289">
          <cell r="A289" t="str">
            <v>ROI</v>
          </cell>
          <cell r="B289" t="str">
            <v>CO2</v>
          </cell>
          <cell r="F289" t="str">
            <v>Incremental Cost</v>
          </cell>
        </row>
        <row r="290">
          <cell r="A290" t="str">
            <v>ROI</v>
          </cell>
          <cell r="B290" t="str">
            <v>CO2</v>
          </cell>
          <cell r="F290" t="str">
            <v>SRMC</v>
          </cell>
        </row>
        <row r="291">
          <cell r="A291" t="str">
            <v>ROI</v>
          </cell>
          <cell r="B291" t="str">
            <v>CO2</v>
          </cell>
          <cell r="F291" t="str">
            <v>Production</v>
          </cell>
        </row>
        <row r="292">
          <cell r="A292" t="str">
            <v>ROI</v>
          </cell>
          <cell r="B292" t="str">
            <v>CO2</v>
          </cell>
          <cell r="F292" t="str">
            <v>Generation</v>
          </cell>
        </row>
        <row r="293">
          <cell r="A293" t="str">
            <v>ROI</v>
          </cell>
          <cell r="B293" t="str">
            <v>CO2</v>
          </cell>
          <cell r="F293" t="str">
            <v>Intensity</v>
          </cell>
        </row>
        <row r="294">
          <cell r="A294" t="str">
            <v>ROI</v>
          </cell>
          <cell r="B294" t="str">
            <v>CO2</v>
          </cell>
          <cell r="F294" t="str">
            <v>Cost</v>
          </cell>
        </row>
        <row r="295">
          <cell r="A295" t="str">
            <v>ROI</v>
          </cell>
          <cell r="B295" t="str">
            <v>CO2</v>
          </cell>
          <cell r="F295" t="str">
            <v>Incremental Cost</v>
          </cell>
        </row>
        <row r="296">
          <cell r="A296" t="str">
            <v>ROI</v>
          </cell>
          <cell r="B296" t="str">
            <v>CO2</v>
          </cell>
          <cell r="F296" t="str">
            <v>SRMC</v>
          </cell>
        </row>
        <row r="297">
          <cell r="A297" t="str">
            <v>ROI</v>
          </cell>
          <cell r="B297" t="str">
            <v>CO2</v>
          </cell>
          <cell r="F297" t="str">
            <v>Production</v>
          </cell>
        </row>
        <row r="298">
          <cell r="A298" t="str">
            <v>ROI</v>
          </cell>
          <cell r="B298" t="str">
            <v>CO2</v>
          </cell>
          <cell r="F298" t="str">
            <v>Generation</v>
          </cell>
        </row>
        <row r="299">
          <cell r="A299" t="str">
            <v>ROI</v>
          </cell>
          <cell r="B299" t="str">
            <v>CO2</v>
          </cell>
          <cell r="F299" t="str">
            <v>Intensity</v>
          </cell>
        </row>
        <row r="300">
          <cell r="A300" t="str">
            <v>ROI</v>
          </cell>
          <cell r="B300" t="str">
            <v>CO2</v>
          </cell>
          <cell r="F300" t="str">
            <v>Cost</v>
          </cell>
        </row>
        <row r="301">
          <cell r="A301" t="str">
            <v>ROI</v>
          </cell>
          <cell r="B301" t="str">
            <v>CO2</v>
          </cell>
          <cell r="F301" t="str">
            <v>Incremental Cost</v>
          </cell>
        </row>
        <row r="302">
          <cell r="A302" t="str">
            <v>ROI</v>
          </cell>
          <cell r="B302" t="str">
            <v>CO2</v>
          </cell>
          <cell r="F302" t="str">
            <v>SRMC</v>
          </cell>
        </row>
        <row r="303">
          <cell r="A303" t="str">
            <v>ROI</v>
          </cell>
          <cell r="B303" t="str">
            <v>CO2</v>
          </cell>
          <cell r="F303" t="str">
            <v>Production</v>
          </cell>
        </row>
        <row r="304">
          <cell r="A304" t="str">
            <v>ROI</v>
          </cell>
          <cell r="B304" t="str">
            <v>CO2</v>
          </cell>
          <cell r="F304" t="str">
            <v>Generation</v>
          </cell>
        </row>
        <row r="305">
          <cell r="A305" t="str">
            <v>ROI</v>
          </cell>
          <cell r="B305" t="str">
            <v>CO2</v>
          </cell>
          <cell r="F305" t="str">
            <v>Intensity</v>
          </cell>
        </row>
        <row r="306">
          <cell r="A306" t="str">
            <v>ROI</v>
          </cell>
          <cell r="B306" t="str">
            <v>CO2</v>
          </cell>
          <cell r="F306" t="str">
            <v>Cost</v>
          </cell>
        </row>
        <row r="307">
          <cell r="A307" t="str">
            <v>ROI</v>
          </cell>
          <cell r="B307" t="str">
            <v>CO2</v>
          </cell>
          <cell r="F307" t="str">
            <v>Incremental Cost</v>
          </cell>
        </row>
        <row r="308">
          <cell r="A308" t="str">
            <v>ROI</v>
          </cell>
          <cell r="B308" t="str">
            <v>CO2</v>
          </cell>
          <cell r="F308" t="str">
            <v>SRMC</v>
          </cell>
        </row>
        <row r="309">
          <cell r="A309" t="str">
            <v>ROI</v>
          </cell>
          <cell r="B309" t="str">
            <v>CO2</v>
          </cell>
          <cell r="F309" t="str">
            <v>Production</v>
          </cell>
        </row>
        <row r="310">
          <cell r="A310" t="str">
            <v>ROI</v>
          </cell>
          <cell r="B310" t="str">
            <v>CO2</v>
          </cell>
          <cell r="F310" t="str">
            <v>Generation</v>
          </cell>
        </row>
        <row r="311">
          <cell r="A311" t="str">
            <v>ROI</v>
          </cell>
          <cell r="B311" t="str">
            <v>CO2</v>
          </cell>
          <cell r="F311" t="str">
            <v>Intensity</v>
          </cell>
        </row>
        <row r="312">
          <cell r="A312" t="str">
            <v>ROI</v>
          </cell>
          <cell r="B312" t="str">
            <v>CO2</v>
          </cell>
          <cell r="F312" t="str">
            <v>Cost</v>
          </cell>
        </row>
        <row r="313">
          <cell r="A313" t="str">
            <v>ROI</v>
          </cell>
          <cell r="B313" t="str">
            <v>CO2</v>
          </cell>
          <cell r="F313" t="str">
            <v>Incremental Cost</v>
          </cell>
        </row>
        <row r="314">
          <cell r="A314" t="str">
            <v>ROI</v>
          </cell>
          <cell r="B314" t="str">
            <v>CO2</v>
          </cell>
          <cell r="F314" t="str">
            <v>SRMC</v>
          </cell>
        </row>
        <row r="315">
          <cell r="A315" t="str">
            <v>ROI</v>
          </cell>
          <cell r="B315" t="str">
            <v>CO2</v>
          </cell>
          <cell r="F315" t="str">
            <v>Production</v>
          </cell>
        </row>
        <row r="316">
          <cell r="A316" t="str">
            <v>ROI</v>
          </cell>
          <cell r="B316" t="str">
            <v>CO2</v>
          </cell>
          <cell r="F316" t="str">
            <v>Generation</v>
          </cell>
        </row>
        <row r="317">
          <cell r="A317" t="str">
            <v>ROI</v>
          </cell>
          <cell r="B317" t="str">
            <v>CO2</v>
          </cell>
          <cell r="F317" t="str">
            <v>Intensity</v>
          </cell>
        </row>
        <row r="318">
          <cell r="A318" t="str">
            <v>ROI</v>
          </cell>
          <cell r="B318" t="str">
            <v>CO2</v>
          </cell>
          <cell r="F318" t="str">
            <v>Cost</v>
          </cell>
        </row>
        <row r="319">
          <cell r="A319" t="str">
            <v>ROI</v>
          </cell>
          <cell r="B319" t="str">
            <v>CO2</v>
          </cell>
          <cell r="F319" t="str">
            <v>Incremental Cost</v>
          </cell>
        </row>
        <row r="320">
          <cell r="A320" t="str">
            <v>ROI</v>
          </cell>
          <cell r="B320" t="str">
            <v>CO2</v>
          </cell>
          <cell r="F320" t="str">
            <v>SRMC</v>
          </cell>
        </row>
        <row r="321">
          <cell r="A321" t="str">
            <v>ROI</v>
          </cell>
          <cell r="B321" t="str">
            <v>CO2</v>
          </cell>
          <cell r="F321" t="str">
            <v>Production</v>
          </cell>
        </row>
        <row r="322">
          <cell r="A322" t="str">
            <v>ROI</v>
          </cell>
          <cell r="B322" t="str">
            <v>CO2</v>
          </cell>
          <cell r="F322" t="str">
            <v>Generation</v>
          </cell>
        </row>
        <row r="323">
          <cell r="A323" t="str">
            <v>ROI</v>
          </cell>
          <cell r="B323" t="str">
            <v>CO2</v>
          </cell>
          <cell r="F323" t="str">
            <v>Intensity</v>
          </cell>
        </row>
        <row r="324">
          <cell r="A324" t="str">
            <v>ROI</v>
          </cell>
          <cell r="B324" t="str">
            <v>CO2</v>
          </cell>
          <cell r="F324" t="str">
            <v>Cost</v>
          </cell>
        </row>
        <row r="325">
          <cell r="A325" t="str">
            <v>ROI</v>
          </cell>
          <cell r="B325" t="str">
            <v>CO2</v>
          </cell>
          <cell r="F325" t="str">
            <v>Incremental Cost</v>
          </cell>
        </row>
        <row r="326">
          <cell r="A326" t="str">
            <v>ROI</v>
          </cell>
          <cell r="B326" t="str">
            <v>CO2</v>
          </cell>
          <cell r="F326" t="str">
            <v>SRMC</v>
          </cell>
        </row>
        <row r="327">
          <cell r="A327" t="str">
            <v>ROI</v>
          </cell>
          <cell r="B327" t="str">
            <v>CO2</v>
          </cell>
          <cell r="F327" t="str">
            <v>Production</v>
          </cell>
        </row>
        <row r="328">
          <cell r="A328" t="str">
            <v>ROI</v>
          </cell>
          <cell r="B328" t="str">
            <v>CO2</v>
          </cell>
          <cell r="F328" t="str">
            <v>Generation</v>
          </cell>
        </row>
        <row r="329">
          <cell r="A329" t="str">
            <v>ROI</v>
          </cell>
          <cell r="B329" t="str">
            <v>CO2</v>
          </cell>
          <cell r="F329" t="str">
            <v>Intensity</v>
          </cell>
        </row>
        <row r="330">
          <cell r="A330" t="str">
            <v>ROI</v>
          </cell>
          <cell r="B330" t="str">
            <v>CO2</v>
          </cell>
          <cell r="F330" t="str">
            <v>Cost</v>
          </cell>
        </row>
        <row r="331">
          <cell r="A331" t="str">
            <v>ROI</v>
          </cell>
          <cell r="B331" t="str">
            <v>CO2</v>
          </cell>
          <cell r="F331" t="str">
            <v>Incremental Cost</v>
          </cell>
        </row>
        <row r="332">
          <cell r="A332" t="str">
            <v>ROI</v>
          </cell>
          <cell r="B332" t="str">
            <v>CO2</v>
          </cell>
          <cell r="F332" t="str">
            <v>SRMC</v>
          </cell>
        </row>
        <row r="333">
          <cell r="A333" t="str">
            <v>ROI</v>
          </cell>
          <cell r="B333" t="str">
            <v>CO2</v>
          </cell>
          <cell r="F333" t="str">
            <v>Production</v>
          </cell>
        </row>
        <row r="334">
          <cell r="A334" t="str">
            <v>ROI</v>
          </cell>
          <cell r="B334" t="str">
            <v>CO2</v>
          </cell>
          <cell r="F334" t="str">
            <v>Generation</v>
          </cell>
        </row>
        <row r="335">
          <cell r="A335" t="str">
            <v>ROI</v>
          </cell>
          <cell r="B335" t="str">
            <v>CO2</v>
          </cell>
          <cell r="F335" t="str">
            <v>Intensity</v>
          </cell>
        </row>
        <row r="336">
          <cell r="A336" t="str">
            <v>ROI</v>
          </cell>
          <cell r="B336" t="str">
            <v>CO2</v>
          </cell>
          <cell r="F336" t="str">
            <v>Cost</v>
          </cell>
        </row>
        <row r="337">
          <cell r="A337" t="str">
            <v>ROI</v>
          </cell>
          <cell r="B337" t="str">
            <v>CO2</v>
          </cell>
          <cell r="F337" t="str">
            <v>Incremental Cost</v>
          </cell>
        </row>
        <row r="338">
          <cell r="A338" t="str">
            <v>ROI</v>
          </cell>
          <cell r="B338" t="str">
            <v>CO2</v>
          </cell>
          <cell r="F338" t="str">
            <v>SRMC</v>
          </cell>
        </row>
        <row r="339">
          <cell r="A339" t="str">
            <v>ROI</v>
          </cell>
          <cell r="B339" t="str">
            <v>CO2</v>
          </cell>
          <cell r="F339" t="str">
            <v>Production</v>
          </cell>
        </row>
        <row r="340">
          <cell r="A340" t="str">
            <v>ROI</v>
          </cell>
          <cell r="B340" t="str">
            <v>CO2</v>
          </cell>
          <cell r="F340" t="str">
            <v>Generation</v>
          </cell>
        </row>
        <row r="341">
          <cell r="A341" t="str">
            <v>ROI</v>
          </cell>
          <cell r="B341" t="str">
            <v>CO2</v>
          </cell>
          <cell r="F341" t="str">
            <v>Intensity</v>
          </cell>
        </row>
        <row r="342">
          <cell r="A342" t="str">
            <v>ROI</v>
          </cell>
          <cell r="B342" t="str">
            <v>CO2</v>
          </cell>
          <cell r="F342" t="str">
            <v>Cost</v>
          </cell>
        </row>
        <row r="343">
          <cell r="A343" t="str">
            <v>ROI</v>
          </cell>
          <cell r="B343" t="str">
            <v>CO2</v>
          </cell>
          <cell r="F343" t="str">
            <v>Incremental Cost</v>
          </cell>
        </row>
        <row r="344">
          <cell r="A344" t="str">
            <v>ROI</v>
          </cell>
          <cell r="B344" t="str">
            <v>CO2</v>
          </cell>
          <cell r="F344" t="str">
            <v>SRMC</v>
          </cell>
        </row>
        <row r="345">
          <cell r="A345" t="str">
            <v>ROI</v>
          </cell>
          <cell r="B345" t="str">
            <v>CO2</v>
          </cell>
          <cell r="F345" t="str">
            <v>Production</v>
          </cell>
        </row>
        <row r="346">
          <cell r="A346" t="str">
            <v>ROI</v>
          </cell>
          <cell r="B346" t="str">
            <v>CO2</v>
          </cell>
          <cell r="F346" t="str">
            <v>Generation</v>
          </cell>
        </row>
        <row r="347">
          <cell r="A347" t="str">
            <v>ROI</v>
          </cell>
          <cell r="B347" t="str">
            <v>CO2</v>
          </cell>
          <cell r="F347" t="str">
            <v>Intensity</v>
          </cell>
        </row>
        <row r="348">
          <cell r="A348" t="str">
            <v>ROI</v>
          </cell>
          <cell r="B348" t="str">
            <v>CO2</v>
          </cell>
          <cell r="F348" t="str">
            <v>Cost</v>
          </cell>
        </row>
        <row r="349">
          <cell r="A349" t="str">
            <v>ROI</v>
          </cell>
          <cell r="B349" t="str">
            <v>CO2</v>
          </cell>
          <cell r="F349" t="str">
            <v>Incremental Cost</v>
          </cell>
        </row>
        <row r="350">
          <cell r="A350" t="str">
            <v>ROI</v>
          </cell>
          <cell r="B350" t="str">
            <v>CO2</v>
          </cell>
          <cell r="F350" t="str">
            <v>SRMC</v>
          </cell>
        </row>
        <row r="351">
          <cell r="A351" t="str">
            <v>ROI</v>
          </cell>
          <cell r="B351" t="str">
            <v>CO2</v>
          </cell>
          <cell r="F351" t="str">
            <v>Production</v>
          </cell>
        </row>
        <row r="352">
          <cell r="A352" t="str">
            <v>ROI</v>
          </cell>
          <cell r="B352" t="str">
            <v>CO2</v>
          </cell>
          <cell r="F352" t="str">
            <v>Generation</v>
          </cell>
        </row>
        <row r="353">
          <cell r="A353" t="str">
            <v>ROI</v>
          </cell>
          <cell r="B353" t="str">
            <v>CO2</v>
          </cell>
          <cell r="F353" t="str">
            <v>Intensity</v>
          </cell>
        </row>
        <row r="354">
          <cell r="A354" t="str">
            <v>ROI</v>
          </cell>
          <cell r="B354" t="str">
            <v>CO2</v>
          </cell>
          <cell r="F354" t="str">
            <v>Cost</v>
          </cell>
        </row>
        <row r="355">
          <cell r="A355" t="str">
            <v>ROI</v>
          </cell>
          <cell r="B355" t="str">
            <v>CO2</v>
          </cell>
          <cell r="F355" t="str">
            <v>Incremental Cost</v>
          </cell>
        </row>
        <row r="356">
          <cell r="A356" t="str">
            <v>ROI</v>
          </cell>
          <cell r="B356" t="str">
            <v>CO2</v>
          </cell>
          <cell r="F356" t="str">
            <v>SRMC</v>
          </cell>
        </row>
        <row r="357">
          <cell r="A357" t="str">
            <v>ROI</v>
          </cell>
          <cell r="B357" t="str">
            <v>CO2</v>
          </cell>
          <cell r="F357" t="str">
            <v>Production</v>
          </cell>
        </row>
        <row r="358">
          <cell r="A358" t="str">
            <v>ROI</v>
          </cell>
          <cell r="B358" t="str">
            <v>CO2</v>
          </cell>
          <cell r="F358" t="str">
            <v>Generation</v>
          </cell>
        </row>
        <row r="359">
          <cell r="A359" t="str">
            <v>ROI</v>
          </cell>
          <cell r="B359" t="str">
            <v>CO2</v>
          </cell>
          <cell r="F359" t="str">
            <v>Intensity</v>
          </cell>
        </row>
        <row r="360">
          <cell r="A360" t="str">
            <v>ROI</v>
          </cell>
          <cell r="B360" t="str">
            <v>CO2</v>
          </cell>
          <cell r="F360" t="str">
            <v>Cost</v>
          </cell>
        </row>
        <row r="361">
          <cell r="A361" t="str">
            <v>ROI</v>
          </cell>
          <cell r="B361" t="str">
            <v>CO2</v>
          </cell>
          <cell r="F361" t="str">
            <v>Incremental Cost</v>
          </cell>
        </row>
        <row r="362">
          <cell r="A362" t="str">
            <v>ROI</v>
          </cell>
          <cell r="B362" t="str">
            <v>CO2</v>
          </cell>
          <cell r="F362" t="str">
            <v>SRMC</v>
          </cell>
        </row>
        <row r="363">
          <cell r="A363" t="str">
            <v>ROI</v>
          </cell>
          <cell r="B363" t="str">
            <v>CO2</v>
          </cell>
          <cell r="F363" t="str">
            <v>Production</v>
          </cell>
        </row>
        <row r="364">
          <cell r="A364" t="str">
            <v>ROI</v>
          </cell>
          <cell r="B364" t="str">
            <v>CO2</v>
          </cell>
          <cell r="F364" t="str">
            <v>Generation</v>
          </cell>
        </row>
        <row r="365">
          <cell r="A365" t="str">
            <v>ROI</v>
          </cell>
          <cell r="B365" t="str">
            <v>CO2</v>
          </cell>
          <cell r="F365" t="str">
            <v>Intensity</v>
          </cell>
        </row>
        <row r="366">
          <cell r="A366" t="str">
            <v>ROI</v>
          </cell>
          <cell r="B366" t="str">
            <v>CO2</v>
          </cell>
          <cell r="F366" t="str">
            <v>Cost</v>
          </cell>
        </row>
        <row r="367">
          <cell r="A367" t="str">
            <v>ROI</v>
          </cell>
          <cell r="B367" t="str">
            <v>CO2</v>
          </cell>
          <cell r="F367" t="str">
            <v>Incremental Cost</v>
          </cell>
        </row>
        <row r="368">
          <cell r="A368" t="str">
            <v>ROI</v>
          </cell>
          <cell r="B368" t="str">
            <v>CO2</v>
          </cell>
          <cell r="F368" t="str">
            <v>SRMC</v>
          </cell>
        </row>
        <row r="369">
          <cell r="A369" t="str">
            <v>ROI</v>
          </cell>
          <cell r="B369" t="str">
            <v>CO2</v>
          </cell>
          <cell r="F369" t="str">
            <v>Production</v>
          </cell>
        </row>
        <row r="370">
          <cell r="A370" t="str">
            <v>ROI</v>
          </cell>
          <cell r="B370" t="str">
            <v>CO2</v>
          </cell>
          <cell r="F370" t="str">
            <v>Generation</v>
          </cell>
        </row>
        <row r="371">
          <cell r="A371" t="str">
            <v>ROI</v>
          </cell>
          <cell r="B371" t="str">
            <v>CO2</v>
          </cell>
          <cell r="F371" t="str">
            <v>Intensity</v>
          </cell>
        </row>
        <row r="372">
          <cell r="A372" t="str">
            <v>ROI</v>
          </cell>
          <cell r="B372" t="str">
            <v>CO2</v>
          </cell>
          <cell r="F372" t="str">
            <v>Cost</v>
          </cell>
        </row>
        <row r="373">
          <cell r="A373" t="str">
            <v>ROI</v>
          </cell>
          <cell r="B373" t="str">
            <v>CO2</v>
          </cell>
          <cell r="F373" t="str">
            <v>Incremental Cost</v>
          </cell>
        </row>
        <row r="374">
          <cell r="A374" t="str">
            <v>ROI</v>
          </cell>
          <cell r="B374" t="str">
            <v>CO2</v>
          </cell>
          <cell r="F374" t="str">
            <v>SRMC</v>
          </cell>
        </row>
        <row r="375">
          <cell r="A375" t="str">
            <v>ROI</v>
          </cell>
          <cell r="B375" t="str">
            <v>CO2</v>
          </cell>
          <cell r="F375" t="str">
            <v>Production</v>
          </cell>
        </row>
        <row r="376">
          <cell r="A376" t="str">
            <v>ROI</v>
          </cell>
          <cell r="B376" t="str">
            <v>CO2</v>
          </cell>
          <cell r="F376" t="str">
            <v>Generation</v>
          </cell>
        </row>
        <row r="377">
          <cell r="A377" t="str">
            <v>ROI</v>
          </cell>
          <cell r="B377" t="str">
            <v>CO2</v>
          </cell>
          <cell r="F377" t="str">
            <v>Intensity</v>
          </cell>
        </row>
        <row r="378">
          <cell r="A378" t="str">
            <v>ROI</v>
          </cell>
          <cell r="B378" t="str">
            <v>CO2</v>
          </cell>
          <cell r="F378" t="str">
            <v>Cost</v>
          </cell>
        </row>
        <row r="379">
          <cell r="A379" t="str">
            <v>ROI</v>
          </cell>
          <cell r="B379" t="str">
            <v>CO2</v>
          </cell>
          <cell r="F379" t="str">
            <v>Incremental Cost</v>
          </cell>
        </row>
        <row r="380">
          <cell r="A380" t="str">
            <v>ROI</v>
          </cell>
          <cell r="B380" t="str">
            <v>CO2</v>
          </cell>
          <cell r="F380" t="str">
            <v>SRMC</v>
          </cell>
        </row>
        <row r="381">
          <cell r="A381" t="str">
            <v>ROI</v>
          </cell>
          <cell r="B381" t="str">
            <v>CO2</v>
          </cell>
          <cell r="F381" t="str">
            <v>Production</v>
          </cell>
        </row>
        <row r="382">
          <cell r="A382" t="str">
            <v>ROI</v>
          </cell>
          <cell r="B382" t="str">
            <v>CO2</v>
          </cell>
          <cell r="F382" t="str">
            <v>Generation</v>
          </cell>
        </row>
        <row r="383">
          <cell r="A383" t="str">
            <v>ROI</v>
          </cell>
          <cell r="B383" t="str">
            <v>CO2</v>
          </cell>
          <cell r="F383" t="str">
            <v>Intensity</v>
          </cell>
        </row>
        <row r="384">
          <cell r="A384" t="str">
            <v>ROI</v>
          </cell>
          <cell r="B384" t="str">
            <v>CO2</v>
          </cell>
          <cell r="F384" t="str">
            <v>Cost</v>
          </cell>
        </row>
        <row r="385">
          <cell r="A385" t="str">
            <v>ROI</v>
          </cell>
          <cell r="B385" t="str">
            <v>CO2</v>
          </cell>
          <cell r="F385" t="str">
            <v>Incremental Cost</v>
          </cell>
        </row>
        <row r="386">
          <cell r="A386" t="str">
            <v>ROI</v>
          </cell>
          <cell r="B386" t="str">
            <v>CO2</v>
          </cell>
          <cell r="F386" t="str">
            <v>SRMC</v>
          </cell>
        </row>
        <row r="387">
          <cell r="A387" t="str">
            <v>ROI</v>
          </cell>
          <cell r="B387" t="str">
            <v>CO2</v>
          </cell>
          <cell r="F387" t="str">
            <v>Production</v>
          </cell>
        </row>
        <row r="388">
          <cell r="A388" t="str">
            <v>ROI</v>
          </cell>
          <cell r="B388" t="str">
            <v>CO2</v>
          </cell>
          <cell r="F388" t="str">
            <v>Generation</v>
          </cell>
        </row>
        <row r="389">
          <cell r="A389" t="str">
            <v>ROI</v>
          </cell>
          <cell r="B389" t="str">
            <v>CO2</v>
          </cell>
          <cell r="F389" t="str">
            <v>Intensity</v>
          </cell>
        </row>
        <row r="390">
          <cell r="A390" t="str">
            <v>ROI</v>
          </cell>
          <cell r="B390" t="str">
            <v>CO2</v>
          </cell>
          <cell r="F390" t="str">
            <v>Cost</v>
          </cell>
        </row>
        <row r="391">
          <cell r="A391" t="str">
            <v>ROI</v>
          </cell>
          <cell r="B391" t="str">
            <v>CO2</v>
          </cell>
          <cell r="F391" t="str">
            <v>Incremental Cost</v>
          </cell>
        </row>
        <row r="392">
          <cell r="A392" t="str">
            <v>ROI</v>
          </cell>
          <cell r="B392" t="str">
            <v>CO2</v>
          </cell>
          <cell r="F392" t="str">
            <v>SRMC</v>
          </cell>
        </row>
        <row r="393">
          <cell r="A393" t="str">
            <v>ROI</v>
          </cell>
          <cell r="B393" t="str">
            <v>CO2</v>
          </cell>
          <cell r="F393" t="str">
            <v>Production</v>
          </cell>
        </row>
        <row r="394">
          <cell r="A394" t="str">
            <v>ROI</v>
          </cell>
          <cell r="B394" t="str">
            <v>CO2</v>
          </cell>
          <cell r="F394" t="str">
            <v>Generation</v>
          </cell>
        </row>
        <row r="395">
          <cell r="A395" t="str">
            <v>ROI</v>
          </cell>
          <cell r="B395" t="str">
            <v>CO2</v>
          </cell>
          <cell r="F395" t="str">
            <v>Intensity</v>
          </cell>
        </row>
        <row r="396">
          <cell r="A396" t="str">
            <v>ROI</v>
          </cell>
          <cell r="B396" t="str">
            <v>CO2</v>
          </cell>
          <cell r="F396" t="str">
            <v>Cost</v>
          </cell>
        </row>
        <row r="397">
          <cell r="A397" t="str">
            <v>ROI</v>
          </cell>
          <cell r="B397" t="str">
            <v>CO2</v>
          </cell>
          <cell r="F397" t="str">
            <v>Incremental Cost</v>
          </cell>
        </row>
        <row r="398">
          <cell r="A398" t="str">
            <v>ROI</v>
          </cell>
          <cell r="B398" t="str">
            <v>CO2</v>
          </cell>
          <cell r="F398" t="str">
            <v>SRMC</v>
          </cell>
        </row>
        <row r="399">
          <cell r="A399" t="str">
            <v>ROI</v>
          </cell>
          <cell r="B399" t="str">
            <v>CO2</v>
          </cell>
          <cell r="F399" t="str">
            <v>Production</v>
          </cell>
        </row>
        <row r="400">
          <cell r="A400" t="str">
            <v>ROI</v>
          </cell>
          <cell r="B400" t="str">
            <v>CO2</v>
          </cell>
          <cell r="F400" t="str">
            <v>Generation</v>
          </cell>
        </row>
        <row r="401">
          <cell r="A401" t="str">
            <v>ROI</v>
          </cell>
          <cell r="B401" t="str">
            <v>CO2</v>
          </cell>
          <cell r="F401" t="str">
            <v>Intensity</v>
          </cell>
        </row>
        <row r="402">
          <cell r="A402" t="str">
            <v>ROI</v>
          </cell>
          <cell r="B402" t="str">
            <v>CO2</v>
          </cell>
          <cell r="F402" t="str">
            <v>Cost</v>
          </cell>
        </row>
        <row r="403">
          <cell r="A403" t="str">
            <v>ROI</v>
          </cell>
          <cell r="B403" t="str">
            <v>CO2</v>
          </cell>
          <cell r="F403" t="str">
            <v>Incremental Cost</v>
          </cell>
        </row>
        <row r="404">
          <cell r="A404" t="str">
            <v>ROI</v>
          </cell>
          <cell r="B404" t="str">
            <v>CO2</v>
          </cell>
          <cell r="F404" t="str">
            <v>SRMC</v>
          </cell>
        </row>
        <row r="405">
          <cell r="A405" t="str">
            <v>ROI</v>
          </cell>
          <cell r="B405" t="str">
            <v>CO2</v>
          </cell>
          <cell r="F405" t="str">
            <v>Production</v>
          </cell>
        </row>
        <row r="406">
          <cell r="A406" t="str">
            <v>ROI</v>
          </cell>
          <cell r="B406" t="str">
            <v>CO2</v>
          </cell>
          <cell r="F406" t="str">
            <v>Generation</v>
          </cell>
        </row>
        <row r="407">
          <cell r="A407" t="str">
            <v>ROI</v>
          </cell>
          <cell r="B407" t="str">
            <v>CO2</v>
          </cell>
          <cell r="F407" t="str">
            <v>Intensity</v>
          </cell>
        </row>
        <row r="408">
          <cell r="A408" t="str">
            <v>ROI</v>
          </cell>
          <cell r="B408" t="str">
            <v>CO2</v>
          </cell>
          <cell r="F408" t="str">
            <v>Cost</v>
          </cell>
        </row>
        <row r="409">
          <cell r="A409" t="str">
            <v>ROI</v>
          </cell>
          <cell r="B409" t="str">
            <v>CO2</v>
          </cell>
          <cell r="F409" t="str">
            <v>Incremental Cost</v>
          </cell>
        </row>
        <row r="410">
          <cell r="A410" t="str">
            <v>ROI</v>
          </cell>
          <cell r="B410" t="str">
            <v>CO2</v>
          </cell>
          <cell r="F410" t="str">
            <v>SRMC</v>
          </cell>
        </row>
        <row r="411">
          <cell r="A411" t="str">
            <v>ROI</v>
          </cell>
          <cell r="B411" t="str">
            <v>CO2</v>
          </cell>
          <cell r="F411" t="str">
            <v>Production</v>
          </cell>
        </row>
        <row r="412">
          <cell r="A412" t="str">
            <v>ROI</v>
          </cell>
          <cell r="B412" t="str">
            <v>CO2</v>
          </cell>
          <cell r="F412" t="str">
            <v>Generation</v>
          </cell>
        </row>
        <row r="413">
          <cell r="A413" t="str">
            <v>ROI</v>
          </cell>
          <cell r="B413" t="str">
            <v>CO2</v>
          </cell>
          <cell r="F413" t="str">
            <v>Intensity</v>
          </cell>
        </row>
        <row r="414">
          <cell r="A414" t="str">
            <v>ROI</v>
          </cell>
          <cell r="B414" t="str">
            <v>CO2</v>
          </cell>
          <cell r="F414" t="str">
            <v>Cost</v>
          </cell>
        </row>
        <row r="415">
          <cell r="A415" t="str">
            <v>ROI</v>
          </cell>
          <cell r="B415" t="str">
            <v>CO2</v>
          </cell>
          <cell r="F415" t="str">
            <v>Incremental Cost</v>
          </cell>
        </row>
        <row r="416">
          <cell r="A416" t="str">
            <v>ROI</v>
          </cell>
          <cell r="B416" t="str">
            <v>CO2</v>
          </cell>
          <cell r="F416" t="str">
            <v>SRMC</v>
          </cell>
        </row>
        <row r="417">
          <cell r="A417" t="str">
            <v>ROI</v>
          </cell>
          <cell r="B417" t="str">
            <v>CO2</v>
          </cell>
          <cell r="F417" t="str">
            <v>Production</v>
          </cell>
        </row>
        <row r="418">
          <cell r="A418" t="str">
            <v>ROI</v>
          </cell>
          <cell r="B418" t="str">
            <v>CO2</v>
          </cell>
          <cell r="F418" t="str">
            <v>Generation</v>
          </cell>
        </row>
        <row r="419">
          <cell r="A419" t="str">
            <v>ROI</v>
          </cell>
          <cell r="B419" t="str">
            <v>CO2</v>
          </cell>
          <cell r="F419" t="str">
            <v>Intensity</v>
          </cell>
        </row>
        <row r="420">
          <cell r="A420" t="str">
            <v>ROI</v>
          </cell>
          <cell r="B420" t="str">
            <v>CO2</v>
          </cell>
          <cell r="F420" t="str">
            <v>Cost</v>
          </cell>
        </row>
        <row r="421">
          <cell r="A421" t="str">
            <v>ROI</v>
          </cell>
          <cell r="B421" t="str">
            <v>CO2</v>
          </cell>
          <cell r="F421" t="str">
            <v>Incremental Cost</v>
          </cell>
        </row>
        <row r="422">
          <cell r="A422" t="str">
            <v>ROI</v>
          </cell>
          <cell r="B422" t="str">
            <v>CO2</v>
          </cell>
          <cell r="F422" t="str">
            <v>SRMC</v>
          </cell>
        </row>
        <row r="423">
          <cell r="A423" t="str">
            <v>ROI</v>
          </cell>
          <cell r="B423" t="str">
            <v>CO2</v>
          </cell>
          <cell r="F423" t="str">
            <v>Production</v>
          </cell>
        </row>
        <row r="424">
          <cell r="A424" t="str">
            <v>ROI</v>
          </cell>
          <cell r="B424" t="str">
            <v>CO2</v>
          </cell>
          <cell r="F424" t="str">
            <v>Generation</v>
          </cell>
        </row>
        <row r="425">
          <cell r="A425" t="str">
            <v>ROI</v>
          </cell>
          <cell r="B425" t="str">
            <v>CO2</v>
          </cell>
          <cell r="F425" t="str">
            <v>Intensity</v>
          </cell>
        </row>
        <row r="426">
          <cell r="A426" t="str">
            <v>ROI</v>
          </cell>
          <cell r="B426" t="str">
            <v>CO2</v>
          </cell>
          <cell r="F426" t="str">
            <v>Cost</v>
          </cell>
        </row>
        <row r="427">
          <cell r="A427" t="str">
            <v>ROI</v>
          </cell>
          <cell r="B427" t="str">
            <v>CO2</v>
          </cell>
          <cell r="F427" t="str">
            <v>Incremental Cost</v>
          </cell>
        </row>
        <row r="428">
          <cell r="A428" t="str">
            <v>ROI</v>
          </cell>
          <cell r="B428" t="str">
            <v>CO2</v>
          </cell>
          <cell r="F428" t="str">
            <v>SRMC</v>
          </cell>
        </row>
        <row r="429">
          <cell r="A429" t="str">
            <v>ROI</v>
          </cell>
          <cell r="B429" t="str">
            <v>CO2</v>
          </cell>
          <cell r="F429" t="str">
            <v>Production</v>
          </cell>
        </row>
        <row r="430">
          <cell r="A430" t="str">
            <v>ROI</v>
          </cell>
          <cell r="B430" t="str">
            <v>CO2</v>
          </cell>
          <cell r="F430" t="str">
            <v>Generation</v>
          </cell>
        </row>
        <row r="431">
          <cell r="A431" t="str">
            <v>ROI</v>
          </cell>
          <cell r="B431" t="str">
            <v>CO2</v>
          </cell>
          <cell r="F431" t="str">
            <v>Intensity</v>
          </cell>
        </row>
        <row r="432">
          <cell r="A432" t="str">
            <v>ROI</v>
          </cell>
          <cell r="B432" t="str">
            <v>CO2</v>
          </cell>
          <cell r="F432" t="str">
            <v>Cost</v>
          </cell>
        </row>
        <row r="433">
          <cell r="A433" t="str">
            <v>ROI</v>
          </cell>
          <cell r="B433" t="str">
            <v>CO2</v>
          </cell>
          <cell r="F433" t="str">
            <v>Incremental Cost</v>
          </cell>
        </row>
        <row r="434">
          <cell r="A434" t="str">
            <v>ROI</v>
          </cell>
          <cell r="B434" t="str">
            <v>CO2</v>
          </cell>
          <cell r="F434" t="str">
            <v>SRMC</v>
          </cell>
        </row>
        <row r="435">
          <cell r="A435" t="str">
            <v>ROI</v>
          </cell>
          <cell r="B435" t="str">
            <v>CO2</v>
          </cell>
          <cell r="F435" t="str">
            <v>Production</v>
          </cell>
        </row>
        <row r="436">
          <cell r="A436" t="str">
            <v>ROI</v>
          </cell>
          <cell r="B436" t="str">
            <v>CO2</v>
          </cell>
          <cell r="F436" t="str">
            <v>Generation</v>
          </cell>
        </row>
        <row r="437">
          <cell r="A437" t="str">
            <v>ROI</v>
          </cell>
          <cell r="B437" t="str">
            <v>CO2</v>
          </cell>
          <cell r="F437" t="str">
            <v>Intensity</v>
          </cell>
        </row>
        <row r="438">
          <cell r="A438" t="str">
            <v>ROI</v>
          </cell>
          <cell r="B438" t="str">
            <v>CO2</v>
          </cell>
          <cell r="F438" t="str">
            <v>Cost</v>
          </cell>
        </row>
        <row r="439">
          <cell r="A439" t="str">
            <v>ROI</v>
          </cell>
          <cell r="B439" t="str">
            <v>CO2</v>
          </cell>
          <cell r="F439" t="str">
            <v>Incremental Cost</v>
          </cell>
        </row>
        <row r="440">
          <cell r="A440" t="str">
            <v>ROI</v>
          </cell>
          <cell r="B440" t="str">
            <v>CO2</v>
          </cell>
          <cell r="F440" t="str">
            <v>SRMC</v>
          </cell>
        </row>
        <row r="441">
          <cell r="A441" t="str">
            <v>ROI</v>
          </cell>
          <cell r="B441" t="str">
            <v>CO2</v>
          </cell>
          <cell r="F441" t="str">
            <v>Production</v>
          </cell>
        </row>
        <row r="442">
          <cell r="A442" t="str">
            <v>ROI</v>
          </cell>
          <cell r="B442" t="str">
            <v>CO2</v>
          </cell>
          <cell r="F442" t="str">
            <v>Generation</v>
          </cell>
        </row>
        <row r="443">
          <cell r="A443" t="str">
            <v>ROI</v>
          </cell>
          <cell r="B443" t="str">
            <v>CO2</v>
          </cell>
          <cell r="F443" t="str">
            <v>Intensity</v>
          </cell>
        </row>
        <row r="444">
          <cell r="A444" t="str">
            <v>ROI</v>
          </cell>
          <cell r="B444" t="str">
            <v>CO2</v>
          </cell>
          <cell r="F444" t="str">
            <v>Cost</v>
          </cell>
        </row>
        <row r="445">
          <cell r="A445" t="str">
            <v>ROI</v>
          </cell>
          <cell r="B445" t="str">
            <v>CO2</v>
          </cell>
          <cell r="F445" t="str">
            <v>Incremental Cost</v>
          </cell>
        </row>
        <row r="446">
          <cell r="A446" t="str">
            <v>ROI</v>
          </cell>
          <cell r="B446" t="str">
            <v>CO2</v>
          </cell>
          <cell r="F446" t="str">
            <v>SRMC</v>
          </cell>
        </row>
        <row r="447">
          <cell r="A447" t="str">
            <v>ROI</v>
          </cell>
          <cell r="B447" t="str">
            <v>CO2</v>
          </cell>
          <cell r="F447" t="str">
            <v>Production</v>
          </cell>
        </row>
        <row r="448">
          <cell r="A448" t="str">
            <v>ROI</v>
          </cell>
          <cell r="B448" t="str">
            <v>CO2</v>
          </cell>
          <cell r="F448" t="str">
            <v>Generation</v>
          </cell>
        </row>
        <row r="449">
          <cell r="A449" t="str">
            <v>ROI</v>
          </cell>
          <cell r="B449" t="str">
            <v>CO2</v>
          </cell>
          <cell r="F449" t="str">
            <v>Intensity</v>
          </cell>
        </row>
        <row r="450">
          <cell r="A450" t="str">
            <v>ROI</v>
          </cell>
          <cell r="B450" t="str">
            <v>CO2</v>
          </cell>
          <cell r="F450" t="str">
            <v>Cost</v>
          </cell>
        </row>
        <row r="451">
          <cell r="A451" t="str">
            <v>ROI</v>
          </cell>
          <cell r="B451" t="str">
            <v>CO2</v>
          </cell>
          <cell r="F451" t="str">
            <v>Incremental Cost</v>
          </cell>
        </row>
        <row r="452">
          <cell r="A452" t="str">
            <v>ROI</v>
          </cell>
          <cell r="B452" t="str">
            <v>CO2</v>
          </cell>
          <cell r="F452" t="str">
            <v>SRMC</v>
          </cell>
        </row>
        <row r="453">
          <cell r="A453" t="str">
            <v>ROI</v>
          </cell>
          <cell r="B453" t="str">
            <v>CO2</v>
          </cell>
          <cell r="F453" t="str">
            <v>Production</v>
          </cell>
        </row>
        <row r="454">
          <cell r="A454" t="str">
            <v>ROI</v>
          </cell>
          <cell r="B454" t="str">
            <v>CO2</v>
          </cell>
          <cell r="F454" t="str">
            <v>Generation</v>
          </cell>
        </row>
        <row r="455">
          <cell r="A455" t="str">
            <v>ROI</v>
          </cell>
          <cell r="B455" t="str">
            <v>CO2</v>
          </cell>
          <cell r="F455" t="str">
            <v>Intensity</v>
          </cell>
        </row>
        <row r="456">
          <cell r="A456" t="str">
            <v>ROI</v>
          </cell>
          <cell r="B456" t="str">
            <v>CO2</v>
          </cell>
          <cell r="F456" t="str">
            <v>Cost</v>
          </cell>
        </row>
        <row r="457">
          <cell r="A457" t="str">
            <v>ROI</v>
          </cell>
          <cell r="B457" t="str">
            <v>CO2</v>
          </cell>
          <cell r="F457" t="str">
            <v>Incremental Cost</v>
          </cell>
        </row>
        <row r="458">
          <cell r="A458" t="str">
            <v>ROI</v>
          </cell>
          <cell r="B458" t="str">
            <v>CO2</v>
          </cell>
          <cell r="F458" t="str">
            <v>SRMC</v>
          </cell>
        </row>
        <row r="459">
          <cell r="A459" t="str">
            <v>ROI</v>
          </cell>
          <cell r="B459" t="str">
            <v>CO2</v>
          </cell>
          <cell r="F459" t="str">
            <v>Production</v>
          </cell>
        </row>
        <row r="460">
          <cell r="A460" t="str">
            <v>ROI</v>
          </cell>
          <cell r="B460" t="str">
            <v>CO2</v>
          </cell>
          <cell r="F460" t="str">
            <v>Generation</v>
          </cell>
        </row>
        <row r="461">
          <cell r="A461" t="str">
            <v>ROI</v>
          </cell>
          <cell r="B461" t="str">
            <v>CO2</v>
          </cell>
          <cell r="F461" t="str">
            <v>Intensity</v>
          </cell>
        </row>
        <row r="462">
          <cell r="A462" t="str">
            <v>ROI</v>
          </cell>
          <cell r="B462" t="str">
            <v>CO2</v>
          </cell>
          <cell r="F462" t="str">
            <v>Cost</v>
          </cell>
        </row>
        <row r="463">
          <cell r="A463" t="str">
            <v>ROI</v>
          </cell>
          <cell r="B463" t="str">
            <v>CO2</v>
          </cell>
          <cell r="F463" t="str">
            <v>Incremental Cost</v>
          </cell>
        </row>
        <row r="464">
          <cell r="A464" t="str">
            <v>ROI</v>
          </cell>
          <cell r="B464" t="str">
            <v>CO2</v>
          </cell>
          <cell r="F464" t="str">
            <v>SRMC</v>
          </cell>
        </row>
        <row r="465">
          <cell r="A465" t="str">
            <v>ROI</v>
          </cell>
          <cell r="B465" t="str">
            <v>CO2</v>
          </cell>
          <cell r="F465" t="str">
            <v>Production</v>
          </cell>
        </row>
        <row r="466">
          <cell r="A466" t="str">
            <v>ROI</v>
          </cell>
          <cell r="B466" t="str">
            <v>CO2</v>
          </cell>
          <cell r="F466" t="str">
            <v>Generation</v>
          </cell>
        </row>
        <row r="467">
          <cell r="A467" t="str">
            <v>ROI</v>
          </cell>
          <cell r="B467" t="str">
            <v>CO2</v>
          </cell>
          <cell r="F467" t="str">
            <v>Intensity</v>
          </cell>
        </row>
        <row r="468">
          <cell r="A468" t="str">
            <v>ROI</v>
          </cell>
          <cell r="B468" t="str">
            <v>CO2</v>
          </cell>
          <cell r="F468" t="str">
            <v>Cost</v>
          </cell>
        </row>
        <row r="469">
          <cell r="A469" t="str">
            <v>ROI</v>
          </cell>
          <cell r="B469" t="str">
            <v>CO2</v>
          </cell>
          <cell r="F469" t="str">
            <v>Incremental Cost</v>
          </cell>
        </row>
        <row r="470">
          <cell r="A470" t="str">
            <v>ROI</v>
          </cell>
          <cell r="B470" t="str">
            <v>CO2</v>
          </cell>
          <cell r="F470" t="str">
            <v>SRMC</v>
          </cell>
        </row>
        <row r="471">
          <cell r="A471" t="str">
            <v>ROI</v>
          </cell>
          <cell r="B471" t="str">
            <v>CO2</v>
          </cell>
          <cell r="F471" t="str">
            <v>Production</v>
          </cell>
        </row>
        <row r="472">
          <cell r="A472" t="str">
            <v>ROI</v>
          </cell>
          <cell r="B472" t="str">
            <v>CO2</v>
          </cell>
          <cell r="F472" t="str">
            <v>Generation</v>
          </cell>
        </row>
        <row r="473">
          <cell r="A473" t="str">
            <v>ROI</v>
          </cell>
          <cell r="B473" t="str">
            <v>CO2</v>
          </cell>
          <cell r="F473" t="str">
            <v>Intensity</v>
          </cell>
        </row>
        <row r="474">
          <cell r="A474" t="str">
            <v>ROI</v>
          </cell>
          <cell r="B474" t="str">
            <v>CO2</v>
          </cell>
          <cell r="F474" t="str">
            <v>Cost</v>
          </cell>
        </row>
        <row r="475">
          <cell r="A475" t="str">
            <v>ROI</v>
          </cell>
          <cell r="B475" t="str">
            <v>CO2</v>
          </cell>
          <cell r="F475" t="str">
            <v>Incremental Cost</v>
          </cell>
        </row>
        <row r="476">
          <cell r="A476" t="str">
            <v>ROI</v>
          </cell>
          <cell r="B476" t="str">
            <v>CO2</v>
          </cell>
          <cell r="F476" t="str">
            <v>SRMC</v>
          </cell>
        </row>
        <row r="477">
          <cell r="A477" t="str">
            <v>ROI</v>
          </cell>
          <cell r="B477" t="str">
            <v>CO2</v>
          </cell>
          <cell r="F477" t="str">
            <v>Production</v>
          </cell>
        </row>
        <row r="478">
          <cell r="A478" t="str">
            <v>ROI</v>
          </cell>
          <cell r="B478" t="str">
            <v>CO2</v>
          </cell>
          <cell r="F478" t="str">
            <v>Generation</v>
          </cell>
        </row>
        <row r="479">
          <cell r="A479" t="str">
            <v>ROI</v>
          </cell>
          <cell r="B479" t="str">
            <v>CO2</v>
          </cell>
          <cell r="F479" t="str">
            <v>Intensity</v>
          </cell>
        </row>
        <row r="480">
          <cell r="A480" t="str">
            <v>ROI</v>
          </cell>
          <cell r="B480" t="str">
            <v>CO2</v>
          </cell>
          <cell r="F480" t="str">
            <v>Cost</v>
          </cell>
        </row>
        <row r="481">
          <cell r="A481" t="str">
            <v>ROI</v>
          </cell>
          <cell r="B481" t="str">
            <v>CO2</v>
          </cell>
          <cell r="F481" t="str">
            <v>Incremental Cost</v>
          </cell>
        </row>
        <row r="482">
          <cell r="A482" t="str">
            <v>ROI</v>
          </cell>
          <cell r="B482" t="str">
            <v>CO2</v>
          </cell>
          <cell r="F482" t="str">
            <v>SRMC</v>
          </cell>
        </row>
        <row r="483">
          <cell r="A483" t="str">
            <v>ROI</v>
          </cell>
          <cell r="B483" t="str">
            <v>CO2</v>
          </cell>
          <cell r="F483" t="str">
            <v>Production</v>
          </cell>
        </row>
        <row r="484">
          <cell r="A484" t="str">
            <v>ROI</v>
          </cell>
          <cell r="B484" t="str">
            <v>CO2</v>
          </cell>
          <cell r="F484" t="str">
            <v>Generation</v>
          </cell>
        </row>
        <row r="485">
          <cell r="A485" t="str">
            <v>ROI</v>
          </cell>
          <cell r="B485" t="str">
            <v>CO2</v>
          </cell>
          <cell r="F485" t="str">
            <v>Intensity</v>
          </cell>
        </row>
        <row r="486">
          <cell r="A486" t="str">
            <v>ROI</v>
          </cell>
          <cell r="B486" t="str">
            <v>CO2</v>
          </cell>
          <cell r="F486" t="str">
            <v>Cost</v>
          </cell>
        </row>
        <row r="487">
          <cell r="A487" t="str">
            <v>ROI</v>
          </cell>
          <cell r="B487" t="str">
            <v>CO2</v>
          </cell>
          <cell r="F487" t="str">
            <v>Incremental Cost</v>
          </cell>
        </row>
        <row r="488">
          <cell r="A488" t="str">
            <v>ROI</v>
          </cell>
          <cell r="B488" t="str">
            <v>CO2</v>
          </cell>
          <cell r="F488" t="str">
            <v>SRMC</v>
          </cell>
        </row>
        <row r="489">
          <cell r="A489" t="str">
            <v>ROI</v>
          </cell>
          <cell r="B489" t="str">
            <v>CO2</v>
          </cell>
          <cell r="F489" t="str">
            <v>Production</v>
          </cell>
        </row>
        <row r="490">
          <cell r="A490" t="str">
            <v>ROI</v>
          </cell>
          <cell r="B490" t="str">
            <v>CO2</v>
          </cell>
          <cell r="F490" t="str">
            <v>Generation</v>
          </cell>
        </row>
        <row r="491">
          <cell r="A491" t="str">
            <v>ROI</v>
          </cell>
          <cell r="B491" t="str">
            <v>CO2</v>
          </cell>
          <cell r="F491" t="str">
            <v>Intensity</v>
          </cell>
        </row>
        <row r="492">
          <cell r="A492" t="str">
            <v>ROI</v>
          </cell>
          <cell r="B492" t="str">
            <v>CO2</v>
          </cell>
          <cell r="F492" t="str">
            <v>Cost</v>
          </cell>
        </row>
        <row r="493">
          <cell r="A493" t="str">
            <v>ROI</v>
          </cell>
          <cell r="B493" t="str">
            <v>CO2</v>
          </cell>
          <cell r="F493" t="str">
            <v>Incremental Cost</v>
          </cell>
        </row>
        <row r="494">
          <cell r="A494" t="str">
            <v>ROI</v>
          </cell>
          <cell r="B494" t="str">
            <v>CO2</v>
          </cell>
          <cell r="F494" t="str">
            <v>SRMC</v>
          </cell>
        </row>
        <row r="495">
          <cell r="A495" t="str">
            <v>ROI</v>
          </cell>
          <cell r="B495" t="str">
            <v>CO2</v>
          </cell>
          <cell r="F495" t="str">
            <v>Production</v>
          </cell>
        </row>
        <row r="496">
          <cell r="A496" t="str">
            <v>ROI</v>
          </cell>
          <cell r="B496" t="str">
            <v>CO2</v>
          </cell>
          <cell r="F496" t="str">
            <v>Generation</v>
          </cell>
        </row>
        <row r="497">
          <cell r="A497" t="str">
            <v>ROI</v>
          </cell>
          <cell r="B497" t="str">
            <v>CO2</v>
          </cell>
          <cell r="F497" t="str">
            <v>Intensity</v>
          </cell>
        </row>
        <row r="498">
          <cell r="A498" t="str">
            <v>ROI</v>
          </cell>
          <cell r="B498" t="str">
            <v>CO2</v>
          </cell>
          <cell r="F498" t="str">
            <v>Cost</v>
          </cell>
        </row>
        <row r="499">
          <cell r="A499" t="str">
            <v>ROI</v>
          </cell>
          <cell r="B499" t="str">
            <v>CO2</v>
          </cell>
          <cell r="F499" t="str">
            <v>Incremental Cost</v>
          </cell>
        </row>
        <row r="500">
          <cell r="A500" t="str">
            <v>ROI</v>
          </cell>
          <cell r="B500" t="str">
            <v>CO2</v>
          </cell>
          <cell r="F500" t="str">
            <v>SRMC</v>
          </cell>
        </row>
        <row r="501">
          <cell r="A501" t="str">
            <v>ROI</v>
          </cell>
          <cell r="B501" t="str">
            <v>CO2</v>
          </cell>
          <cell r="F501" t="str">
            <v>Production</v>
          </cell>
        </row>
        <row r="502">
          <cell r="A502" t="str">
            <v>ROI</v>
          </cell>
          <cell r="B502" t="str">
            <v>CO2</v>
          </cell>
          <cell r="F502" t="str">
            <v>Generation</v>
          </cell>
        </row>
        <row r="503">
          <cell r="A503" t="str">
            <v>ROI</v>
          </cell>
          <cell r="B503" t="str">
            <v>CO2</v>
          </cell>
          <cell r="F503" t="str">
            <v>Intensity</v>
          </cell>
        </row>
        <row r="504">
          <cell r="A504" t="str">
            <v>ROI</v>
          </cell>
          <cell r="B504" t="str">
            <v>CO2</v>
          </cell>
          <cell r="F504" t="str">
            <v>Cost</v>
          </cell>
        </row>
        <row r="505">
          <cell r="A505" t="str">
            <v>ROI</v>
          </cell>
          <cell r="B505" t="str">
            <v>CO2</v>
          </cell>
          <cell r="F505" t="str">
            <v>Incremental Cost</v>
          </cell>
        </row>
        <row r="506">
          <cell r="A506" t="str">
            <v>ROI</v>
          </cell>
          <cell r="B506" t="str">
            <v>CO2</v>
          </cell>
          <cell r="F506" t="str">
            <v>SRMC</v>
          </cell>
        </row>
        <row r="507">
          <cell r="A507" t="str">
            <v>ROI</v>
          </cell>
          <cell r="B507" t="str">
            <v>CO2</v>
          </cell>
          <cell r="F507" t="str">
            <v>Production</v>
          </cell>
        </row>
        <row r="508">
          <cell r="A508" t="str">
            <v>ROI</v>
          </cell>
          <cell r="B508" t="str">
            <v>CO2</v>
          </cell>
          <cell r="F508" t="str">
            <v>Generation</v>
          </cell>
        </row>
        <row r="509">
          <cell r="A509" t="str">
            <v>ROI</v>
          </cell>
          <cell r="B509" t="str">
            <v>CO2</v>
          </cell>
          <cell r="F509" t="str">
            <v>Intensity</v>
          </cell>
        </row>
        <row r="510">
          <cell r="A510" t="str">
            <v>ROI</v>
          </cell>
          <cell r="B510" t="str">
            <v>CO2</v>
          </cell>
          <cell r="F510" t="str">
            <v>Cost</v>
          </cell>
        </row>
        <row r="511">
          <cell r="A511" t="str">
            <v>ROI</v>
          </cell>
          <cell r="B511" t="str">
            <v>CO2</v>
          </cell>
          <cell r="F511" t="str">
            <v>Incremental Cost</v>
          </cell>
        </row>
        <row r="512">
          <cell r="A512" t="str">
            <v>ROI</v>
          </cell>
          <cell r="B512" t="str">
            <v>CO2</v>
          </cell>
          <cell r="F512" t="str">
            <v>SRMC</v>
          </cell>
        </row>
        <row r="513">
          <cell r="A513" t="str">
            <v>NI</v>
          </cell>
          <cell r="B513" t="str">
            <v>Nox</v>
          </cell>
          <cell r="F513" t="str">
            <v>Production</v>
          </cell>
        </row>
        <row r="514">
          <cell r="A514" t="str">
            <v>NI</v>
          </cell>
          <cell r="B514" t="str">
            <v>Nox</v>
          </cell>
          <cell r="F514" t="str">
            <v>Generation</v>
          </cell>
        </row>
        <row r="515">
          <cell r="A515" t="str">
            <v>NI</v>
          </cell>
          <cell r="B515" t="str">
            <v>Nox</v>
          </cell>
          <cell r="F515" t="str">
            <v>Intensity</v>
          </cell>
        </row>
        <row r="516">
          <cell r="A516" t="str">
            <v>NI</v>
          </cell>
          <cell r="B516" t="str">
            <v>Nox</v>
          </cell>
          <cell r="F516" t="str">
            <v>Cost</v>
          </cell>
        </row>
        <row r="517">
          <cell r="A517" t="str">
            <v>NI</v>
          </cell>
          <cell r="B517" t="str">
            <v>Nox</v>
          </cell>
          <cell r="F517" t="str">
            <v>Incremental Cost</v>
          </cell>
        </row>
        <row r="518">
          <cell r="A518" t="str">
            <v>NI</v>
          </cell>
          <cell r="B518" t="str">
            <v>Nox</v>
          </cell>
          <cell r="F518" t="str">
            <v>SRMC</v>
          </cell>
        </row>
        <row r="519">
          <cell r="A519" t="str">
            <v>NI</v>
          </cell>
          <cell r="B519" t="str">
            <v>Nox</v>
          </cell>
          <cell r="F519" t="str">
            <v>Production</v>
          </cell>
        </row>
        <row r="520">
          <cell r="A520" t="str">
            <v>NI</v>
          </cell>
          <cell r="B520" t="str">
            <v>Nox</v>
          </cell>
          <cell r="F520" t="str">
            <v>Generation</v>
          </cell>
        </row>
        <row r="521">
          <cell r="A521" t="str">
            <v>NI</v>
          </cell>
          <cell r="B521" t="str">
            <v>Nox</v>
          </cell>
          <cell r="F521" t="str">
            <v>Intensity</v>
          </cell>
        </row>
        <row r="522">
          <cell r="A522" t="str">
            <v>NI</v>
          </cell>
          <cell r="B522" t="str">
            <v>Nox</v>
          </cell>
          <cell r="F522" t="str">
            <v>Cost</v>
          </cell>
        </row>
        <row r="523">
          <cell r="A523" t="str">
            <v>NI</v>
          </cell>
          <cell r="B523" t="str">
            <v>Nox</v>
          </cell>
          <cell r="F523" t="str">
            <v>Incremental Cost</v>
          </cell>
        </row>
        <row r="524">
          <cell r="A524" t="str">
            <v>NI</v>
          </cell>
          <cell r="B524" t="str">
            <v>Nox</v>
          </cell>
          <cell r="F524" t="str">
            <v>SRMC</v>
          </cell>
        </row>
        <row r="525">
          <cell r="A525" t="str">
            <v>NI</v>
          </cell>
          <cell r="B525" t="str">
            <v>Nox</v>
          </cell>
          <cell r="F525" t="str">
            <v>Production</v>
          </cell>
        </row>
        <row r="526">
          <cell r="A526" t="str">
            <v>NI</v>
          </cell>
          <cell r="B526" t="str">
            <v>Nox</v>
          </cell>
          <cell r="F526" t="str">
            <v>Generation</v>
          </cell>
        </row>
        <row r="527">
          <cell r="A527" t="str">
            <v>NI</v>
          </cell>
          <cell r="B527" t="str">
            <v>Nox</v>
          </cell>
          <cell r="F527" t="str">
            <v>Intensity</v>
          </cell>
        </row>
        <row r="528">
          <cell r="A528" t="str">
            <v>NI</v>
          </cell>
          <cell r="B528" t="str">
            <v>Nox</v>
          </cell>
          <cell r="F528" t="str">
            <v>Cost</v>
          </cell>
        </row>
        <row r="529">
          <cell r="A529" t="str">
            <v>NI</v>
          </cell>
          <cell r="B529" t="str">
            <v>Nox</v>
          </cell>
          <cell r="F529" t="str">
            <v>Incremental Cost</v>
          </cell>
        </row>
        <row r="530">
          <cell r="A530" t="str">
            <v>NI</v>
          </cell>
          <cell r="B530" t="str">
            <v>Nox</v>
          </cell>
          <cell r="F530" t="str">
            <v>SRMC</v>
          </cell>
        </row>
        <row r="531">
          <cell r="A531" t="str">
            <v>NI</v>
          </cell>
          <cell r="B531" t="str">
            <v>Nox</v>
          </cell>
          <cell r="F531" t="str">
            <v>Production</v>
          </cell>
        </row>
        <row r="532">
          <cell r="A532" t="str">
            <v>NI</v>
          </cell>
          <cell r="B532" t="str">
            <v>Nox</v>
          </cell>
          <cell r="F532" t="str">
            <v>Generation</v>
          </cell>
        </row>
        <row r="533">
          <cell r="A533" t="str">
            <v>NI</v>
          </cell>
          <cell r="B533" t="str">
            <v>Nox</v>
          </cell>
          <cell r="F533" t="str">
            <v>Intensity</v>
          </cell>
        </row>
        <row r="534">
          <cell r="A534" t="str">
            <v>NI</v>
          </cell>
          <cell r="B534" t="str">
            <v>Nox</v>
          </cell>
          <cell r="F534" t="str">
            <v>Cost</v>
          </cell>
        </row>
        <row r="535">
          <cell r="A535" t="str">
            <v>NI</v>
          </cell>
          <cell r="B535" t="str">
            <v>Nox</v>
          </cell>
          <cell r="F535" t="str">
            <v>Incremental Cost</v>
          </cell>
        </row>
        <row r="536">
          <cell r="A536" t="str">
            <v>NI</v>
          </cell>
          <cell r="B536" t="str">
            <v>Nox</v>
          </cell>
          <cell r="F536" t="str">
            <v>SRMC</v>
          </cell>
        </row>
        <row r="537">
          <cell r="A537" t="str">
            <v>NI</v>
          </cell>
          <cell r="B537" t="str">
            <v>Nox</v>
          </cell>
          <cell r="F537" t="str">
            <v>Production</v>
          </cell>
        </row>
        <row r="538">
          <cell r="A538" t="str">
            <v>NI</v>
          </cell>
          <cell r="B538" t="str">
            <v>Nox</v>
          </cell>
          <cell r="F538" t="str">
            <v>Generation</v>
          </cell>
        </row>
        <row r="539">
          <cell r="A539" t="str">
            <v>NI</v>
          </cell>
          <cell r="B539" t="str">
            <v>Nox</v>
          </cell>
          <cell r="F539" t="str">
            <v>Intensity</v>
          </cell>
        </row>
        <row r="540">
          <cell r="A540" t="str">
            <v>NI</v>
          </cell>
          <cell r="B540" t="str">
            <v>Nox</v>
          </cell>
          <cell r="F540" t="str">
            <v>Cost</v>
          </cell>
        </row>
        <row r="541">
          <cell r="A541" t="str">
            <v>NI</v>
          </cell>
          <cell r="B541" t="str">
            <v>Nox</v>
          </cell>
          <cell r="F541" t="str">
            <v>Incremental Cost</v>
          </cell>
        </row>
        <row r="542">
          <cell r="A542" t="str">
            <v>NI</v>
          </cell>
          <cell r="B542" t="str">
            <v>Nox</v>
          </cell>
          <cell r="F542" t="str">
            <v>SRMC</v>
          </cell>
        </row>
        <row r="543">
          <cell r="A543" t="str">
            <v>NI</v>
          </cell>
          <cell r="B543" t="str">
            <v>Nox</v>
          </cell>
          <cell r="F543" t="str">
            <v>Production</v>
          </cell>
        </row>
        <row r="544">
          <cell r="A544" t="str">
            <v>NI</v>
          </cell>
          <cell r="B544" t="str">
            <v>Nox</v>
          </cell>
          <cell r="F544" t="str">
            <v>Generation</v>
          </cell>
        </row>
        <row r="545">
          <cell r="A545" t="str">
            <v>NI</v>
          </cell>
          <cell r="B545" t="str">
            <v>Nox</v>
          </cell>
          <cell r="F545" t="str">
            <v>Intensity</v>
          </cell>
        </row>
        <row r="546">
          <cell r="A546" t="str">
            <v>NI</v>
          </cell>
          <cell r="B546" t="str">
            <v>Nox</v>
          </cell>
          <cell r="F546" t="str">
            <v>Cost</v>
          </cell>
        </row>
        <row r="547">
          <cell r="A547" t="str">
            <v>NI</v>
          </cell>
          <cell r="B547" t="str">
            <v>Nox</v>
          </cell>
          <cell r="F547" t="str">
            <v>Incremental Cost</v>
          </cell>
        </row>
        <row r="548">
          <cell r="A548" t="str">
            <v>NI</v>
          </cell>
          <cell r="B548" t="str">
            <v>Nox</v>
          </cell>
          <cell r="F548" t="str">
            <v>SRMC</v>
          </cell>
        </row>
        <row r="549">
          <cell r="A549" t="str">
            <v>NI</v>
          </cell>
          <cell r="B549" t="str">
            <v>Nox</v>
          </cell>
          <cell r="F549" t="str">
            <v>Production</v>
          </cell>
        </row>
        <row r="550">
          <cell r="A550" t="str">
            <v>NI</v>
          </cell>
          <cell r="B550" t="str">
            <v>Nox</v>
          </cell>
          <cell r="F550" t="str">
            <v>Generation</v>
          </cell>
        </row>
        <row r="551">
          <cell r="A551" t="str">
            <v>NI</v>
          </cell>
          <cell r="B551" t="str">
            <v>Nox</v>
          </cell>
          <cell r="F551" t="str">
            <v>Intensity</v>
          </cell>
        </row>
        <row r="552">
          <cell r="A552" t="str">
            <v>NI</v>
          </cell>
          <cell r="B552" t="str">
            <v>Nox</v>
          </cell>
          <cell r="F552" t="str">
            <v>Cost</v>
          </cell>
        </row>
        <row r="553">
          <cell r="A553" t="str">
            <v>NI</v>
          </cell>
          <cell r="B553" t="str">
            <v>Nox</v>
          </cell>
          <cell r="F553" t="str">
            <v>Incremental Cost</v>
          </cell>
        </row>
        <row r="554">
          <cell r="A554" t="str">
            <v>NI</v>
          </cell>
          <cell r="B554" t="str">
            <v>Nox</v>
          </cell>
          <cell r="F554" t="str">
            <v>SRMC</v>
          </cell>
        </row>
        <row r="555">
          <cell r="A555" t="str">
            <v>NI</v>
          </cell>
          <cell r="B555" t="str">
            <v>Nox</v>
          </cell>
          <cell r="F555" t="str">
            <v>Production</v>
          </cell>
        </row>
        <row r="556">
          <cell r="A556" t="str">
            <v>NI</v>
          </cell>
          <cell r="B556" t="str">
            <v>Nox</v>
          </cell>
          <cell r="F556" t="str">
            <v>Generation</v>
          </cell>
        </row>
        <row r="557">
          <cell r="A557" t="str">
            <v>NI</v>
          </cell>
          <cell r="B557" t="str">
            <v>Nox</v>
          </cell>
          <cell r="F557" t="str">
            <v>Intensity</v>
          </cell>
        </row>
        <row r="558">
          <cell r="A558" t="str">
            <v>NI</v>
          </cell>
          <cell r="B558" t="str">
            <v>Nox</v>
          </cell>
          <cell r="F558" t="str">
            <v>Cost</v>
          </cell>
        </row>
        <row r="559">
          <cell r="A559" t="str">
            <v>NI</v>
          </cell>
          <cell r="B559" t="str">
            <v>Nox</v>
          </cell>
          <cell r="F559" t="str">
            <v>Incremental Cost</v>
          </cell>
        </row>
        <row r="560">
          <cell r="A560" t="str">
            <v>NI</v>
          </cell>
          <cell r="B560" t="str">
            <v>Nox</v>
          </cell>
          <cell r="F560" t="str">
            <v>SRMC</v>
          </cell>
        </row>
        <row r="561">
          <cell r="A561" t="str">
            <v>NI</v>
          </cell>
          <cell r="B561" t="str">
            <v>Nox</v>
          </cell>
          <cell r="F561" t="str">
            <v>Production</v>
          </cell>
        </row>
        <row r="562">
          <cell r="A562" t="str">
            <v>NI</v>
          </cell>
          <cell r="B562" t="str">
            <v>Nox</v>
          </cell>
          <cell r="F562" t="str">
            <v>Generation</v>
          </cell>
        </row>
        <row r="563">
          <cell r="A563" t="str">
            <v>NI</v>
          </cell>
          <cell r="B563" t="str">
            <v>Nox</v>
          </cell>
          <cell r="F563" t="str">
            <v>Intensity</v>
          </cell>
        </row>
        <row r="564">
          <cell r="A564" t="str">
            <v>NI</v>
          </cell>
          <cell r="B564" t="str">
            <v>Nox</v>
          </cell>
          <cell r="F564" t="str">
            <v>Cost</v>
          </cell>
        </row>
        <row r="565">
          <cell r="A565" t="str">
            <v>NI</v>
          </cell>
          <cell r="B565" t="str">
            <v>Nox</v>
          </cell>
          <cell r="F565" t="str">
            <v>Incremental Cost</v>
          </cell>
        </row>
        <row r="566">
          <cell r="A566" t="str">
            <v>NI</v>
          </cell>
          <cell r="B566" t="str">
            <v>Nox</v>
          </cell>
          <cell r="F566" t="str">
            <v>SRMC</v>
          </cell>
        </row>
        <row r="567">
          <cell r="A567" t="str">
            <v>NI</v>
          </cell>
          <cell r="B567" t="str">
            <v>Nox</v>
          </cell>
          <cell r="F567" t="str">
            <v>Production</v>
          </cell>
        </row>
        <row r="568">
          <cell r="A568" t="str">
            <v>NI</v>
          </cell>
          <cell r="B568" t="str">
            <v>Nox</v>
          </cell>
          <cell r="F568" t="str">
            <v>Generation</v>
          </cell>
        </row>
        <row r="569">
          <cell r="A569" t="str">
            <v>NI</v>
          </cell>
          <cell r="B569" t="str">
            <v>Nox</v>
          </cell>
          <cell r="F569" t="str">
            <v>Intensity</v>
          </cell>
        </row>
        <row r="570">
          <cell r="A570" t="str">
            <v>NI</v>
          </cell>
          <cell r="B570" t="str">
            <v>Nox</v>
          </cell>
          <cell r="F570" t="str">
            <v>Cost</v>
          </cell>
        </row>
        <row r="571">
          <cell r="A571" t="str">
            <v>NI</v>
          </cell>
          <cell r="B571" t="str">
            <v>Nox</v>
          </cell>
          <cell r="F571" t="str">
            <v>Incremental Cost</v>
          </cell>
        </row>
        <row r="572">
          <cell r="A572" t="str">
            <v>NI</v>
          </cell>
          <cell r="B572" t="str">
            <v>Nox</v>
          </cell>
          <cell r="F572" t="str">
            <v>SRMC</v>
          </cell>
        </row>
        <row r="573">
          <cell r="A573" t="str">
            <v>NI</v>
          </cell>
          <cell r="B573" t="str">
            <v>Nox</v>
          </cell>
          <cell r="F573" t="str">
            <v>Production</v>
          </cell>
        </row>
        <row r="574">
          <cell r="A574" t="str">
            <v>NI</v>
          </cell>
          <cell r="B574" t="str">
            <v>Nox</v>
          </cell>
          <cell r="F574" t="str">
            <v>Generation</v>
          </cell>
        </row>
        <row r="575">
          <cell r="A575" t="str">
            <v>NI</v>
          </cell>
          <cell r="B575" t="str">
            <v>Nox</v>
          </cell>
          <cell r="F575" t="str">
            <v>Intensity</v>
          </cell>
        </row>
        <row r="576">
          <cell r="A576" t="str">
            <v>NI</v>
          </cell>
          <cell r="B576" t="str">
            <v>Nox</v>
          </cell>
          <cell r="F576" t="str">
            <v>Cost</v>
          </cell>
        </row>
        <row r="577">
          <cell r="A577" t="str">
            <v>NI</v>
          </cell>
          <cell r="B577" t="str">
            <v>Nox</v>
          </cell>
          <cell r="F577" t="str">
            <v>Incremental Cost</v>
          </cell>
        </row>
        <row r="578">
          <cell r="A578" t="str">
            <v>NI</v>
          </cell>
          <cell r="B578" t="str">
            <v>Nox</v>
          </cell>
          <cell r="F578" t="str">
            <v>SRMC</v>
          </cell>
        </row>
        <row r="579">
          <cell r="A579" t="str">
            <v>NI</v>
          </cell>
          <cell r="B579" t="str">
            <v>Nox</v>
          </cell>
          <cell r="F579" t="str">
            <v>Production</v>
          </cell>
        </row>
        <row r="580">
          <cell r="A580" t="str">
            <v>NI</v>
          </cell>
          <cell r="B580" t="str">
            <v>Nox</v>
          </cell>
          <cell r="F580" t="str">
            <v>Generation</v>
          </cell>
        </row>
        <row r="581">
          <cell r="A581" t="str">
            <v>NI</v>
          </cell>
          <cell r="B581" t="str">
            <v>Nox</v>
          </cell>
          <cell r="F581" t="str">
            <v>Intensity</v>
          </cell>
        </row>
        <row r="582">
          <cell r="A582" t="str">
            <v>NI</v>
          </cell>
          <cell r="B582" t="str">
            <v>Nox</v>
          </cell>
          <cell r="F582" t="str">
            <v>Cost</v>
          </cell>
        </row>
        <row r="583">
          <cell r="A583" t="str">
            <v>NI</v>
          </cell>
          <cell r="B583" t="str">
            <v>Nox</v>
          </cell>
          <cell r="F583" t="str">
            <v>Incremental Cost</v>
          </cell>
        </row>
        <row r="584">
          <cell r="A584" t="str">
            <v>NI</v>
          </cell>
          <cell r="B584" t="str">
            <v>Nox</v>
          </cell>
          <cell r="F584" t="str">
            <v>SRMC</v>
          </cell>
        </row>
        <row r="585">
          <cell r="A585" t="str">
            <v>NI</v>
          </cell>
          <cell r="B585" t="str">
            <v>Nox</v>
          </cell>
          <cell r="F585" t="str">
            <v>Production</v>
          </cell>
        </row>
        <row r="586">
          <cell r="A586" t="str">
            <v>NI</v>
          </cell>
          <cell r="B586" t="str">
            <v>Nox</v>
          </cell>
          <cell r="F586" t="str">
            <v>Generation</v>
          </cell>
        </row>
        <row r="587">
          <cell r="A587" t="str">
            <v>NI</v>
          </cell>
          <cell r="B587" t="str">
            <v>Nox</v>
          </cell>
          <cell r="F587" t="str">
            <v>Intensity</v>
          </cell>
        </row>
        <row r="588">
          <cell r="A588" t="str">
            <v>NI</v>
          </cell>
          <cell r="B588" t="str">
            <v>Nox</v>
          </cell>
          <cell r="F588" t="str">
            <v>Cost</v>
          </cell>
        </row>
        <row r="589">
          <cell r="A589" t="str">
            <v>NI</v>
          </cell>
          <cell r="B589" t="str">
            <v>Nox</v>
          </cell>
          <cell r="F589" t="str">
            <v>Incremental Cost</v>
          </cell>
        </row>
        <row r="590">
          <cell r="A590" t="str">
            <v>NI</v>
          </cell>
          <cell r="B590" t="str">
            <v>Nox</v>
          </cell>
          <cell r="F590" t="str">
            <v>SRMC</v>
          </cell>
        </row>
        <row r="591">
          <cell r="A591" t="str">
            <v>NI</v>
          </cell>
          <cell r="B591" t="str">
            <v>Nox</v>
          </cell>
          <cell r="F591" t="str">
            <v>Production</v>
          </cell>
        </row>
        <row r="592">
          <cell r="A592" t="str">
            <v>NI</v>
          </cell>
          <cell r="B592" t="str">
            <v>Nox</v>
          </cell>
          <cell r="F592" t="str">
            <v>Generation</v>
          </cell>
        </row>
        <row r="593">
          <cell r="A593" t="str">
            <v>NI</v>
          </cell>
          <cell r="B593" t="str">
            <v>Nox</v>
          </cell>
          <cell r="F593" t="str">
            <v>Intensity</v>
          </cell>
        </row>
        <row r="594">
          <cell r="A594" t="str">
            <v>NI</v>
          </cell>
          <cell r="B594" t="str">
            <v>Nox</v>
          </cell>
          <cell r="F594" t="str">
            <v>Cost</v>
          </cell>
        </row>
        <row r="595">
          <cell r="A595" t="str">
            <v>NI</v>
          </cell>
          <cell r="B595" t="str">
            <v>Nox</v>
          </cell>
          <cell r="F595" t="str">
            <v>Incremental Cost</v>
          </cell>
        </row>
        <row r="596">
          <cell r="A596" t="str">
            <v>NI</v>
          </cell>
          <cell r="B596" t="str">
            <v>Nox</v>
          </cell>
          <cell r="F596" t="str">
            <v>SRMC</v>
          </cell>
        </row>
        <row r="597">
          <cell r="A597" t="str">
            <v>NI</v>
          </cell>
          <cell r="B597" t="str">
            <v>Nox</v>
          </cell>
          <cell r="F597" t="str">
            <v>Production</v>
          </cell>
        </row>
        <row r="598">
          <cell r="A598" t="str">
            <v>NI</v>
          </cell>
          <cell r="B598" t="str">
            <v>Nox</v>
          </cell>
          <cell r="F598" t="str">
            <v>Generation</v>
          </cell>
        </row>
        <row r="599">
          <cell r="A599" t="str">
            <v>NI</v>
          </cell>
          <cell r="B599" t="str">
            <v>Nox</v>
          </cell>
          <cell r="F599" t="str">
            <v>Intensity</v>
          </cell>
        </row>
        <row r="600">
          <cell r="A600" t="str">
            <v>NI</v>
          </cell>
          <cell r="B600" t="str">
            <v>Nox</v>
          </cell>
          <cell r="F600" t="str">
            <v>Cost</v>
          </cell>
        </row>
        <row r="601">
          <cell r="A601" t="str">
            <v>NI</v>
          </cell>
          <cell r="B601" t="str">
            <v>Nox</v>
          </cell>
          <cell r="F601" t="str">
            <v>Incremental Cost</v>
          </cell>
        </row>
        <row r="602">
          <cell r="A602" t="str">
            <v>NI</v>
          </cell>
          <cell r="B602" t="str">
            <v>Nox</v>
          </cell>
          <cell r="F602" t="str">
            <v>SRMC</v>
          </cell>
        </row>
        <row r="603">
          <cell r="A603" t="str">
            <v>NI</v>
          </cell>
          <cell r="B603" t="str">
            <v>Nox</v>
          </cell>
          <cell r="F603" t="str">
            <v>Production</v>
          </cell>
        </row>
        <row r="604">
          <cell r="A604" t="str">
            <v>NI</v>
          </cell>
          <cell r="B604" t="str">
            <v>Nox</v>
          </cell>
          <cell r="F604" t="str">
            <v>Generation</v>
          </cell>
        </row>
        <row r="605">
          <cell r="A605" t="str">
            <v>NI</v>
          </cell>
          <cell r="B605" t="str">
            <v>Nox</v>
          </cell>
          <cell r="F605" t="str">
            <v>Intensity</v>
          </cell>
        </row>
        <row r="606">
          <cell r="A606" t="str">
            <v>NI</v>
          </cell>
          <cell r="B606" t="str">
            <v>Nox</v>
          </cell>
          <cell r="F606" t="str">
            <v>Cost</v>
          </cell>
        </row>
        <row r="607">
          <cell r="A607" t="str">
            <v>NI</v>
          </cell>
          <cell r="B607" t="str">
            <v>Nox</v>
          </cell>
          <cell r="F607" t="str">
            <v>Incremental Cost</v>
          </cell>
        </row>
        <row r="608">
          <cell r="A608" t="str">
            <v>NI</v>
          </cell>
          <cell r="B608" t="str">
            <v>Nox</v>
          </cell>
          <cell r="F608" t="str">
            <v>SRMC</v>
          </cell>
        </row>
        <row r="609">
          <cell r="A609" t="str">
            <v>NI</v>
          </cell>
          <cell r="B609" t="str">
            <v>Nox</v>
          </cell>
          <cell r="F609" t="str">
            <v>Production</v>
          </cell>
        </row>
        <row r="610">
          <cell r="A610" t="str">
            <v>NI</v>
          </cell>
          <cell r="B610" t="str">
            <v>Nox</v>
          </cell>
          <cell r="F610" t="str">
            <v>Generation</v>
          </cell>
        </row>
        <row r="611">
          <cell r="A611" t="str">
            <v>NI</v>
          </cell>
          <cell r="B611" t="str">
            <v>Nox</v>
          </cell>
          <cell r="F611" t="str">
            <v>Intensity</v>
          </cell>
        </row>
        <row r="612">
          <cell r="A612" t="str">
            <v>NI</v>
          </cell>
          <cell r="B612" t="str">
            <v>Nox</v>
          </cell>
          <cell r="F612" t="str">
            <v>Cost</v>
          </cell>
        </row>
        <row r="613">
          <cell r="A613" t="str">
            <v>NI</v>
          </cell>
          <cell r="B613" t="str">
            <v>Nox</v>
          </cell>
          <cell r="F613" t="str">
            <v>Incremental Cost</v>
          </cell>
        </row>
        <row r="614">
          <cell r="A614" t="str">
            <v>NI</v>
          </cell>
          <cell r="B614" t="str">
            <v>Nox</v>
          </cell>
          <cell r="F614" t="str">
            <v>SRMC</v>
          </cell>
        </row>
        <row r="615">
          <cell r="A615" t="str">
            <v>NI</v>
          </cell>
          <cell r="B615" t="str">
            <v>Nox</v>
          </cell>
          <cell r="F615" t="str">
            <v>Production</v>
          </cell>
        </row>
        <row r="616">
          <cell r="A616" t="str">
            <v>NI</v>
          </cell>
          <cell r="B616" t="str">
            <v>Nox</v>
          </cell>
          <cell r="F616" t="str">
            <v>Generation</v>
          </cell>
        </row>
        <row r="617">
          <cell r="A617" t="str">
            <v>NI</v>
          </cell>
          <cell r="B617" t="str">
            <v>Nox</v>
          </cell>
          <cell r="F617" t="str">
            <v>Intensity</v>
          </cell>
        </row>
        <row r="618">
          <cell r="A618" t="str">
            <v>NI</v>
          </cell>
          <cell r="B618" t="str">
            <v>Nox</v>
          </cell>
          <cell r="F618" t="str">
            <v>Cost</v>
          </cell>
        </row>
        <row r="619">
          <cell r="A619" t="str">
            <v>NI</v>
          </cell>
          <cell r="B619" t="str">
            <v>Nox</v>
          </cell>
          <cell r="F619" t="str">
            <v>Incremental Cost</v>
          </cell>
        </row>
        <row r="620">
          <cell r="A620" t="str">
            <v>NI</v>
          </cell>
          <cell r="B620" t="str">
            <v>Nox</v>
          </cell>
          <cell r="F620" t="str">
            <v>SRMC</v>
          </cell>
        </row>
        <row r="621">
          <cell r="A621" t="str">
            <v>NI</v>
          </cell>
          <cell r="B621" t="str">
            <v>Nox</v>
          </cell>
          <cell r="F621" t="str">
            <v>Production</v>
          </cell>
        </row>
        <row r="622">
          <cell r="A622" t="str">
            <v>NI</v>
          </cell>
          <cell r="B622" t="str">
            <v>Nox</v>
          </cell>
          <cell r="F622" t="str">
            <v>Generation</v>
          </cell>
        </row>
        <row r="623">
          <cell r="A623" t="str">
            <v>NI</v>
          </cell>
          <cell r="B623" t="str">
            <v>Nox</v>
          </cell>
          <cell r="F623" t="str">
            <v>Intensity</v>
          </cell>
        </row>
        <row r="624">
          <cell r="A624" t="str">
            <v>NI</v>
          </cell>
          <cell r="B624" t="str">
            <v>Nox</v>
          </cell>
          <cell r="F624" t="str">
            <v>Cost</v>
          </cell>
        </row>
        <row r="625">
          <cell r="A625" t="str">
            <v>NI</v>
          </cell>
          <cell r="B625" t="str">
            <v>Nox</v>
          </cell>
          <cell r="F625" t="str">
            <v>Incremental Cost</v>
          </cell>
        </row>
        <row r="626">
          <cell r="A626" t="str">
            <v>NI</v>
          </cell>
          <cell r="B626" t="str">
            <v>Nox</v>
          </cell>
          <cell r="F626" t="str">
            <v>SRMC</v>
          </cell>
        </row>
        <row r="627">
          <cell r="A627" t="str">
            <v>NI</v>
          </cell>
          <cell r="B627" t="str">
            <v>Nox</v>
          </cell>
          <cell r="F627" t="str">
            <v>Production</v>
          </cell>
        </row>
        <row r="628">
          <cell r="A628" t="str">
            <v>NI</v>
          </cell>
          <cell r="B628" t="str">
            <v>Nox</v>
          </cell>
          <cell r="F628" t="str">
            <v>Generation</v>
          </cell>
        </row>
        <row r="629">
          <cell r="A629" t="str">
            <v>NI</v>
          </cell>
          <cell r="B629" t="str">
            <v>Nox</v>
          </cell>
          <cell r="F629" t="str">
            <v>Intensity</v>
          </cell>
        </row>
        <row r="630">
          <cell r="A630" t="str">
            <v>NI</v>
          </cell>
          <cell r="B630" t="str">
            <v>Nox</v>
          </cell>
          <cell r="F630" t="str">
            <v>Cost</v>
          </cell>
        </row>
        <row r="631">
          <cell r="A631" t="str">
            <v>NI</v>
          </cell>
          <cell r="B631" t="str">
            <v>Nox</v>
          </cell>
          <cell r="F631" t="str">
            <v>Incremental Cost</v>
          </cell>
        </row>
        <row r="632">
          <cell r="A632" t="str">
            <v>NI</v>
          </cell>
          <cell r="B632" t="str">
            <v>Nox</v>
          </cell>
          <cell r="F632" t="str">
            <v>SRMC</v>
          </cell>
        </row>
        <row r="633">
          <cell r="A633" t="str">
            <v>NI</v>
          </cell>
          <cell r="B633" t="str">
            <v>Nox</v>
          </cell>
          <cell r="F633" t="str">
            <v>Production</v>
          </cell>
        </row>
        <row r="634">
          <cell r="A634" t="str">
            <v>NI</v>
          </cell>
          <cell r="B634" t="str">
            <v>Nox</v>
          </cell>
          <cell r="F634" t="str">
            <v>Generation</v>
          </cell>
        </row>
        <row r="635">
          <cell r="A635" t="str">
            <v>NI</v>
          </cell>
          <cell r="B635" t="str">
            <v>Nox</v>
          </cell>
          <cell r="F635" t="str">
            <v>Intensity</v>
          </cell>
        </row>
        <row r="636">
          <cell r="A636" t="str">
            <v>NI</v>
          </cell>
          <cell r="B636" t="str">
            <v>Nox</v>
          </cell>
          <cell r="F636" t="str">
            <v>Cost</v>
          </cell>
        </row>
        <row r="637">
          <cell r="A637" t="str">
            <v>NI</v>
          </cell>
          <cell r="B637" t="str">
            <v>Nox</v>
          </cell>
          <cell r="F637" t="str">
            <v>Incremental Cost</v>
          </cell>
        </row>
        <row r="638">
          <cell r="A638" t="str">
            <v>NI</v>
          </cell>
          <cell r="B638" t="str">
            <v>Nox</v>
          </cell>
          <cell r="F638" t="str">
            <v>SRMC</v>
          </cell>
        </row>
        <row r="639">
          <cell r="A639" t="str">
            <v>NI</v>
          </cell>
          <cell r="B639" t="str">
            <v>Nox</v>
          </cell>
          <cell r="F639" t="str">
            <v>Production</v>
          </cell>
        </row>
        <row r="640">
          <cell r="A640" t="str">
            <v>NI</v>
          </cell>
          <cell r="B640" t="str">
            <v>Nox</v>
          </cell>
          <cell r="F640" t="str">
            <v>Generation</v>
          </cell>
        </row>
        <row r="641">
          <cell r="A641" t="str">
            <v>NI</v>
          </cell>
          <cell r="B641" t="str">
            <v>Nox</v>
          </cell>
          <cell r="F641" t="str">
            <v>Intensity</v>
          </cell>
        </row>
        <row r="642">
          <cell r="A642" t="str">
            <v>NI</v>
          </cell>
          <cell r="B642" t="str">
            <v>Nox</v>
          </cell>
          <cell r="F642" t="str">
            <v>Cost</v>
          </cell>
        </row>
        <row r="643">
          <cell r="A643" t="str">
            <v>NI</v>
          </cell>
          <cell r="B643" t="str">
            <v>Nox</v>
          </cell>
          <cell r="F643" t="str">
            <v>Incremental Cost</v>
          </cell>
        </row>
        <row r="644">
          <cell r="A644" t="str">
            <v>NI</v>
          </cell>
          <cell r="B644" t="str">
            <v>Nox</v>
          </cell>
          <cell r="F644" t="str">
            <v>SRMC</v>
          </cell>
        </row>
        <row r="645">
          <cell r="A645" t="str">
            <v>NI</v>
          </cell>
          <cell r="B645" t="str">
            <v>Nox</v>
          </cell>
          <cell r="F645" t="str">
            <v>Production</v>
          </cell>
        </row>
        <row r="646">
          <cell r="A646" t="str">
            <v>NI</v>
          </cell>
          <cell r="B646" t="str">
            <v>Nox</v>
          </cell>
          <cell r="F646" t="str">
            <v>Generation</v>
          </cell>
        </row>
        <row r="647">
          <cell r="A647" t="str">
            <v>NI</v>
          </cell>
          <cell r="B647" t="str">
            <v>Nox</v>
          </cell>
          <cell r="F647" t="str">
            <v>Intensity</v>
          </cell>
        </row>
        <row r="648">
          <cell r="A648" t="str">
            <v>NI</v>
          </cell>
          <cell r="B648" t="str">
            <v>Nox</v>
          </cell>
          <cell r="F648" t="str">
            <v>Cost</v>
          </cell>
        </row>
        <row r="649">
          <cell r="A649" t="str">
            <v>NI</v>
          </cell>
          <cell r="B649" t="str">
            <v>Nox</v>
          </cell>
          <cell r="F649" t="str">
            <v>Incremental Cost</v>
          </cell>
        </row>
        <row r="650">
          <cell r="A650" t="str">
            <v>NI</v>
          </cell>
          <cell r="B650" t="str">
            <v>Nox</v>
          </cell>
          <cell r="F650" t="str">
            <v>SRMC</v>
          </cell>
        </row>
        <row r="651">
          <cell r="A651" t="str">
            <v>NI</v>
          </cell>
          <cell r="B651" t="str">
            <v>Nox</v>
          </cell>
          <cell r="F651" t="str">
            <v>Production</v>
          </cell>
        </row>
        <row r="652">
          <cell r="A652" t="str">
            <v>NI</v>
          </cell>
          <cell r="B652" t="str">
            <v>Nox</v>
          </cell>
          <cell r="F652" t="str">
            <v>Generation</v>
          </cell>
        </row>
        <row r="653">
          <cell r="A653" t="str">
            <v>NI</v>
          </cell>
          <cell r="B653" t="str">
            <v>Nox</v>
          </cell>
          <cell r="F653" t="str">
            <v>Intensity</v>
          </cell>
        </row>
        <row r="654">
          <cell r="A654" t="str">
            <v>NI</v>
          </cell>
          <cell r="B654" t="str">
            <v>Nox</v>
          </cell>
          <cell r="F654" t="str">
            <v>Cost</v>
          </cell>
        </row>
        <row r="655">
          <cell r="A655" t="str">
            <v>NI</v>
          </cell>
          <cell r="B655" t="str">
            <v>Nox</v>
          </cell>
          <cell r="F655" t="str">
            <v>Incremental Cost</v>
          </cell>
        </row>
        <row r="656">
          <cell r="A656" t="str">
            <v>NI</v>
          </cell>
          <cell r="B656" t="str">
            <v>Nox</v>
          </cell>
          <cell r="F656" t="str">
            <v>SRMC</v>
          </cell>
        </row>
        <row r="657">
          <cell r="A657" t="str">
            <v>NI</v>
          </cell>
          <cell r="B657" t="str">
            <v>Nox</v>
          </cell>
          <cell r="F657" t="str">
            <v>Production</v>
          </cell>
        </row>
        <row r="658">
          <cell r="A658" t="str">
            <v>NI</v>
          </cell>
          <cell r="B658" t="str">
            <v>Nox</v>
          </cell>
          <cell r="F658" t="str">
            <v>Generation</v>
          </cell>
        </row>
        <row r="659">
          <cell r="A659" t="str">
            <v>NI</v>
          </cell>
          <cell r="B659" t="str">
            <v>Nox</v>
          </cell>
          <cell r="F659" t="str">
            <v>Intensity</v>
          </cell>
        </row>
        <row r="660">
          <cell r="A660" t="str">
            <v>NI</v>
          </cell>
          <cell r="B660" t="str">
            <v>Nox</v>
          </cell>
          <cell r="F660" t="str">
            <v>Cost</v>
          </cell>
        </row>
        <row r="661">
          <cell r="A661" t="str">
            <v>NI</v>
          </cell>
          <cell r="B661" t="str">
            <v>Nox</v>
          </cell>
          <cell r="F661" t="str">
            <v>Incremental Cost</v>
          </cell>
        </row>
        <row r="662">
          <cell r="A662" t="str">
            <v>NI</v>
          </cell>
          <cell r="B662" t="str">
            <v>Nox</v>
          </cell>
          <cell r="F662" t="str">
            <v>SRMC</v>
          </cell>
        </row>
        <row r="663">
          <cell r="A663" t="str">
            <v>NI</v>
          </cell>
          <cell r="B663" t="str">
            <v>Nox</v>
          </cell>
          <cell r="F663" t="str">
            <v>Production</v>
          </cell>
        </row>
        <row r="664">
          <cell r="A664" t="str">
            <v>NI</v>
          </cell>
          <cell r="B664" t="str">
            <v>Nox</v>
          </cell>
          <cell r="F664" t="str">
            <v>Generation</v>
          </cell>
        </row>
        <row r="665">
          <cell r="A665" t="str">
            <v>NI</v>
          </cell>
          <cell r="B665" t="str">
            <v>Nox</v>
          </cell>
          <cell r="F665" t="str">
            <v>Intensity</v>
          </cell>
        </row>
        <row r="666">
          <cell r="A666" t="str">
            <v>NI</v>
          </cell>
          <cell r="B666" t="str">
            <v>Nox</v>
          </cell>
          <cell r="F666" t="str">
            <v>Cost</v>
          </cell>
        </row>
        <row r="667">
          <cell r="A667" t="str">
            <v>NI</v>
          </cell>
          <cell r="B667" t="str">
            <v>Nox</v>
          </cell>
          <cell r="F667" t="str">
            <v>Incremental Cost</v>
          </cell>
        </row>
        <row r="668">
          <cell r="A668" t="str">
            <v>NI</v>
          </cell>
          <cell r="B668" t="str">
            <v>Nox</v>
          </cell>
          <cell r="F668" t="str">
            <v>SRMC</v>
          </cell>
        </row>
        <row r="669">
          <cell r="A669" t="str">
            <v>NI</v>
          </cell>
          <cell r="B669" t="str">
            <v>Nox</v>
          </cell>
          <cell r="F669" t="str">
            <v>Production</v>
          </cell>
        </row>
        <row r="670">
          <cell r="A670" t="str">
            <v>NI</v>
          </cell>
          <cell r="B670" t="str">
            <v>Nox</v>
          </cell>
          <cell r="F670" t="str">
            <v>Generation</v>
          </cell>
        </row>
        <row r="671">
          <cell r="A671" t="str">
            <v>NI</v>
          </cell>
          <cell r="B671" t="str">
            <v>Nox</v>
          </cell>
          <cell r="F671" t="str">
            <v>Intensity</v>
          </cell>
        </row>
        <row r="672">
          <cell r="A672" t="str">
            <v>NI</v>
          </cell>
          <cell r="B672" t="str">
            <v>Nox</v>
          </cell>
          <cell r="F672" t="str">
            <v>Cost</v>
          </cell>
        </row>
        <row r="673">
          <cell r="A673" t="str">
            <v>NI</v>
          </cell>
          <cell r="B673" t="str">
            <v>Nox</v>
          </cell>
          <cell r="F673" t="str">
            <v>Incremental Cost</v>
          </cell>
        </row>
        <row r="674">
          <cell r="A674" t="str">
            <v>NI</v>
          </cell>
          <cell r="B674" t="str">
            <v>Nox</v>
          </cell>
          <cell r="F674" t="str">
            <v>SRMC</v>
          </cell>
        </row>
        <row r="675">
          <cell r="A675" t="str">
            <v>NI</v>
          </cell>
          <cell r="B675" t="str">
            <v>Nox</v>
          </cell>
          <cell r="F675" t="str">
            <v>Production</v>
          </cell>
        </row>
        <row r="676">
          <cell r="A676" t="str">
            <v>NI</v>
          </cell>
          <cell r="B676" t="str">
            <v>Nox</v>
          </cell>
          <cell r="F676" t="str">
            <v>Generation</v>
          </cell>
        </row>
        <row r="677">
          <cell r="A677" t="str">
            <v>NI</v>
          </cell>
          <cell r="B677" t="str">
            <v>Nox</v>
          </cell>
          <cell r="F677" t="str">
            <v>Intensity</v>
          </cell>
        </row>
        <row r="678">
          <cell r="A678" t="str">
            <v>NI</v>
          </cell>
          <cell r="B678" t="str">
            <v>Nox</v>
          </cell>
          <cell r="F678" t="str">
            <v>Cost</v>
          </cell>
        </row>
        <row r="679">
          <cell r="A679" t="str">
            <v>NI</v>
          </cell>
          <cell r="B679" t="str">
            <v>Nox</v>
          </cell>
          <cell r="F679" t="str">
            <v>Incremental Cost</v>
          </cell>
        </row>
        <row r="680">
          <cell r="A680" t="str">
            <v>NI</v>
          </cell>
          <cell r="B680" t="str">
            <v>Nox</v>
          </cell>
          <cell r="F680" t="str">
            <v>SRMC</v>
          </cell>
        </row>
        <row r="681">
          <cell r="A681" t="str">
            <v>NI</v>
          </cell>
          <cell r="B681" t="str">
            <v>Nox</v>
          </cell>
          <cell r="F681" t="str">
            <v>Production</v>
          </cell>
        </row>
        <row r="682">
          <cell r="A682" t="str">
            <v>NI</v>
          </cell>
          <cell r="B682" t="str">
            <v>Nox</v>
          </cell>
          <cell r="F682" t="str">
            <v>Generation</v>
          </cell>
        </row>
        <row r="683">
          <cell r="A683" t="str">
            <v>NI</v>
          </cell>
          <cell r="B683" t="str">
            <v>Nox</v>
          </cell>
          <cell r="F683" t="str">
            <v>Intensity</v>
          </cell>
        </row>
        <row r="684">
          <cell r="A684" t="str">
            <v>NI</v>
          </cell>
          <cell r="B684" t="str">
            <v>Nox</v>
          </cell>
          <cell r="F684" t="str">
            <v>Cost</v>
          </cell>
        </row>
        <row r="685">
          <cell r="A685" t="str">
            <v>NI</v>
          </cell>
          <cell r="B685" t="str">
            <v>Nox</v>
          </cell>
          <cell r="F685" t="str">
            <v>Incremental Cost</v>
          </cell>
        </row>
        <row r="686">
          <cell r="A686" t="str">
            <v>NI</v>
          </cell>
          <cell r="B686" t="str">
            <v>Nox</v>
          </cell>
          <cell r="F686" t="str">
            <v>SRMC</v>
          </cell>
        </row>
        <row r="687">
          <cell r="A687" t="str">
            <v>NI</v>
          </cell>
          <cell r="B687" t="str">
            <v>Nox</v>
          </cell>
          <cell r="F687" t="str">
            <v>Production</v>
          </cell>
        </row>
        <row r="688">
          <cell r="A688" t="str">
            <v>NI</v>
          </cell>
          <cell r="B688" t="str">
            <v>Nox</v>
          </cell>
          <cell r="F688" t="str">
            <v>Generation</v>
          </cell>
        </row>
        <row r="689">
          <cell r="A689" t="str">
            <v>NI</v>
          </cell>
          <cell r="B689" t="str">
            <v>Nox</v>
          </cell>
          <cell r="F689" t="str">
            <v>Intensity</v>
          </cell>
        </row>
        <row r="690">
          <cell r="A690" t="str">
            <v>NI</v>
          </cell>
          <cell r="B690" t="str">
            <v>Nox</v>
          </cell>
          <cell r="F690" t="str">
            <v>Cost</v>
          </cell>
        </row>
        <row r="691">
          <cell r="A691" t="str">
            <v>NI</v>
          </cell>
          <cell r="B691" t="str">
            <v>Nox</v>
          </cell>
          <cell r="F691" t="str">
            <v>Incremental Cost</v>
          </cell>
        </row>
        <row r="692">
          <cell r="A692" t="str">
            <v>NI</v>
          </cell>
          <cell r="B692" t="str">
            <v>Nox</v>
          </cell>
          <cell r="F692" t="str">
            <v>SRMC</v>
          </cell>
        </row>
        <row r="693">
          <cell r="A693" t="str">
            <v>ROI</v>
          </cell>
          <cell r="B693" t="str">
            <v>Nox</v>
          </cell>
          <cell r="F693" t="str">
            <v>Production</v>
          </cell>
        </row>
        <row r="694">
          <cell r="A694" t="str">
            <v>ROI</v>
          </cell>
          <cell r="B694" t="str">
            <v>Nox</v>
          </cell>
          <cell r="F694" t="str">
            <v>Generation</v>
          </cell>
        </row>
        <row r="695">
          <cell r="A695" t="str">
            <v>ROI</v>
          </cell>
          <cell r="B695" t="str">
            <v>Nox</v>
          </cell>
          <cell r="F695" t="str">
            <v>Intensity</v>
          </cell>
        </row>
        <row r="696">
          <cell r="A696" t="str">
            <v>ROI</v>
          </cell>
          <cell r="B696" t="str">
            <v>Nox</v>
          </cell>
          <cell r="F696" t="str">
            <v>Cost</v>
          </cell>
        </row>
        <row r="697">
          <cell r="A697" t="str">
            <v>ROI</v>
          </cell>
          <cell r="B697" t="str">
            <v>Nox</v>
          </cell>
          <cell r="F697" t="str">
            <v>Incremental Cost</v>
          </cell>
        </row>
        <row r="698">
          <cell r="A698" t="str">
            <v>ROI</v>
          </cell>
          <cell r="B698" t="str">
            <v>Nox</v>
          </cell>
          <cell r="F698" t="str">
            <v>SRMC</v>
          </cell>
        </row>
        <row r="699">
          <cell r="A699" t="str">
            <v>ROI</v>
          </cell>
          <cell r="B699" t="str">
            <v>Nox</v>
          </cell>
          <cell r="F699" t="str">
            <v>Production</v>
          </cell>
        </row>
        <row r="700">
          <cell r="A700" t="str">
            <v>ROI</v>
          </cell>
          <cell r="B700" t="str">
            <v>Nox</v>
          </cell>
          <cell r="F700" t="str">
            <v>Generation</v>
          </cell>
        </row>
        <row r="701">
          <cell r="A701" t="str">
            <v>ROI</v>
          </cell>
          <cell r="B701" t="str">
            <v>Nox</v>
          </cell>
          <cell r="F701" t="str">
            <v>Intensity</v>
          </cell>
        </row>
        <row r="702">
          <cell r="A702" t="str">
            <v>ROI</v>
          </cell>
          <cell r="B702" t="str">
            <v>Nox</v>
          </cell>
          <cell r="F702" t="str">
            <v>Cost</v>
          </cell>
        </row>
        <row r="703">
          <cell r="A703" t="str">
            <v>ROI</v>
          </cell>
          <cell r="B703" t="str">
            <v>Nox</v>
          </cell>
          <cell r="F703" t="str">
            <v>Incremental Cost</v>
          </cell>
        </row>
        <row r="704">
          <cell r="A704" t="str">
            <v>ROI</v>
          </cell>
          <cell r="B704" t="str">
            <v>Nox</v>
          </cell>
          <cell r="F704" t="str">
            <v>SRMC</v>
          </cell>
        </row>
        <row r="705">
          <cell r="A705" t="str">
            <v>ROI</v>
          </cell>
          <cell r="B705" t="str">
            <v>Nox</v>
          </cell>
          <cell r="F705" t="str">
            <v>Production</v>
          </cell>
        </row>
        <row r="706">
          <cell r="A706" t="str">
            <v>ROI</v>
          </cell>
          <cell r="B706" t="str">
            <v>Nox</v>
          </cell>
          <cell r="F706" t="str">
            <v>Generation</v>
          </cell>
        </row>
        <row r="707">
          <cell r="A707" t="str">
            <v>ROI</v>
          </cell>
          <cell r="B707" t="str">
            <v>Nox</v>
          </cell>
          <cell r="F707" t="str">
            <v>Intensity</v>
          </cell>
        </row>
        <row r="708">
          <cell r="A708" t="str">
            <v>ROI</v>
          </cell>
          <cell r="B708" t="str">
            <v>Nox</v>
          </cell>
          <cell r="F708" t="str">
            <v>Cost</v>
          </cell>
        </row>
        <row r="709">
          <cell r="A709" t="str">
            <v>ROI</v>
          </cell>
          <cell r="B709" t="str">
            <v>Nox</v>
          </cell>
          <cell r="F709" t="str">
            <v>Incremental Cost</v>
          </cell>
        </row>
        <row r="710">
          <cell r="A710" t="str">
            <v>ROI</v>
          </cell>
          <cell r="B710" t="str">
            <v>Nox</v>
          </cell>
          <cell r="F710" t="str">
            <v>SRMC</v>
          </cell>
        </row>
        <row r="711">
          <cell r="A711" t="str">
            <v>ROI</v>
          </cell>
          <cell r="B711" t="str">
            <v>Nox</v>
          </cell>
          <cell r="F711" t="str">
            <v>Production</v>
          </cell>
        </row>
        <row r="712">
          <cell r="A712" t="str">
            <v>ROI</v>
          </cell>
          <cell r="B712" t="str">
            <v>Nox</v>
          </cell>
          <cell r="F712" t="str">
            <v>Generation</v>
          </cell>
        </row>
        <row r="713">
          <cell r="A713" t="str">
            <v>ROI</v>
          </cell>
          <cell r="B713" t="str">
            <v>Nox</v>
          </cell>
          <cell r="F713" t="str">
            <v>Intensity</v>
          </cell>
        </row>
        <row r="714">
          <cell r="A714" t="str">
            <v>ROI</v>
          </cell>
          <cell r="B714" t="str">
            <v>Nox</v>
          </cell>
          <cell r="F714" t="str">
            <v>Cost</v>
          </cell>
        </row>
        <row r="715">
          <cell r="A715" t="str">
            <v>ROI</v>
          </cell>
          <cell r="B715" t="str">
            <v>Nox</v>
          </cell>
          <cell r="F715" t="str">
            <v>Incremental Cost</v>
          </cell>
        </row>
        <row r="716">
          <cell r="A716" t="str">
            <v>ROI</v>
          </cell>
          <cell r="B716" t="str">
            <v>Nox</v>
          </cell>
          <cell r="F716" t="str">
            <v>SRMC</v>
          </cell>
        </row>
        <row r="717">
          <cell r="A717" t="str">
            <v>ROI</v>
          </cell>
          <cell r="B717" t="str">
            <v>Nox</v>
          </cell>
          <cell r="F717" t="str">
            <v>Production</v>
          </cell>
        </row>
        <row r="718">
          <cell r="A718" t="str">
            <v>ROI</v>
          </cell>
          <cell r="B718" t="str">
            <v>Nox</v>
          </cell>
          <cell r="F718" t="str">
            <v>Generation</v>
          </cell>
        </row>
        <row r="719">
          <cell r="A719" t="str">
            <v>ROI</v>
          </cell>
          <cell r="B719" t="str">
            <v>Nox</v>
          </cell>
          <cell r="F719" t="str">
            <v>Intensity</v>
          </cell>
        </row>
        <row r="720">
          <cell r="A720" t="str">
            <v>ROI</v>
          </cell>
          <cell r="B720" t="str">
            <v>Nox</v>
          </cell>
          <cell r="F720" t="str">
            <v>Cost</v>
          </cell>
        </row>
        <row r="721">
          <cell r="A721" t="str">
            <v>ROI</v>
          </cell>
          <cell r="B721" t="str">
            <v>Nox</v>
          </cell>
          <cell r="F721" t="str">
            <v>Incremental Cost</v>
          </cell>
        </row>
        <row r="722">
          <cell r="A722" t="str">
            <v>ROI</v>
          </cell>
          <cell r="B722" t="str">
            <v>Nox</v>
          </cell>
          <cell r="F722" t="str">
            <v>SRMC</v>
          </cell>
        </row>
        <row r="723">
          <cell r="A723" t="str">
            <v>ROI</v>
          </cell>
          <cell r="B723" t="str">
            <v>Nox</v>
          </cell>
          <cell r="F723" t="str">
            <v>Production</v>
          </cell>
        </row>
        <row r="724">
          <cell r="A724" t="str">
            <v>ROI</v>
          </cell>
          <cell r="B724" t="str">
            <v>Nox</v>
          </cell>
          <cell r="F724" t="str">
            <v>Generation</v>
          </cell>
        </row>
        <row r="725">
          <cell r="A725" t="str">
            <v>ROI</v>
          </cell>
          <cell r="B725" t="str">
            <v>Nox</v>
          </cell>
          <cell r="F725" t="str">
            <v>Intensity</v>
          </cell>
        </row>
        <row r="726">
          <cell r="A726" t="str">
            <v>ROI</v>
          </cell>
          <cell r="B726" t="str">
            <v>Nox</v>
          </cell>
          <cell r="F726" t="str">
            <v>Cost</v>
          </cell>
        </row>
        <row r="727">
          <cell r="A727" t="str">
            <v>ROI</v>
          </cell>
          <cell r="B727" t="str">
            <v>Nox</v>
          </cell>
          <cell r="F727" t="str">
            <v>Incremental Cost</v>
          </cell>
        </row>
        <row r="728">
          <cell r="A728" t="str">
            <v>ROI</v>
          </cell>
          <cell r="B728" t="str">
            <v>Nox</v>
          </cell>
          <cell r="F728" t="str">
            <v>SRMC</v>
          </cell>
        </row>
        <row r="729">
          <cell r="A729" t="str">
            <v>ROI</v>
          </cell>
          <cell r="B729" t="str">
            <v>Nox</v>
          </cell>
          <cell r="F729" t="str">
            <v>Production</v>
          </cell>
        </row>
        <row r="730">
          <cell r="A730" t="str">
            <v>ROI</v>
          </cell>
          <cell r="B730" t="str">
            <v>Nox</v>
          </cell>
          <cell r="F730" t="str">
            <v>Generation</v>
          </cell>
        </row>
        <row r="731">
          <cell r="A731" t="str">
            <v>ROI</v>
          </cell>
          <cell r="B731" t="str">
            <v>Nox</v>
          </cell>
          <cell r="F731" t="str">
            <v>Intensity</v>
          </cell>
        </row>
        <row r="732">
          <cell r="A732" t="str">
            <v>ROI</v>
          </cell>
          <cell r="B732" t="str">
            <v>Nox</v>
          </cell>
          <cell r="F732" t="str">
            <v>Cost</v>
          </cell>
        </row>
        <row r="733">
          <cell r="A733" t="str">
            <v>ROI</v>
          </cell>
          <cell r="B733" t="str">
            <v>Nox</v>
          </cell>
          <cell r="F733" t="str">
            <v>Incremental Cost</v>
          </cell>
        </row>
        <row r="734">
          <cell r="A734" t="str">
            <v>ROI</v>
          </cell>
          <cell r="B734" t="str">
            <v>Nox</v>
          </cell>
          <cell r="F734" t="str">
            <v>SRMC</v>
          </cell>
        </row>
        <row r="735">
          <cell r="A735" t="str">
            <v>ROI</v>
          </cell>
          <cell r="B735" t="str">
            <v>Nox</v>
          </cell>
          <cell r="F735" t="str">
            <v>Production</v>
          </cell>
        </row>
        <row r="736">
          <cell r="A736" t="str">
            <v>ROI</v>
          </cell>
          <cell r="B736" t="str">
            <v>Nox</v>
          </cell>
          <cell r="F736" t="str">
            <v>Generation</v>
          </cell>
        </row>
        <row r="737">
          <cell r="A737" t="str">
            <v>ROI</v>
          </cell>
          <cell r="B737" t="str">
            <v>Nox</v>
          </cell>
          <cell r="F737" t="str">
            <v>Intensity</v>
          </cell>
        </row>
        <row r="738">
          <cell r="A738" t="str">
            <v>ROI</v>
          </cell>
          <cell r="B738" t="str">
            <v>Nox</v>
          </cell>
          <cell r="F738" t="str">
            <v>Cost</v>
          </cell>
        </row>
        <row r="739">
          <cell r="A739" t="str">
            <v>ROI</v>
          </cell>
          <cell r="B739" t="str">
            <v>Nox</v>
          </cell>
          <cell r="F739" t="str">
            <v>Incremental Cost</v>
          </cell>
        </row>
        <row r="740">
          <cell r="A740" t="str">
            <v>ROI</v>
          </cell>
          <cell r="B740" t="str">
            <v>Nox</v>
          </cell>
          <cell r="F740" t="str">
            <v>SRMC</v>
          </cell>
        </row>
        <row r="741">
          <cell r="A741" t="str">
            <v>ROI</v>
          </cell>
          <cell r="B741" t="str">
            <v>Nox</v>
          </cell>
          <cell r="F741" t="str">
            <v>Production</v>
          </cell>
        </row>
        <row r="742">
          <cell r="A742" t="str">
            <v>ROI</v>
          </cell>
          <cell r="B742" t="str">
            <v>Nox</v>
          </cell>
          <cell r="F742" t="str">
            <v>Generation</v>
          </cell>
        </row>
        <row r="743">
          <cell r="A743" t="str">
            <v>ROI</v>
          </cell>
          <cell r="B743" t="str">
            <v>Nox</v>
          </cell>
          <cell r="F743" t="str">
            <v>Intensity</v>
          </cell>
        </row>
        <row r="744">
          <cell r="A744" t="str">
            <v>ROI</v>
          </cell>
          <cell r="B744" t="str">
            <v>Nox</v>
          </cell>
          <cell r="F744" t="str">
            <v>Cost</v>
          </cell>
        </row>
        <row r="745">
          <cell r="A745" t="str">
            <v>ROI</v>
          </cell>
          <cell r="B745" t="str">
            <v>Nox</v>
          </cell>
          <cell r="F745" t="str">
            <v>Incremental Cost</v>
          </cell>
        </row>
        <row r="746">
          <cell r="A746" t="str">
            <v>ROI</v>
          </cell>
          <cell r="B746" t="str">
            <v>Nox</v>
          </cell>
          <cell r="F746" t="str">
            <v>SRMC</v>
          </cell>
        </row>
        <row r="747">
          <cell r="A747" t="str">
            <v>ROI</v>
          </cell>
          <cell r="B747" t="str">
            <v>Nox</v>
          </cell>
          <cell r="F747" t="str">
            <v>Production</v>
          </cell>
        </row>
        <row r="748">
          <cell r="A748" t="str">
            <v>ROI</v>
          </cell>
          <cell r="B748" t="str">
            <v>Nox</v>
          </cell>
          <cell r="F748" t="str">
            <v>Generation</v>
          </cell>
        </row>
        <row r="749">
          <cell r="A749" t="str">
            <v>ROI</v>
          </cell>
          <cell r="B749" t="str">
            <v>Nox</v>
          </cell>
          <cell r="F749" t="str">
            <v>Intensity</v>
          </cell>
        </row>
        <row r="750">
          <cell r="A750" t="str">
            <v>ROI</v>
          </cell>
          <cell r="B750" t="str">
            <v>Nox</v>
          </cell>
          <cell r="F750" t="str">
            <v>Cost</v>
          </cell>
        </row>
        <row r="751">
          <cell r="A751" t="str">
            <v>ROI</v>
          </cell>
          <cell r="B751" t="str">
            <v>Nox</v>
          </cell>
          <cell r="F751" t="str">
            <v>Incremental Cost</v>
          </cell>
        </row>
        <row r="752">
          <cell r="A752" t="str">
            <v>ROI</v>
          </cell>
          <cell r="B752" t="str">
            <v>Nox</v>
          </cell>
          <cell r="F752" t="str">
            <v>SRMC</v>
          </cell>
        </row>
        <row r="753">
          <cell r="A753" t="str">
            <v>ROI</v>
          </cell>
          <cell r="B753" t="str">
            <v>Nox</v>
          </cell>
          <cell r="F753" t="str">
            <v>Production</v>
          </cell>
        </row>
        <row r="754">
          <cell r="A754" t="str">
            <v>ROI</v>
          </cell>
          <cell r="B754" t="str">
            <v>Nox</v>
          </cell>
          <cell r="F754" t="str">
            <v>Generation</v>
          </cell>
        </row>
        <row r="755">
          <cell r="A755" t="str">
            <v>ROI</v>
          </cell>
          <cell r="B755" t="str">
            <v>Nox</v>
          </cell>
          <cell r="F755" t="str">
            <v>Intensity</v>
          </cell>
        </row>
        <row r="756">
          <cell r="A756" t="str">
            <v>ROI</v>
          </cell>
          <cell r="B756" t="str">
            <v>Nox</v>
          </cell>
          <cell r="F756" t="str">
            <v>Cost</v>
          </cell>
        </row>
        <row r="757">
          <cell r="A757" t="str">
            <v>ROI</v>
          </cell>
          <cell r="B757" t="str">
            <v>Nox</v>
          </cell>
          <cell r="F757" t="str">
            <v>Incremental Cost</v>
          </cell>
        </row>
        <row r="758">
          <cell r="A758" t="str">
            <v>ROI</v>
          </cell>
          <cell r="B758" t="str">
            <v>Nox</v>
          </cell>
          <cell r="F758" t="str">
            <v>SRMC</v>
          </cell>
        </row>
        <row r="759">
          <cell r="A759" t="str">
            <v>ROI</v>
          </cell>
          <cell r="B759" t="str">
            <v>Nox</v>
          </cell>
          <cell r="F759" t="str">
            <v>Production</v>
          </cell>
        </row>
        <row r="760">
          <cell r="A760" t="str">
            <v>ROI</v>
          </cell>
          <cell r="B760" t="str">
            <v>Nox</v>
          </cell>
          <cell r="F760" t="str">
            <v>Generation</v>
          </cell>
        </row>
        <row r="761">
          <cell r="A761" t="str">
            <v>ROI</v>
          </cell>
          <cell r="B761" t="str">
            <v>Nox</v>
          </cell>
          <cell r="F761" t="str">
            <v>Intensity</v>
          </cell>
        </row>
        <row r="762">
          <cell r="A762" t="str">
            <v>ROI</v>
          </cell>
          <cell r="B762" t="str">
            <v>Nox</v>
          </cell>
          <cell r="F762" t="str">
            <v>Cost</v>
          </cell>
        </row>
        <row r="763">
          <cell r="A763" t="str">
            <v>ROI</v>
          </cell>
          <cell r="B763" t="str">
            <v>Nox</v>
          </cell>
          <cell r="F763" t="str">
            <v>Incremental Cost</v>
          </cell>
        </row>
        <row r="764">
          <cell r="A764" t="str">
            <v>ROI</v>
          </cell>
          <cell r="B764" t="str">
            <v>Nox</v>
          </cell>
          <cell r="F764" t="str">
            <v>SRMC</v>
          </cell>
        </row>
        <row r="765">
          <cell r="A765" t="str">
            <v>ROI</v>
          </cell>
          <cell r="B765" t="str">
            <v>Nox</v>
          </cell>
          <cell r="F765" t="str">
            <v>Production</v>
          </cell>
        </row>
        <row r="766">
          <cell r="A766" t="str">
            <v>ROI</v>
          </cell>
          <cell r="B766" t="str">
            <v>Nox</v>
          </cell>
          <cell r="F766" t="str">
            <v>Generation</v>
          </cell>
        </row>
        <row r="767">
          <cell r="A767" t="str">
            <v>ROI</v>
          </cell>
          <cell r="B767" t="str">
            <v>Nox</v>
          </cell>
          <cell r="F767" t="str">
            <v>Intensity</v>
          </cell>
        </row>
        <row r="768">
          <cell r="A768" t="str">
            <v>ROI</v>
          </cell>
          <cell r="B768" t="str">
            <v>Nox</v>
          </cell>
          <cell r="F768" t="str">
            <v>Cost</v>
          </cell>
        </row>
        <row r="769">
          <cell r="A769" t="str">
            <v>ROI</v>
          </cell>
          <cell r="B769" t="str">
            <v>Nox</v>
          </cell>
          <cell r="F769" t="str">
            <v>Incremental Cost</v>
          </cell>
        </row>
        <row r="770">
          <cell r="A770" t="str">
            <v>ROI</v>
          </cell>
          <cell r="B770" t="str">
            <v>Nox</v>
          </cell>
          <cell r="F770" t="str">
            <v>SRMC</v>
          </cell>
        </row>
        <row r="771">
          <cell r="A771" t="str">
            <v>ROI</v>
          </cell>
          <cell r="B771" t="str">
            <v>Nox</v>
          </cell>
          <cell r="F771" t="str">
            <v>Production</v>
          </cell>
        </row>
        <row r="772">
          <cell r="A772" t="str">
            <v>ROI</v>
          </cell>
          <cell r="B772" t="str">
            <v>Nox</v>
          </cell>
          <cell r="F772" t="str">
            <v>Generation</v>
          </cell>
        </row>
        <row r="773">
          <cell r="A773" t="str">
            <v>ROI</v>
          </cell>
          <cell r="B773" t="str">
            <v>Nox</v>
          </cell>
          <cell r="F773" t="str">
            <v>Intensity</v>
          </cell>
        </row>
        <row r="774">
          <cell r="A774" t="str">
            <v>ROI</v>
          </cell>
          <cell r="B774" t="str">
            <v>Nox</v>
          </cell>
          <cell r="F774" t="str">
            <v>Cost</v>
          </cell>
        </row>
        <row r="775">
          <cell r="A775" t="str">
            <v>ROI</v>
          </cell>
          <cell r="B775" t="str">
            <v>Nox</v>
          </cell>
          <cell r="F775" t="str">
            <v>Incremental Cost</v>
          </cell>
        </row>
        <row r="776">
          <cell r="A776" t="str">
            <v>ROI</v>
          </cell>
          <cell r="B776" t="str">
            <v>Nox</v>
          </cell>
          <cell r="F776" t="str">
            <v>SRMC</v>
          </cell>
        </row>
        <row r="777">
          <cell r="A777" t="str">
            <v>ROI</v>
          </cell>
          <cell r="B777" t="str">
            <v>Nox</v>
          </cell>
          <cell r="F777" t="str">
            <v>Production</v>
          </cell>
        </row>
        <row r="778">
          <cell r="A778" t="str">
            <v>ROI</v>
          </cell>
          <cell r="B778" t="str">
            <v>Nox</v>
          </cell>
          <cell r="F778" t="str">
            <v>Generation</v>
          </cell>
        </row>
        <row r="779">
          <cell r="A779" t="str">
            <v>ROI</v>
          </cell>
          <cell r="B779" t="str">
            <v>Nox</v>
          </cell>
          <cell r="F779" t="str">
            <v>Intensity</v>
          </cell>
        </row>
        <row r="780">
          <cell r="A780" t="str">
            <v>ROI</v>
          </cell>
          <cell r="B780" t="str">
            <v>Nox</v>
          </cell>
          <cell r="F780" t="str">
            <v>Cost</v>
          </cell>
        </row>
        <row r="781">
          <cell r="A781" t="str">
            <v>ROI</v>
          </cell>
          <cell r="B781" t="str">
            <v>Nox</v>
          </cell>
          <cell r="F781" t="str">
            <v>Incremental Cost</v>
          </cell>
        </row>
        <row r="782">
          <cell r="A782" t="str">
            <v>ROI</v>
          </cell>
          <cell r="B782" t="str">
            <v>Nox</v>
          </cell>
          <cell r="F782" t="str">
            <v>SRMC</v>
          </cell>
        </row>
        <row r="783">
          <cell r="A783" t="str">
            <v>ROI</v>
          </cell>
          <cell r="B783" t="str">
            <v>Nox</v>
          </cell>
          <cell r="F783" t="str">
            <v>Production</v>
          </cell>
        </row>
        <row r="784">
          <cell r="A784" t="str">
            <v>ROI</v>
          </cell>
          <cell r="B784" t="str">
            <v>Nox</v>
          </cell>
          <cell r="F784" t="str">
            <v>Generation</v>
          </cell>
        </row>
        <row r="785">
          <cell r="A785" t="str">
            <v>ROI</v>
          </cell>
          <cell r="B785" t="str">
            <v>Nox</v>
          </cell>
          <cell r="F785" t="str">
            <v>Intensity</v>
          </cell>
        </row>
        <row r="786">
          <cell r="A786" t="str">
            <v>ROI</v>
          </cell>
          <cell r="B786" t="str">
            <v>Nox</v>
          </cell>
          <cell r="F786" t="str">
            <v>Cost</v>
          </cell>
        </row>
        <row r="787">
          <cell r="A787" t="str">
            <v>ROI</v>
          </cell>
          <cell r="B787" t="str">
            <v>Nox</v>
          </cell>
          <cell r="F787" t="str">
            <v>Incremental Cost</v>
          </cell>
        </row>
        <row r="788">
          <cell r="A788" t="str">
            <v>ROI</v>
          </cell>
          <cell r="B788" t="str">
            <v>Nox</v>
          </cell>
          <cell r="F788" t="str">
            <v>SRMC</v>
          </cell>
        </row>
        <row r="789">
          <cell r="A789" t="str">
            <v>ROI</v>
          </cell>
          <cell r="B789" t="str">
            <v>Nox</v>
          </cell>
          <cell r="F789" t="str">
            <v>Production</v>
          </cell>
        </row>
        <row r="790">
          <cell r="A790" t="str">
            <v>ROI</v>
          </cell>
          <cell r="B790" t="str">
            <v>Nox</v>
          </cell>
          <cell r="F790" t="str">
            <v>Generation</v>
          </cell>
        </row>
        <row r="791">
          <cell r="A791" t="str">
            <v>ROI</v>
          </cell>
          <cell r="B791" t="str">
            <v>Nox</v>
          </cell>
          <cell r="F791" t="str">
            <v>Intensity</v>
          </cell>
        </row>
        <row r="792">
          <cell r="A792" t="str">
            <v>ROI</v>
          </cell>
          <cell r="B792" t="str">
            <v>Nox</v>
          </cell>
          <cell r="F792" t="str">
            <v>Cost</v>
          </cell>
        </row>
        <row r="793">
          <cell r="A793" t="str">
            <v>ROI</v>
          </cell>
          <cell r="B793" t="str">
            <v>Nox</v>
          </cell>
          <cell r="F793" t="str">
            <v>Incremental Cost</v>
          </cell>
        </row>
        <row r="794">
          <cell r="A794" t="str">
            <v>ROI</v>
          </cell>
          <cell r="B794" t="str">
            <v>Nox</v>
          </cell>
          <cell r="F794" t="str">
            <v>SRMC</v>
          </cell>
        </row>
        <row r="795">
          <cell r="A795" t="str">
            <v>ROI</v>
          </cell>
          <cell r="B795" t="str">
            <v>Nox</v>
          </cell>
          <cell r="F795" t="str">
            <v>Production</v>
          </cell>
        </row>
        <row r="796">
          <cell r="A796" t="str">
            <v>ROI</v>
          </cell>
          <cell r="B796" t="str">
            <v>Nox</v>
          </cell>
          <cell r="F796" t="str">
            <v>Generation</v>
          </cell>
        </row>
        <row r="797">
          <cell r="A797" t="str">
            <v>ROI</v>
          </cell>
          <cell r="B797" t="str">
            <v>Nox</v>
          </cell>
          <cell r="F797" t="str">
            <v>Intensity</v>
          </cell>
        </row>
        <row r="798">
          <cell r="A798" t="str">
            <v>ROI</v>
          </cell>
          <cell r="B798" t="str">
            <v>Nox</v>
          </cell>
          <cell r="F798" t="str">
            <v>Cost</v>
          </cell>
        </row>
        <row r="799">
          <cell r="A799" t="str">
            <v>ROI</v>
          </cell>
          <cell r="B799" t="str">
            <v>Nox</v>
          </cell>
          <cell r="F799" t="str">
            <v>Incremental Cost</v>
          </cell>
        </row>
        <row r="800">
          <cell r="A800" t="str">
            <v>ROI</v>
          </cell>
          <cell r="B800" t="str">
            <v>Nox</v>
          </cell>
          <cell r="F800" t="str">
            <v>SRMC</v>
          </cell>
        </row>
        <row r="801">
          <cell r="A801" t="str">
            <v>ROI</v>
          </cell>
          <cell r="B801" t="str">
            <v>Nox</v>
          </cell>
          <cell r="F801" t="str">
            <v>Production</v>
          </cell>
        </row>
        <row r="802">
          <cell r="A802" t="str">
            <v>ROI</v>
          </cell>
          <cell r="B802" t="str">
            <v>Nox</v>
          </cell>
          <cell r="F802" t="str">
            <v>Generation</v>
          </cell>
        </row>
        <row r="803">
          <cell r="A803" t="str">
            <v>ROI</v>
          </cell>
          <cell r="B803" t="str">
            <v>Nox</v>
          </cell>
          <cell r="F803" t="str">
            <v>Intensity</v>
          </cell>
        </row>
        <row r="804">
          <cell r="A804" t="str">
            <v>ROI</v>
          </cell>
          <cell r="B804" t="str">
            <v>Nox</v>
          </cell>
          <cell r="F804" t="str">
            <v>Cost</v>
          </cell>
        </row>
        <row r="805">
          <cell r="A805" t="str">
            <v>ROI</v>
          </cell>
          <cell r="B805" t="str">
            <v>Nox</v>
          </cell>
          <cell r="F805" t="str">
            <v>Incremental Cost</v>
          </cell>
        </row>
        <row r="806">
          <cell r="A806" t="str">
            <v>ROI</v>
          </cell>
          <cell r="B806" t="str">
            <v>Nox</v>
          </cell>
          <cell r="F806" t="str">
            <v>SRMC</v>
          </cell>
        </row>
        <row r="807">
          <cell r="A807" t="str">
            <v>ROI</v>
          </cell>
          <cell r="B807" t="str">
            <v>Nox</v>
          </cell>
          <cell r="F807" t="str">
            <v>Production</v>
          </cell>
        </row>
        <row r="808">
          <cell r="A808" t="str">
            <v>ROI</v>
          </cell>
          <cell r="B808" t="str">
            <v>Nox</v>
          </cell>
          <cell r="F808" t="str">
            <v>Generation</v>
          </cell>
        </row>
        <row r="809">
          <cell r="A809" t="str">
            <v>ROI</v>
          </cell>
          <cell r="B809" t="str">
            <v>Nox</v>
          </cell>
          <cell r="F809" t="str">
            <v>Intensity</v>
          </cell>
        </row>
        <row r="810">
          <cell r="A810" t="str">
            <v>ROI</v>
          </cell>
          <cell r="B810" t="str">
            <v>Nox</v>
          </cell>
          <cell r="F810" t="str">
            <v>Cost</v>
          </cell>
        </row>
        <row r="811">
          <cell r="A811" t="str">
            <v>ROI</v>
          </cell>
          <cell r="B811" t="str">
            <v>Nox</v>
          </cell>
          <cell r="F811" t="str">
            <v>Incremental Cost</v>
          </cell>
        </row>
        <row r="812">
          <cell r="A812" t="str">
            <v>ROI</v>
          </cell>
          <cell r="B812" t="str">
            <v>Nox</v>
          </cell>
          <cell r="F812" t="str">
            <v>SRMC</v>
          </cell>
        </row>
        <row r="813">
          <cell r="A813" t="str">
            <v>ROI</v>
          </cell>
          <cell r="B813" t="str">
            <v>Nox</v>
          </cell>
          <cell r="F813" t="str">
            <v>Production</v>
          </cell>
        </row>
        <row r="814">
          <cell r="A814" t="str">
            <v>ROI</v>
          </cell>
          <cell r="B814" t="str">
            <v>Nox</v>
          </cell>
          <cell r="F814" t="str">
            <v>Generation</v>
          </cell>
        </row>
        <row r="815">
          <cell r="A815" t="str">
            <v>ROI</v>
          </cell>
          <cell r="B815" t="str">
            <v>Nox</v>
          </cell>
          <cell r="F815" t="str">
            <v>Intensity</v>
          </cell>
        </row>
        <row r="816">
          <cell r="A816" t="str">
            <v>ROI</v>
          </cell>
          <cell r="B816" t="str">
            <v>Nox</v>
          </cell>
          <cell r="F816" t="str">
            <v>Cost</v>
          </cell>
        </row>
        <row r="817">
          <cell r="A817" t="str">
            <v>ROI</v>
          </cell>
          <cell r="B817" t="str">
            <v>Nox</v>
          </cell>
          <cell r="F817" t="str">
            <v>Incremental Cost</v>
          </cell>
        </row>
        <row r="818">
          <cell r="A818" t="str">
            <v>ROI</v>
          </cell>
          <cell r="B818" t="str">
            <v>Nox</v>
          </cell>
          <cell r="F818" t="str">
            <v>SRMC</v>
          </cell>
        </row>
        <row r="819">
          <cell r="A819" t="str">
            <v>ROI</v>
          </cell>
          <cell r="B819" t="str">
            <v>Nox</v>
          </cell>
          <cell r="F819" t="str">
            <v>Production</v>
          </cell>
        </row>
        <row r="820">
          <cell r="A820" t="str">
            <v>ROI</v>
          </cell>
          <cell r="B820" t="str">
            <v>Nox</v>
          </cell>
          <cell r="F820" t="str">
            <v>Generation</v>
          </cell>
        </row>
        <row r="821">
          <cell r="A821" t="str">
            <v>ROI</v>
          </cell>
          <cell r="B821" t="str">
            <v>Nox</v>
          </cell>
          <cell r="F821" t="str">
            <v>Intensity</v>
          </cell>
        </row>
        <row r="822">
          <cell r="A822" t="str">
            <v>ROI</v>
          </cell>
          <cell r="B822" t="str">
            <v>Nox</v>
          </cell>
          <cell r="F822" t="str">
            <v>Cost</v>
          </cell>
        </row>
        <row r="823">
          <cell r="A823" t="str">
            <v>ROI</v>
          </cell>
          <cell r="B823" t="str">
            <v>Nox</v>
          </cell>
          <cell r="F823" t="str">
            <v>Incremental Cost</v>
          </cell>
        </row>
        <row r="824">
          <cell r="A824" t="str">
            <v>ROI</v>
          </cell>
          <cell r="B824" t="str">
            <v>Nox</v>
          </cell>
          <cell r="F824" t="str">
            <v>SRMC</v>
          </cell>
        </row>
        <row r="825">
          <cell r="A825" t="str">
            <v>ROI</v>
          </cell>
          <cell r="B825" t="str">
            <v>Nox</v>
          </cell>
          <cell r="F825" t="str">
            <v>Production</v>
          </cell>
        </row>
        <row r="826">
          <cell r="A826" t="str">
            <v>ROI</v>
          </cell>
          <cell r="B826" t="str">
            <v>Nox</v>
          </cell>
          <cell r="F826" t="str">
            <v>Generation</v>
          </cell>
        </row>
        <row r="827">
          <cell r="A827" t="str">
            <v>ROI</v>
          </cell>
          <cell r="B827" t="str">
            <v>Nox</v>
          </cell>
          <cell r="F827" t="str">
            <v>Intensity</v>
          </cell>
        </row>
        <row r="828">
          <cell r="A828" t="str">
            <v>ROI</v>
          </cell>
          <cell r="B828" t="str">
            <v>Nox</v>
          </cell>
          <cell r="F828" t="str">
            <v>Cost</v>
          </cell>
        </row>
        <row r="829">
          <cell r="A829" t="str">
            <v>ROI</v>
          </cell>
          <cell r="B829" t="str">
            <v>Nox</v>
          </cell>
          <cell r="F829" t="str">
            <v>Incremental Cost</v>
          </cell>
        </row>
        <row r="830">
          <cell r="A830" t="str">
            <v>ROI</v>
          </cell>
          <cell r="B830" t="str">
            <v>Nox</v>
          </cell>
          <cell r="F830" t="str">
            <v>SRMC</v>
          </cell>
        </row>
        <row r="831">
          <cell r="A831" t="str">
            <v>ROI</v>
          </cell>
          <cell r="B831" t="str">
            <v>Nox</v>
          </cell>
          <cell r="F831" t="str">
            <v>Production</v>
          </cell>
        </row>
        <row r="832">
          <cell r="A832" t="str">
            <v>ROI</v>
          </cell>
          <cell r="B832" t="str">
            <v>Nox</v>
          </cell>
          <cell r="F832" t="str">
            <v>Generation</v>
          </cell>
        </row>
        <row r="833">
          <cell r="A833" t="str">
            <v>ROI</v>
          </cell>
          <cell r="B833" t="str">
            <v>Nox</v>
          </cell>
          <cell r="F833" t="str">
            <v>Intensity</v>
          </cell>
        </row>
        <row r="834">
          <cell r="A834" t="str">
            <v>ROI</v>
          </cell>
          <cell r="B834" t="str">
            <v>Nox</v>
          </cell>
          <cell r="F834" t="str">
            <v>Cost</v>
          </cell>
        </row>
        <row r="835">
          <cell r="A835" t="str">
            <v>ROI</v>
          </cell>
          <cell r="B835" t="str">
            <v>Nox</v>
          </cell>
          <cell r="F835" t="str">
            <v>Incremental Cost</v>
          </cell>
        </row>
        <row r="836">
          <cell r="A836" t="str">
            <v>ROI</v>
          </cell>
          <cell r="B836" t="str">
            <v>Nox</v>
          </cell>
          <cell r="F836" t="str">
            <v>SRMC</v>
          </cell>
        </row>
        <row r="837">
          <cell r="A837" t="str">
            <v>ROI</v>
          </cell>
          <cell r="B837" t="str">
            <v>Nox</v>
          </cell>
          <cell r="F837" t="str">
            <v>Production</v>
          </cell>
        </row>
        <row r="838">
          <cell r="A838" t="str">
            <v>ROI</v>
          </cell>
          <cell r="B838" t="str">
            <v>Nox</v>
          </cell>
          <cell r="F838" t="str">
            <v>Generation</v>
          </cell>
        </row>
        <row r="839">
          <cell r="A839" t="str">
            <v>ROI</v>
          </cell>
          <cell r="B839" t="str">
            <v>Nox</v>
          </cell>
          <cell r="F839" t="str">
            <v>Intensity</v>
          </cell>
        </row>
        <row r="840">
          <cell r="A840" t="str">
            <v>ROI</v>
          </cell>
          <cell r="B840" t="str">
            <v>Nox</v>
          </cell>
          <cell r="F840" t="str">
            <v>Cost</v>
          </cell>
        </row>
        <row r="841">
          <cell r="A841" t="str">
            <v>ROI</v>
          </cell>
          <cell r="B841" t="str">
            <v>Nox</v>
          </cell>
          <cell r="F841" t="str">
            <v>Incremental Cost</v>
          </cell>
        </row>
        <row r="842">
          <cell r="A842" t="str">
            <v>ROI</v>
          </cell>
          <cell r="B842" t="str">
            <v>Nox</v>
          </cell>
          <cell r="F842" t="str">
            <v>SRMC</v>
          </cell>
        </row>
        <row r="843">
          <cell r="A843" t="str">
            <v>ROI</v>
          </cell>
          <cell r="B843" t="str">
            <v>Nox</v>
          </cell>
          <cell r="F843" t="str">
            <v>Production</v>
          </cell>
        </row>
        <row r="844">
          <cell r="A844" t="str">
            <v>ROI</v>
          </cell>
          <cell r="B844" t="str">
            <v>Nox</v>
          </cell>
          <cell r="F844" t="str">
            <v>Generation</v>
          </cell>
        </row>
        <row r="845">
          <cell r="A845" t="str">
            <v>ROI</v>
          </cell>
          <cell r="B845" t="str">
            <v>Nox</v>
          </cell>
          <cell r="F845" t="str">
            <v>Intensity</v>
          </cell>
        </row>
        <row r="846">
          <cell r="A846" t="str">
            <v>ROI</v>
          </cell>
          <cell r="B846" t="str">
            <v>Nox</v>
          </cell>
          <cell r="F846" t="str">
            <v>Cost</v>
          </cell>
        </row>
        <row r="847">
          <cell r="A847" t="str">
            <v>ROI</v>
          </cell>
          <cell r="B847" t="str">
            <v>Nox</v>
          </cell>
          <cell r="F847" t="str">
            <v>Incremental Cost</v>
          </cell>
        </row>
        <row r="848">
          <cell r="A848" t="str">
            <v>ROI</v>
          </cell>
          <cell r="B848" t="str">
            <v>Nox</v>
          </cell>
          <cell r="F848" t="str">
            <v>SRMC</v>
          </cell>
        </row>
        <row r="849">
          <cell r="A849" t="str">
            <v>ROI</v>
          </cell>
          <cell r="B849" t="str">
            <v>Nox</v>
          </cell>
          <cell r="F849" t="str">
            <v>Production</v>
          </cell>
        </row>
        <row r="850">
          <cell r="A850" t="str">
            <v>ROI</v>
          </cell>
          <cell r="B850" t="str">
            <v>Nox</v>
          </cell>
          <cell r="F850" t="str">
            <v>Generation</v>
          </cell>
        </row>
        <row r="851">
          <cell r="A851" t="str">
            <v>ROI</v>
          </cell>
          <cell r="B851" t="str">
            <v>Nox</v>
          </cell>
          <cell r="F851" t="str">
            <v>Intensity</v>
          </cell>
        </row>
        <row r="852">
          <cell r="A852" t="str">
            <v>ROI</v>
          </cell>
          <cell r="B852" t="str">
            <v>Nox</v>
          </cell>
          <cell r="F852" t="str">
            <v>Cost</v>
          </cell>
        </row>
        <row r="853">
          <cell r="A853" t="str">
            <v>ROI</v>
          </cell>
          <cell r="B853" t="str">
            <v>Nox</v>
          </cell>
          <cell r="F853" t="str">
            <v>Incremental Cost</v>
          </cell>
        </row>
        <row r="854">
          <cell r="A854" t="str">
            <v>ROI</v>
          </cell>
          <cell r="B854" t="str">
            <v>Nox</v>
          </cell>
          <cell r="F854" t="str">
            <v>SRMC</v>
          </cell>
        </row>
        <row r="855">
          <cell r="A855" t="str">
            <v>ROI</v>
          </cell>
          <cell r="B855" t="str">
            <v>Nox</v>
          </cell>
          <cell r="F855" t="str">
            <v>Production</v>
          </cell>
        </row>
        <row r="856">
          <cell r="A856" t="str">
            <v>ROI</v>
          </cell>
          <cell r="B856" t="str">
            <v>Nox</v>
          </cell>
          <cell r="F856" t="str">
            <v>Generation</v>
          </cell>
        </row>
        <row r="857">
          <cell r="A857" t="str">
            <v>ROI</v>
          </cell>
          <cell r="B857" t="str">
            <v>Nox</v>
          </cell>
          <cell r="F857" t="str">
            <v>Intensity</v>
          </cell>
        </row>
        <row r="858">
          <cell r="A858" t="str">
            <v>ROI</v>
          </cell>
          <cell r="B858" t="str">
            <v>Nox</v>
          </cell>
          <cell r="F858" t="str">
            <v>Cost</v>
          </cell>
        </row>
        <row r="859">
          <cell r="A859" t="str">
            <v>ROI</v>
          </cell>
          <cell r="B859" t="str">
            <v>Nox</v>
          </cell>
          <cell r="F859" t="str">
            <v>Incremental Cost</v>
          </cell>
        </row>
        <row r="860">
          <cell r="A860" t="str">
            <v>ROI</v>
          </cell>
          <cell r="B860" t="str">
            <v>Nox</v>
          </cell>
          <cell r="F860" t="str">
            <v>SRMC</v>
          </cell>
        </row>
        <row r="861">
          <cell r="A861" t="str">
            <v>ROI</v>
          </cell>
          <cell r="B861" t="str">
            <v>Nox</v>
          </cell>
          <cell r="F861" t="str">
            <v>Production</v>
          </cell>
        </row>
        <row r="862">
          <cell r="A862" t="str">
            <v>ROI</v>
          </cell>
          <cell r="B862" t="str">
            <v>Nox</v>
          </cell>
          <cell r="F862" t="str">
            <v>Generation</v>
          </cell>
        </row>
        <row r="863">
          <cell r="A863" t="str">
            <v>ROI</v>
          </cell>
          <cell r="B863" t="str">
            <v>Nox</v>
          </cell>
          <cell r="F863" t="str">
            <v>Intensity</v>
          </cell>
        </row>
        <row r="864">
          <cell r="A864" t="str">
            <v>ROI</v>
          </cell>
          <cell r="B864" t="str">
            <v>Nox</v>
          </cell>
          <cell r="F864" t="str">
            <v>Cost</v>
          </cell>
        </row>
        <row r="865">
          <cell r="A865" t="str">
            <v>ROI</v>
          </cell>
          <cell r="B865" t="str">
            <v>Nox</v>
          </cell>
          <cell r="F865" t="str">
            <v>Incremental Cost</v>
          </cell>
        </row>
        <row r="866">
          <cell r="A866" t="str">
            <v>ROI</v>
          </cell>
          <cell r="B866" t="str">
            <v>Nox</v>
          </cell>
          <cell r="F866" t="str">
            <v>SRMC</v>
          </cell>
        </row>
        <row r="867">
          <cell r="A867" t="str">
            <v>ROI</v>
          </cell>
          <cell r="B867" t="str">
            <v>Nox</v>
          </cell>
          <cell r="F867" t="str">
            <v>Production</v>
          </cell>
        </row>
        <row r="868">
          <cell r="A868" t="str">
            <v>ROI</v>
          </cell>
          <cell r="B868" t="str">
            <v>Nox</v>
          </cell>
          <cell r="F868" t="str">
            <v>Generation</v>
          </cell>
        </row>
        <row r="869">
          <cell r="A869" t="str">
            <v>ROI</v>
          </cell>
          <cell r="B869" t="str">
            <v>Nox</v>
          </cell>
          <cell r="F869" t="str">
            <v>Intensity</v>
          </cell>
        </row>
        <row r="870">
          <cell r="A870" t="str">
            <v>ROI</v>
          </cell>
          <cell r="B870" t="str">
            <v>Nox</v>
          </cell>
          <cell r="F870" t="str">
            <v>Cost</v>
          </cell>
        </row>
        <row r="871">
          <cell r="A871" t="str">
            <v>ROI</v>
          </cell>
          <cell r="B871" t="str">
            <v>Nox</v>
          </cell>
          <cell r="F871" t="str">
            <v>Incremental Cost</v>
          </cell>
        </row>
        <row r="872">
          <cell r="A872" t="str">
            <v>ROI</v>
          </cell>
          <cell r="B872" t="str">
            <v>Nox</v>
          </cell>
          <cell r="F872" t="str">
            <v>SRMC</v>
          </cell>
        </row>
        <row r="873">
          <cell r="A873" t="str">
            <v>ROI</v>
          </cell>
          <cell r="B873" t="str">
            <v>Nox</v>
          </cell>
          <cell r="F873" t="str">
            <v>Production</v>
          </cell>
        </row>
        <row r="874">
          <cell r="A874" t="str">
            <v>ROI</v>
          </cell>
          <cell r="B874" t="str">
            <v>Nox</v>
          </cell>
          <cell r="F874" t="str">
            <v>Generation</v>
          </cell>
        </row>
        <row r="875">
          <cell r="A875" t="str">
            <v>ROI</v>
          </cell>
          <cell r="B875" t="str">
            <v>Nox</v>
          </cell>
          <cell r="F875" t="str">
            <v>Intensity</v>
          </cell>
        </row>
        <row r="876">
          <cell r="A876" t="str">
            <v>ROI</v>
          </cell>
          <cell r="B876" t="str">
            <v>Nox</v>
          </cell>
          <cell r="F876" t="str">
            <v>Cost</v>
          </cell>
        </row>
        <row r="877">
          <cell r="A877" t="str">
            <v>ROI</v>
          </cell>
          <cell r="B877" t="str">
            <v>Nox</v>
          </cell>
          <cell r="F877" t="str">
            <v>Incremental Cost</v>
          </cell>
        </row>
        <row r="878">
          <cell r="A878" t="str">
            <v>ROI</v>
          </cell>
          <cell r="B878" t="str">
            <v>Nox</v>
          </cell>
          <cell r="F878" t="str">
            <v>SRMC</v>
          </cell>
        </row>
        <row r="879">
          <cell r="A879" t="str">
            <v>ROI</v>
          </cell>
          <cell r="B879" t="str">
            <v>Nox</v>
          </cell>
          <cell r="F879" t="str">
            <v>Production</v>
          </cell>
        </row>
        <row r="880">
          <cell r="A880" t="str">
            <v>ROI</v>
          </cell>
          <cell r="B880" t="str">
            <v>Nox</v>
          </cell>
          <cell r="F880" t="str">
            <v>Generation</v>
          </cell>
        </row>
        <row r="881">
          <cell r="A881" t="str">
            <v>ROI</v>
          </cell>
          <cell r="B881" t="str">
            <v>Nox</v>
          </cell>
          <cell r="F881" t="str">
            <v>Intensity</v>
          </cell>
        </row>
        <row r="882">
          <cell r="A882" t="str">
            <v>ROI</v>
          </cell>
          <cell r="B882" t="str">
            <v>Nox</v>
          </cell>
          <cell r="F882" t="str">
            <v>Cost</v>
          </cell>
        </row>
        <row r="883">
          <cell r="A883" t="str">
            <v>ROI</v>
          </cell>
          <cell r="B883" t="str">
            <v>Nox</v>
          </cell>
          <cell r="F883" t="str">
            <v>Incremental Cost</v>
          </cell>
        </row>
        <row r="884">
          <cell r="A884" t="str">
            <v>ROI</v>
          </cell>
          <cell r="B884" t="str">
            <v>Nox</v>
          </cell>
          <cell r="F884" t="str">
            <v>SRMC</v>
          </cell>
        </row>
        <row r="885">
          <cell r="A885" t="str">
            <v>ROI</v>
          </cell>
          <cell r="B885" t="str">
            <v>Nox</v>
          </cell>
          <cell r="F885" t="str">
            <v>Production</v>
          </cell>
        </row>
        <row r="886">
          <cell r="A886" t="str">
            <v>ROI</v>
          </cell>
          <cell r="B886" t="str">
            <v>Nox</v>
          </cell>
          <cell r="F886" t="str">
            <v>Generation</v>
          </cell>
        </row>
        <row r="887">
          <cell r="A887" t="str">
            <v>ROI</v>
          </cell>
          <cell r="B887" t="str">
            <v>Nox</v>
          </cell>
          <cell r="F887" t="str">
            <v>Intensity</v>
          </cell>
        </row>
        <row r="888">
          <cell r="A888" t="str">
            <v>ROI</v>
          </cell>
          <cell r="B888" t="str">
            <v>Nox</v>
          </cell>
          <cell r="F888" t="str">
            <v>Cost</v>
          </cell>
        </row>
        <row r="889">
          <cell r="A889" t="str">
            <v>ROI</v>
          </cell>
          <cell r="B889" t="str">
            <v>Nox</v>
          </cell>
          <cell r="F889" t="str">
            <v>Incremental Cost</v>
          </cell>
        </row>
        <row r="890">
          <cell r="A890" t="str">
            <v>ROI</v>
          </cell>
          <cell r="B890" t="str">
            <v>Nox</v>
          </cell>
          <cell r="F890" t="str">
            <v>SRMC</v>
          </cell>
        </row>
        <row r="891">
          <cell r="A891" t="str">
            <v>ROI</v>
          </cell>
          <cell r="B891" t="str">
            <v>Nox</v>
          </cell>
          <cell r="F891" t="str">
            <v>Production</v>
          </cell>
        </row>
        <row r="892">
          <cell r="A892" t="str">
            <v>ROI</v>
          </cell>
          <cell r="B892" t="str">
            <v>Nox</v>
          </cell>
          <cell r="F892" t="str">
            <v>Generation</v>
          </cell>
        </row>
        <row r="893">
          <cell r="A893" t="str">
            <v>ROI</v>
          </cell>
          <cell r="B893" t="str">
            <v>Nox</v>
          </cell>
          <cell r="F893" t="str">
            <v>Intensity</v>
          </cell>
        </row>
        <row r="894">
          <cell r="A894" t="str">
            <v>ROI</v>
          </cell>
          <cell r="B894" t="str">
            <v>Nox</v>
          </cell>
          <cell r="F894" t="str">
            <v>Cost</v>
          </cell>
        </row>
        <row r="895">
          <cell r="A895" t="str">
            <v>ROI</v>
          </cell>
          <cell r="B895" t="str">
            <v>Nox</v>
          </cell>
          <cell r="F895" t="str">
            <v>Incremental Cost</v>
          </cell>
        </row>
        <row r="896">
          <cell r="A896" t="str">
            <v>ROI</v>
          </cell>
          <cell r="B896" t="str">
            <v>Nox</v>
          </cell>
          <cell r="F896" t="str">
            <v>SRMC</v>
          </cell>
        </row>
        <row r="897">
          <cell r="A897" t="str">
            <v>ROI</v>
          </cell>
          <cell r="B897" t="str">
            <v>Nox</v>
          </cell>
          <cell r="F897" t="str">
            <v>Production</v>
          </cell>
        </row>
        <row r="898">
          <cell r="A898" t="str">
            <v>ROI</v>
          </cell>
          <cell r="B898" t="str">
            <v>Nox</v>
          </cell>
          <cell r="F898" t="str">
            <v>Generation</v>
          </cell>
        </row>
        <row r="899">
          <cell r="A899" t="str">
            <v>ROI</v>
          </cell>
          <cell r="B899" t="str">
            <v>Nox</v>
          </cell>
          <cell r="F899" t="str">
            <v>Intensity</v>
          </cell>
        </row>
        <row r="900">
          <cell r="A900" t="str">
            <v>ROI</v>
          </cell>
          <cell r="B900" t="str">
            <v>Nox</v>
          </cell>
          <cell r="F900" t="str">
            <v>Cost</v>
          </cell>
        </row>
        <row r="901">
          <cell r="A901" t="str">
            <v>ROI</v>
          </cell>
          <cell r="B901" t="str">
            <v>Nox</v>
          </cell>
          <cell r="F901" t="str">
            <v>Incremental Cost</v>
          </cell>
        </row>
        <row r="902">
          <cell r="A902" t="str">
            <v>ROI</v>
          </cell>
          <cell r="B902" t="str">
            <v>Nox</v>
          </cell>
          <cell r="F902" t="str">
            <v>SRMC</v>
          </cell>
        </row>
        <row r="903">
          <cell r="A903" t="str">
            <v>ROI</v>
          </cell>
          <cell r="B903" t="str">
            <v>Nox</v>
          </cell>
          <cell r="F903" t="str">
            <v>Production</v>
          </cell>
        </row>
        <row r="904">
          <cell r="A904" t="str">
            <v>ROI</v>
          </cell>
          <cell r="B904" t="str">
            <v>Nox</v>
          </cell>
          <cell r="F904" t="str">
            <v>Generation</v>
          </cell>
        </row>
        <row r="905">
          <cell r="A905" t="str">
            <v>ROI</v>
          </cell>
          <cell r="B905" t="str">
            <v>Nox</v>
          </cell>
          <cell r="F905" t="str">
            <v>Intensity</v>
          </cell>
        </row>
        <row r="906">
          <cell r="A906" t="str">
            <v>ROI</v>
          </cell>
          <cell r="B906" t="str">
            <v>Nox</v>
          </cell>
          <cell r="F906" t="str">
            <v>Cost</v>
          </cell>
        </row>
        <row r="907">
          <cell r="A907" t="str">
            <v>ROI</v>
          </cell>
          <cell r="B907" t="str">
            <v>Nox</v>
          </cell>
          <cell r="F907" t="str">
            <v>Incremental Cost</v>
          </cell>
        </row>
        <row r="908">
          <cell r="A908" t="str">
            <v>ROI</v>
          </cell>
          <cell r="B908" t="str">
            <v>Nox</v>
          </cell>
          <cell r="F908" t="str">
            <v>SRMC</v>
          </cell>
        </row>
        <row r="909">
          <cell r="A909" t="str">
            <v>ROI</v>
          </cell>
          <cell r="B909" t="str">
            <v>Nox</v>
          </cell>
          <cell r="F909" t="str">
            <v>Production</v>
          </cell>
        </row>
        <row r="910">
          <cell r="A910" t="str">
            <v>ROI</v>
          </cell>
          <cell r="B910" t="str">
            <v>Nox</v>
          </cell>
          <cell r="F910" t="str">
            <v>Generation</v>
          </cell>
        </row>
        <row r="911">
          <cell r="A911" t="str">
            <v>ROI</v>
          </cell>
          <cell r="B911" t="str">
            <v>Nox</v>
          </cell>
          <cell r="F911" t="str">
            <v>Intensity</v>
          </cell>
        </row>
        <row r="912">
          <cell r="A912" t="str">
            <v>ROI</v>
          </cell>
          <cell r="B912" t="str">
            <v>Nox</v>
          </cell>
          <cell r="F912" t="str">
            <v>Cost</v>
          </cell>
        </row>
        <row r="913">
          <cell r="A913" t="str">
            <v>ROI</v>
          </cell>
          <cell r="B913" t="str">
            <v>Nox</v>
          </cell>
          <cell r="F913" t="str">
            <v>Incremental Cost</v>
          </cell>
        </row>
        <row r="914">
          <cell r="A914" t="str">
            <v>ROI</v>
          </cell>
          <cell r="B914" t="str">
            <v>Nox</v>
          </cell>
          <cell r="F914" t="str">
            <v>SRMC</v>
          </cell>
        </row>
        <row r="915">
          <cell r="A915" t="str">
            <v>ROI</v>
          </cell>
          <cell r="B915" t="str">
            <v>Nox</v>
          </cell>
          <cell r="F915" t="str">
            <v>Production</v>
          </cell>
        </row>
        <row r="916">
          <cell r="A916" t="str">
            <v>ROI</v>
          </cell>
          <cell r="B916" t="str">
            <v>Nox</v>
          </cell>
          <cell r="F916" t="str">
            <v>Generation</v>
          </cell>
        </row>
        <row r="917">
          <cell r="A917" t="str">
            <v>ROI</v>
          </cell>
          <cell r="B917" t="str">
            <v>Nox</v>
          </cell>
          <cell r="F917" t="str">
            <v>Intensity</v>
          </cell>
        </row>
        <row r="918">
          <cell r="A918" t="str">
            <v>ROI</v>
          </cell>
          <cell r="B918" t="str">
            <v>Nox</v>
          </cell>
          <cell r="F918" t="str">
            <v>Cost</v>
          </cell>
        </row>
        <row r="919">
          <cell r="A919" t="str">
            <v>ROI</v>
          </cell>
          <cell r="B919" t="str">
            <v>Nox</v>
          </cell>
          <cell r="F919" t="str">
            <v>Incremental Cost</v>
          </cell>
        </row>
        <row r="920">
          <cell r="A920" t="str">
            <v>ROI</v>
          </cell>
          <cell r="B920" t="str">
            <v>Nox</v>
          </cell>
          <cell r="F920" t="str">
            <v>SRMC</v>
          </cell>
        </row>
        <row r="921">
          <cell r="A921" t="str">
            <v>ROI</v>
          </cell>
          <cell r="B921" t="str">
            <v>Nox</v>
          </cell>
          <cell r="F921" t="str">
            <v>Production</v>
          </cell>
        </row>
        <row r="922">
          <cell r="A922" t="str">
            <v>ROI</v>
          </cell>
          <cell r="B922" t="str">
            <v>Nox</v>
          </cell>
          <cell r="F922" t="str">
            <v>Generation</v>
          </cell>
        </row>
        <row r="923">
          <cell r="A923" t="str">
            <v>ROI</v>
          </cell>
          <cell r="B923" t="str">
            <v>Nox</v>
          </cell>
          <cell r="F923" t="str">
            <v>Intensity</v>
          </cell>
        </row>
        <row r="924">
          <cell r="A924" t="str">
            <v>ROI</v>
          </cell>
          <cell r="B924" t="str">
            <v>Nox</v>
          </cell>
          <cell r="F924" t="str">
            <v>Cost</v>
          </cell>
        </row>
        <row r="925">
          <cell r="A925" t="str">
            <v>ROI</v>
          </cell>
          <cell r="B925" t="str">
            <v>Nox</v>
          </cell>
          <cell r="F925" t="str">
            <v>Incremental Cost</v>
          </cell>
        </row>
        <row r="926">
          <cell r="A926" t="str">
            <v>ROI</v>
          </cell>
          <cell r="B926" t="str">
            <v>Nox</v>
          </cell>
          <cell r="F926" t="str">
            <v>SRMC</v>
          </cell>
        </row>
        <row r="927">
          <cell r="A927" t="str">
            <v>ROI</v>
          </cell>
          <cell r="B927" t="str">
            <v>Nox</v>
          </cell>
          <cell r="F927" t="str">
            <v>Production</v>
          </cell>
        </row>
        <row r="928">
          <cell r="A928" t="str">
            <v>ROI</v>
          </cell>
          <cell r="B928" t="str">
            <v>Nox</v>
          </cell>
          <cell r="F928" t="str">
            <v>Generation</v>
          </cell>
        </row>
        <row r="929">
          <cell r="A929" t="str">
            <v>ROI</v>
          </cell>
          <cell r="B929" t="str">
            <v>Nox</v>
          </cell>
          <cell r="F929" t="str">
            <v>Intensity</v>
          </cell>
        </row>
        <row r="930">
          <cell r="A930" t="str">
            <v>ROI</v>
          </cell>
          <cell r="B930" t="str">
            <v>Nox</v>
          </cell>
          <cell r="F930" t="str">
            <v>Cost</v>
          </cell>
        </row>
        <row r="931">
          <cell r="A931" t="str">
            <v>ROI</v>
          </cell>
          <cell r="B931" t="str">
            <v>Nox</v>
          </cell>
          <cell r="F931" t="str">
            <v>Incremental Cost</v>
          </cell>
        </row>
        <row r="932">
          <cell r="A932" t="str">
            <v>ROI</v>
          </cell>
          <cell r="B932" t="str">
            <v>Nox</v>
          </cell>
          <cell r="F932" t="str">
            <v>SRMC</v>
          </cell>
        </row>
        <row r="933">
          <cell r="A933" t="str">
            <v>ROI</v>
          </cell>
          <cell r="B933" t="str">
            <v>Nox</v>
          </cell>
          <cell r="F933" t="str">
            <v>Production</v>
          </cell>
        </row>
        <row r="934">
          <cell r="A934" t="str">
            <v>ROI</v>
          </cell>
          <cell r="B934" t="str">
            <v>Nox</v>
          </cell>
          <cell r="F934" t="str">
            <v>Generation</v>
          </cell>
        </row>
        <row r="935">
          <cell r="A935" t="str">
            <v>ROI</v>
          </cell>
          <cell r="B935" t="str">
            <v>Nox</v>
          </cell>
          <cell r="F935" t="str">
            <v>Intensity</v>
          </cell>
        </row>
        <row r="936">
          <cell r="A936" t="str">
            <v>ROI</v>
          </cell>
          <cell r="B936" t="str">
            <v>Nox</v>
          </cell>
          <cell r="F936" t="str">
            <v>Cost</v>
          </cell>
        </row>
        <row r="937">
          <cell r="A937" t="str">
            <v>ROI</v>
          </cell>
          <cell r="B937" t="str">
            <v>Nox</v>
          </cell>
          <cell r="F937" t="str">
            <v>Incremental Cost</v>
          </cell>
        </row>
        <row r="938">
          <cell r="A938" t="str">
            <v>ROI</v>
          </cell>
          <cell r="B938" t="str">
            <v>Nox</v>
          </cell>
          <cell r="F938" t="str">
            <v>SRMC</v>
          </cell>
        </row>
        <row r="939">
          <cell r="A939" t="str">
            <v>ROI</v>
          </cell>
          <cell r="B939" t="str">
            <v>Nox</v>
          </cell>
          <cell r="F939" t="str">
            <v>Production</v>
          </cell>
        </row>
        <row r="940">
          <cell r="A940" t="str">
            <v>ROI</v>
          </cell>
          <cell r="B940" t="str">
            <v>Nox</v>
          </cell>
          <cell r="F940" t="str">
            <v>Generation</v>
          </cell>
        </row>
        <row r="941">
          <cell r="A941" t="str">
            <v>ROI</v>
          </cell>
          <cell r="B941" t="str">
            <v>Nox</v>
          </cell>
          <cell r="F941" t="str">
            <v>Intensity</v>
          </cell>
        </row>
        <row r="942">
          <cell r="A942" t="str">
            <v>ROI</v>
          </cell>
          <cell r="B942" t="str">
            <v>Nox</v>
          </cell>
          <cell r="F942" t="str">
            <v>Cost</v>
          </cell>
        </row>
        <row r="943">
          <cell r="A943" t="str">
            <v>ROI</v>
          </cell>
          <cell r="B943" t="str">
            <v>Nox</v>
          </cell>
          <cell r="F943" t="str">
            <v>Incremental Cost</v>
          </cell>
        </row>
        <row r="944">
          <cell r="A944" t="str">
            <v>ROI</v>
          </cell>
          <cell r="B944" t="str">
            <v>Nox</v>
          </cell>
          <cell r="F944" t="str">
            <v>SRMC</v>
          </cell>
        </row>
        <row r="945">
          <cell r="A945" t="str">
            <v>ROI</v>
          </cell>
          <cell r="B945" t="str">
            <v>Nox</v>
          </cell>
          <cell r="F945" t="str">
            <v>Production</v>
          </cell>
        </row>
        <row r="946">
          <cell r="A946" t="str">
            <v>ROI</v>
          </cell>
          <cell r="B946" t="str">
            <v>Nox</v>
          </cell>
          <cell r="F946" t="str">
            <v>Generation</v>
          </cell>
        </row>
        <row r="947">
          <cell r="A947" t="str">
            <v>ROI</v>
          </cell>
          <cell r="B947" t="str">
            <v>Nox</v>
          </cell>
          <cell r="F947" t="str">
            <v>Intensity</v>
          </cell>
        </row>
        <row r="948">
          <cell r="A948" t="str">
            <v>ROI</v>
          </cell>
          <cell r="B948" t="str">
            <v>Nox</v>
          </cell>
          <cell r="F948" t="str">
            <v>Cost</v>
          </cell>
        </row>
        <row r="949">
          <cell r="A949" t="str">
            <v>ROI</v>
          </cell>
          <cell r="B949" t="str">
            <v>Nox</v>
          </cell>
          <cell r="F949" t="str">
            <v>Incremental Cost</v>
          </cell>
        </row>
        <row r="950">
          <cell r="A950" t="str">
            <v>ROI</v>
          </cell>
          <cell r="B950" t="str">
            <v>Nox</v>
          </cell>
          <cell r="F950" t="str">
            <v>SRMC</v>
          </cell>
        </row>
        <row r="951">
          <cell r="A951" t="str">
            <v>ROI</v>
          </cell>
          <cell r="B951" t="str">
            <v>Nox</v>
          </cell>
          <cell r="F951" t="str">
            <v>Production</v>
          </cell>
        </row>
        <row r="952">
          <cell r="A952" t="str">
            <v>ROI</v>
          </cell>
          <cell r="B952" t="str">
            <v>Nox</v>
          </cell>
          <cell r="F952" t="str">
            <v>Generation</v>
          </cell>
        </row>
        <row r="953">
          <cell r="A953" t="str">
            <v>ROI</v>
          </cell>
          <cell r="B953" t="str">
            <v>Nox</v>
          </cell>
          <cell r="F953" t="str">
            <v>Intensity</v>
          </cell>
        </row>
        <row r="954">
          <cell r="A954" t="str">
            <v>ROI</v>
          </cell>
          <cell r="B954" t="str">
            <v>Nox</v>
          </cell>
          <cell r="F954" t="str">
            <v>Cost</v>
          </cell>
        </row>
        <row r="955">
          <cell r="A955" t="str">
            <v>ROI</v>
          </cell>
          <cell r="B955" t="str">
            <v>Nox</v>
          </cell>
          <cell r="F955" t="str">
            <v>Incremental Cost</v>
          </cell>
        </row>
        <row r="956">
          <cell r="A956" t="str">
            <v>ROI</v>
          </cell>
          <cell r="B956" t="str">
            <v>Nox</v>
          </cell>
          <cell r="F956" t="str">
            <v>SRMC</v>
          </cell>
        </row>
        <row r="957">
          <cell r="A957" t="str">
            <v>ROI</v>
          </cell>
          <cell r="B957" t="str">
            <v>Nox</v>
          </cell>
          <cell r="F957" t="str">
            <v>Production</v>
          </cell>
        </row>
        <row r="958">
          <cell r="A958" t="str">
            <v>ROI</v>
          </cell>
          <cell r="B958" t="str">
            <v>Nox</v>
          </cell>
          <cell r="F958" t="str">
            <v>Generation</v>
          </cell>
        </row>
        <row r="959">
          <cell r="A959" t="str">
            <v>ROI</v>
          </cell>
          <cell r="B959" t="str">
            <v>Nox</v>
          </cell>
          <cell r="F959" t="str">
            <v>Intensity</v>
          </cell>
        </row>
        <row r="960">
          <cell r="A960" t="str">
            <v>ROI</v>
          </cell>
          <cell r="B960" t="str">
            <v>Nox</v>
          </cell>
          <cell r="F960" t="str">
            <v>Cost</v>
          </cell>
        </row>
        <row r="961">
          <cell r="A961" t="str">
            <v>ROI</v>
          </cell>
          <cell r="B961" t="str">
            <v>Nox</v>
          </cell>
          <cell r="F961" t="str">
            <v>Incremental Cost</v>
          </cell>
        </row>
        <row r="962">
          <cell r="A962" t="str">
            <v>ROI</v>
          </cell>
          <cell r="B962" t="str">
            <v>Nox</v>
          </cell>
          <cell r="F962" t="str">
            <v>SRMC</v>
          </cell>
        </row>
        <row r="963">
          <cell r="A963" t="str">
            <v>ROI</v>
          </cell>
          <cell r="B963" t="str">
            <v>Nox</v>
          </cell>
          <cell r="F963" t="str">
            <v>Production</v>
          </cell>
        </row>
        <row r="964">
          <cell r="A964" t="str">
            <v>ROI</v>
          </cell>
          <cell r="B964" t="str">
            <v>Nox</v>
          </cell>
          <cell r="F964" t="str">
            <v>Generation</v>
          </cell>
        </row>
        <row r="965">
          <cell r="A965" t="str">
            <v>ROI</v>
          </cell>
          <cell r="B965" t="str">
            <v>Nox</v>
          </cell>
          <cell r="F965" t="str">
            <v>Intensity</v>
          </cell>
        </row>
        <row r="966">
          <cell r="A966" t="str">
            <v>ROI</v>
          </cell>
          <cell r="B966" t="str">
            <v>Nox</v>
          </cell>
          <cell r="F966" t="str">
            <v>Cost</v>
          </cell>
        </row>
        <row r="967">
          <cell r="A967" t="str">
            <v>ROI</v>
          </cell>
          <cell r="B967" t="str">
            <v>Nox</v>
          </cell>
          <cell r="F967" t="str">
            <v>Incremental Cost</v>
          </cell>
        </row>
        <row r="968">
          <cell r="A968" t="str">
            <v>ROI</v>
          </cell>
          <cell r="B968" t="str">
            <v>Nox</v>
          </cell>
          <cell r="F968" t="str">
            <v>SRMC</v>
          </cell>
        </row>
        <row r="969">
          <cell r="A969" t="str">
            <v>ROI</v>
          </cell>
          <cell r="B969" t="str">
            <v>Nox</v>
          </cell>
          <cell r="F969" t="str">
            <v>Production</v>
          </cell>
        </row>
        <row r="970">
          <cell r="A970" t="str">
            <v>ROI</v>
          </cell>
          <cell r="B970" t="str">
            <v>Nox</v>
          </cell>
          <cell r="F970" t="str">
            <v>Generation</v>
          </cell>
        </row>
        <row r="971">
          <cell r="A971" t="str">
            <v>ROI</v>
          </cell>
          <cell r="B971" t="str">
            <v>Nox</v>
          </cell>
          <cell r="F971" t="str">
            <v>Intensity</v>
          </cell>
        </row>
        <row r="972">
          <cell r="A972" t="str">
            <v>ROI</v>
          </cell>
          <cell r="B972" t="str">
            <v>Nox</v>
          </cell>
          <cell r="F972" t="str">
            <v>Cost</v>
          </cell>
        </row>
        <row r="973">
          <cell r="A973" t="str">
            <v>ROI</v>
          </cell>
          <cell r="B973" t="str">
            <v>Nox</v>
          </cell>
          <cell r="F973" t="str">
            <v>Incremental Cost</v>
          </cell>
        </row>
        <row r="974">
          <cell r="A974" t="str">
            <v>ROI</v>
          </cell>
          <cell r="B974" t="str">
            <v>Nox</v>
          </cell>
          <cell r="F974" t="str">
            <v>SRMC</v>
          </cell>
        </row>
        <row r="975">
          <cell r="A975" t="str">
            <v>ROI</v>
          </cell>
          <cell r="B975" t="str">
            <v>Nox</v>
          </cell>
          <cell r="F975" t="str">
            <v>Production</v>
          </cell>
        </row>
        <row r="976">
          <cell r="A976" t="str">
            <v>ROI</v>
          </cell>
          <cell r="B976" t="str">
            <v>Nox</v>
          </cell>
          <cell r="F976" t="str">
            <v>Generation</v>
          </cell>
        </row>
        <row r="977">
          <cell r="A977" t="str">
            <v>ROI</v>
          </cell>
          <cell r="B977" t="str">
            <v>Nox</v>
          </cell>
          <cell r="F977" t="str">
            <v>Intensity</v>
          </cell>
        </row>
        <row r="978">
          <cell r="A978" t="str">
            <v>ROI</v>
          </cell>
          <cell r="B978" t="str">
            <v>Nox</v>
          </cell>
          <cell r="F978" t="str">
            <v>Cost</v>
          </cell>
        </row>
        <row r="979">
          <cell r="A979" t="str">
            <v>ROI</v>
          </cell>
          <cell r="B979" t="str">
            <v>Nox</v>
          </cell>
          <cell r="F979" t="str">
            <v>Incremental Cost</v>
          </cell>
        </row>
        <row r="980">
          <cell r="A980" t="str">
            <v>ROI</v>
          </cell>
          <cell r="B980" t="str">
            <v>Nox</v>
          </cell>
          <cell r="F980" t="str">
            <v>SRMC</v>
          </cell>
        </row>
        <row r="981">
          <cell r="A981" t="str">
            <v>ROI</v>
          </cell>
          <cell r="B981" t="str">
            <v>Nox</v>
          </cell>
          <cell r="F981" t="str">
            <v>Production</v>
          </cell>
        </row>
        <row r="982">
          <cell r="A982" t="str">
            <v>ROI</v>
          </cell>
          <cell r="B982" t="str">
            <v>Nox</v>
          </cell>
          <cell r="F982" t="str">
            <v>Generation</v>
          </cell>
        </row>
        <row r="983">
          <cell r="A983" t="str">
            <v>ROI</v>
          </cell>
          <cell r="B983" t="str">
            <v>Nox</v>
          </cell>
          <cell r="F983" t="str">
            <v>Intensity</v>
          </cell>
        </row>
        <row r="984">
          <cell r="A984" t="str">
            <v>ROI</v>
          </cell>
          <cell r="B984" t="str">
            <v>Nox</v>
          </cell>
          <cell r="F984" t="str">
            <v>Cost</v>
          </cell>
        </row>
        <row r="985">
          <cell r="A985" t="str">
            <v>ROI</v>
          </cell>
          <cell r="B985" t="str">
            <v>Nox</v>
          </cell>
          <cell r="F985" t="str">
            <v>Incremental Cost</v>
          </cell>
        </row>
        <row r="986">
          <cell r="A986" t="str">
            <v>ROI</v>
          </cell>
          <cell r="B986" t="str">
            <v>Nox</v>
          </cell>
          <cell r="F986" t="str">
            <v>SRMC</v>
          </cell>
        </row>
        <row r="987">
          <cell r="A987" t="str">
            <v>ROI</v>
          </cell>
          <cell r="B987" t="str">
            <v>Nox</v>
          </cell>
          <cell r="F987" t="str">
            <v>Production</v>
          </cell>
        </row>
        <row r="988">
          <cell r="A988" t="str">
            <v>ROI</v>
          </cell>
          <cell r="B988" t="str">
            <v>Nox</v>
          </cell>
          <cell r="F988" t="str">
            <v>Generation</v>
          </cell>
        </row>
        <row r="989">
          <cell r="A989" t="str">
            <v>ROI</v>
          </cell>
          <cell r="B989" t="str">
            <v>Nox</v>
          </cell>
          <cell r="F989" t="str">
            <v>Intensity</v>
          </cell>
        </row>
        <row r="990">
          <cell r="A990" t="str">
            <v>ROI</v>
          </cell>
          <cell r="B990" t="str">
            <v>Nox</v>
          </cell>
          <cell r="F990" t="str">
            <v>Cost</v>
          </cell>
        </row>
        <row r="991">
          <cell r="A991" t="str">
            <v>ROI</v>
          </cell>
          <cell r="B991" t="str">
            <v>Nox</v>
          </cell>
          <cell r="F991" t="str">
            <v>Incremental Cost</v>
          </cell>
        </row>
        <row r="992">
          <cell r="A992" t="str">
            <v>ROI</v>
          </cell>
          <cell r="B992" t="str">
            <v>Nox</v>
          </cell>
          <cell r="F992" t="str">
            <v>SRMC</v>
          </cell>
        </row>
        <row r="993">
          <cell r="A993" t="str">
            <v>ROI</v>
          </cell>
          <cell r="B993" t="str">
            <v>Nox</v>
          </cell>
          <cell r="F993" t="str">
            <v>Production</v>
          </cell>
        </row>
        <row r="994">
          <cell r="A994" t="str">
            <v>ROI</v>
          </cell>
          <cell r="B994" t="str">
            <v>Nox</v>
          </cell>
          <cell r="F994" t="str">
            <v>Generation</v>
          </cell>
        </row>
        <row r="995">
          <cell r="A995" t="str">
            <v>ROI</v>
          </cell>
          <cell r="B995" t="str">
            <v>Nox</v>
          </cell>
          <cell r="F995" t="str">
            <v>Intensity</v>
          </cell>
        </row>
        <row r="996">
          <cell r="A996" t="str">
            <v>ROI</v>
          </cell>
          <cell r="B996" t="str">
            <v>Nox</v>
          </cell>
          <cell r="F996" t="str">
            <v>Cost</v>
          </cell>
        </row>
        <row r="997">
          <cell r="A997" t="str">
            <v>ROI</v>
          </cell>
          <cell r="B997" t="str">
            <v>Nox</v>
          </cell>
          <cell r="F997" t="str">
            <v>Incremental Cost</v>
          </cell>
        </row>
        <row r="998">
          <cell r="A998" t="str">
            <v>ROI</v>
          </cell>
          <cell r="B998" t="str">
            <v>Nox</v>
          </cell>
          <cell r="F998" t="str">
            <v>SRMC</v>
          </cell>
        </row>
        <row r="999">
          <cell r="A999" t="str">
            <v>ROI</v>
          </cell>
          <cell r="B999" t="str">
            <v>Nox</v>
          </cell>
          <cell r="F999" t="str">
            <v>Production</v>
          </cell>
        </row>
        <row r="1000">
          <cell r="A1000" t="str">
            <v>ROI</v>
          </cell>
          <cell r="B1000" t="str">
            <v>Nox</v>
          </cell>
          <cell r="F1000" t="str">
            <v>Generation</v>
          </cell>
        </row>
        <row r="1001">
          <cell r="A1001" t="str">
            <v>ROI</v>
          </cell>
          <cell r="B1001" t="str">
            <v>Nox</v>
          </cell>
          <cell r="F1001" t="str">
            <v>Intensity</v>
          </cell>
        </row>
        <row r="1002">
          <cell r="A1002" t="str">
            <v>ROI</v>
          </cell>
          <cell r="B1002" t="str">
            <v>Nox</v>
          </cell>
          <cell r="F1002" t="str">
            <v>Cost</v>
          </cell>
        </row>
        <row r="1003">
          <cell r="A1003" t="str">
            <v>ROI</v>
          </cell>
          <cell r="B1003" t="str">
            <v>Nox</v>
          </cell>
          <cell r="F1003" t="str">
            <v>Incremental Cost</v>
          </cell>
        </row>
        <row r="1004">
          <cell r="A1004" t="str">
            <v>ROI</v>
          </cell>
          <cell r="B1004" t="str">
            <v>Nox</v>
          </cell>
          <cell r="F1004" t="str">
            <v>SRMC</v>
          </cell>
        </row>
        <row r="1005">
          <cell r="A1005" t="str">
            <v>ROI</v>
          </cell>
          <cell r="B1005" t="str">
            <v>Nox</v>
          </cell>
          <cell r="F1005" t="str">
            <v>Production</v>
          </cell>
        </row>
        <row r="1006">
          <cell r="A1006" t="str">
            <v>ROI</v>
          </cell>
          <cell r="B1006" t="str">
            <v>Nox</v>
          </cell>
          <cell r="F1006" t="str">
            <v>Generation</v>
          </cell>
        </row>
        <row r="1007">
          <cell r="A1007" t="str">
            <v>ROI</v>
          </cell>
          <cell r="B1007" t="str">
            <v>Nox</v>
          </cell>
          <cell r="F1007" t="str">
            <v>Intensity</v>
          </cell>
        </row>
        <row r="1008">
          <cell r="A1008" t="str">
            <v>ROI</v>
          </cell>
          <cell r="B1008" t="str">
            <v>Nox</v>
          </cell>
          <cell r="F1008" t="str">
            <v>Cost</v>
          </cell>
        </row>
        <row r="1009">
          <cell r="A1009" t="str">
            <v>ROI</v>
          </cell>
          <cell r="B1009" t="str">
            <v>Nox</v>
          </cell>
          <cell r="F1009" t="str">
            <v>Incremental Cost</v>
          </cell>
        </row>
        <row r="1010">
          <cell r="A1010" t="str">
            <v>ROI</v>
          </cell>
          <cell r="B1010" t="str">
            <v>Nox</v>
          </cell>
          <cell r="F1010" t="str">
            <v>SRMC</v>
          </cell>
        </row>
        <row r="1011">
          <cell r="A1011" t="str">
            <v>ROI</v>
          </cell>
          <cell r="B1011" t="str">
            <v>Nox</v>
          </cell>
          <cell r="F1011" t="str">
            <v>Production</v>
          </cell>
        </row>
        <row r="1012">
          <cell r="A1012" t="str">
            <v>ROI</v>
          </cell>
          <cell r="B1012" t="str">
            <v>Nox</v>
          </cell>
          <cell r="F1012" t="str">
            <v>Generation</v>
          </cell>
        </row>
        <row r="1013">
          <cell r="A1013" t="str">
            <v>ROI</v>
          </cell>
          <cell r="B1013" t="str">
            <v>Nox</v>
          </cell>
          <cell r="F1013" t="str">
            <v>Intensity</v>
          </cell>
        </row>
        <row r="1014">
          <cell r="A1014" t="str">
            <v>ROI</v>
          </cell>
          <cell r="B1014" t="str">
            <v>Nox</v>
          </cell>
          <cell r="F1014" t="str">
            <v>Cost</v>
          </cell>
        </row>
        <row r="1015">
          <cell r="A1015" t="str">
            <v>ROI</v>
          </cell>
          <cell r="B1015" t="str">
            <v>Nox</v>
          </cell>
          <cell r="F1015" t="str">
            <v>Incremental Cost</v>
          </cell>
        </row>
        <row r="1016">
          <cell r="A1016" t="str">
            <v>ROI</v>
          </cell>
          <cell r="B1016" t="str">
            <v>Nox</v>
          </cell>
          <cell r="F1016" t="str">
            <v>SRMC</v>
          </cell>
        </row>
        <row r="1017">
          <cell r="A1017" t="str">
            <v>NI</v>
          </cell>
          <cell r="B1017" t="str">
            <v>SO2</v>
          </cell>
          <cell r="F1017" t="str">
            <v>Production</v>
          </cell>
        </row>
        <row r="1018">
          <cell r="A1018" t="str">
            <v>NI</v>
          </cell>
          <cell r="B1018" t="str">
            <v>SO2</v>
          </cell>
          <cell r="F1018" t="str">
            <v>Generation</v>
          </cell>
        </row>
        <row r="1019">
          <cell r="A1019" t="str">
            <v>NI</v>
          </cell>
          <cell r="B1019" t="str">
            <v>SO2</v>
          </cell>
          <cell r="F1019" t="str">
            <v>Intensity</v>
          </cell>
        </row>
        <row r="1020">
          <cell r="A1020" t="str">
            <v>NI</v>
          </cell>
          <cell r="B1020" t="str">
            <v>SO2</v>
          </cell>
          <cell r="F1020" t="str">
            <v>Cost</v>
          </cell>
        </row>
        <row r="1021">
          <cell r="A1021" t="str">
            <v>NI</v>
          </cell>
          <cell r="B1021" t="str">
            <v>SO2</v>
          </cell>
          <cell r="F1021" t="str">
            <v>Incremental Cost</v>
          </cell>
        </row>
        <row r="1022">
          <cell r="A1022" t="str">
            <v>NI</v>
          </cell>
          <cell r="B1022" t="str">
            <v>SO2</v>
          </cell>
          <cell r="F1022" t="str">
            <v>SRMC</v>
          </cell>
        </row>
        <row r="1023">
          <cell r="A1023" t="str">
            <v>NI</v>
          </cell>
          <cell r="B1023" t="str">
            <v>SO2</v>
          </cell>
          <cell r="F1023" t="str">
            <v>Production</v>
          </cell>
        </row>
        <row r="1024">
          <cell r="A1024" t="str">
            <v>NI</v>
          </cell>
          <cell r="B1024" t="str">
            <v>SO2</v>
          </cell>
          <cell r="F1024" t="str">
            <v>Generation</v>
          </cell>
        </row>
        <row r="1025">
          <cell r="A1025" t="str">
            <v>NI</v>
          </cell>
          <cell r="B1025" t="str">
            <v>SO2</v>
          </cell>
          <cell r="F1025" t="str">
            <v>Intensity</v>
          </cell>
        </row>
        <row r="1026">
          <cell r="A1026" t="str">
            <v>NI</v>
          </cell>
          <cell r="B1026" t="str">
            <v>SO2</v>
          </cell>
          <cell r="F1026" t="str">
            <v>Cost</v>
          </cell>
        </row>
        <row r="1027">
          <cell r="A1027" t="str">
            <v>NI</v>
          </cell>
          <cell r="B1027" t="str">
            <v>SO2</v>
          </cell>
          <cell r="F1027" t="str">
            <v>Incremental Cost</v>
          </cell>
        </row>
        <row r="1028">
          <cell r="A1028" t="str">
            <v>NI</v>
          </cell>
          <cell r="B1028" t="str">
            <v>SO2</v>
          </cell>
          <cell r="F1028" t="str">
            <v>SRMC</v>
          </cell>
        </row>
        <row r="1029">
          <cell r="A1029" t="str">
            <v>NI</v>
          </cell>
          <cell r="B1029" t="str">
            <v>SO2</v>
          </cell>
          <cell r="F1029" t="str">
            <v>Production</v>
          </cell>
        </row>
        <row r="1030">
          <cell r="A1030" t="str">
            <v>NI</v>
          </cell>
          <cell r="B1030" t="str">
            <v>SO2</v>
          </cell>
          <cell r="F1030" t="str">
            <v>Generation</v>
          </cell>
        </row>
        <row r="1031">
          <cell r="A1031" t="str">
            <v>NI</v>
          </cell>
          <cell r="B1031" t="str">
            <v>SO2</v>
          </cell>
          <cell r="F1031" t="str">
            <v>Intensity</v>
          </cell>
        </row>
        <row r="1032">
          <cell r="A1032" t="str">
            <v>NI</v>
          </cell>
          <cell r="B1032" t="str">
            <v>SO2</v>
          </cell>
          <cell r="F1032" t="str">
            <v>Cost</v>
          </cell>
        </row>
        <row r="1033">
          <cell r="A1033" t="str">
            <v>NI</v>
          </cell>
          <cell r="B1033" t="str">
            <v>SO2</v>
          </cell>
          <cell r="F1033" t="str">
            <v>Incremental Cost</v>
          </cell>
        </row>
        <row r="1034">
          <cell r="A1034" t="str">
            <v>NI</v>
          </cell>
          <cell r="B1034" t="str">
            <v>SO2</v>
          </cell>
          <cell r="F1034" t="str">
            <v>SRMC</v>
          </cell>
        </row>
        <row r="1035">
          <cell r="A1035" t="str">
            <v>NI</v>
          </cell>
          <cell r="B1035" t="str">
            <v>SO2</v>
          </cell>
          <cell r="F1035" t="str">
            <v>Production</v>
          </cell>
        </row>
        <row r="1036">
          <cell r="A1036" t="str">
            <v>NI</v>
          </cell>
          <cell r="B1036" t="str">
            <v>SO2</v>
          </cell>
          <cell r="F1036" t="str">
            <v>Generation</v>
          </cell>
        </row>
        <row r="1037">
          <cell r="A1037" t="str">
            <v>NI</v>
          </cell>
          <cell r="B1037" t="str">
            <v>SO2</v>
          </cell>
          <cell r="F1037" t="str">
            <v>Intensity</v>
          </cell>
        </row>
        <row r="1038">
          <cell r="A1038" t="str">
            <v>NI</v>
          </cell>
          <cell r="B1038" t="str">
            <v>SO2</v>
          </cell>
          <cell r="F1038" t="str">
            <v>Cost</v>
          </cell>
        </row>
        <row r="1039">
          <cell r="A1039" t="str">
            <v>NI</v>
          </cell>
          <cell r="B1039" t="str">
            <v>SO2</v>
          </cell>
          <cell r="F1039" t="str">
            <v>Incremental Cost</v>
          </cell>
        </row>
        <row r="1040">
          <cell r="A1040" t="str">
            <v>NI</v>
          </cell>
          <cell r="B1040" t="str">
            <v>SO2</v>
          </cell>
          <cell r="F1040" t="str">
            <v>SRMC</v>
          </cell>
        </row>
        <row r="1041">
          <cell r="A1041" t="str">
            <v>NI</v>
          </cell>
          <cell r="B1041" t="str">
            <v>SO2</v>
          </cell>
          <cell r="F1041" t="str">
            <v>Production</v>
          </cell>
        </row>
        <row r="1042">
          <cell r="A1042" t="str">
            <v>NI</v>
          </cell>
          <cell r="B1042" t="str">
            <v>SO2</v>
          </cell>
          <cell r="F1042" t="str">
            <v>Generation</v>
          </cell>
        </row>
        <row r="1043">
          <cell r="A1043" t="str">
            <v>NI</v>
          </cell>
          <cell r="B1043" t="str">
            <v>SO2</v>
          </cell>
          <cell r="F1043" t="str">
            <v>Intensity</v>
          </cell>
        </row>
        <row r="1044">
          <cell r="A1044" t="str">
            <v>NI</v>
          </cell>
          <cell r="B1044" t="str">
            <v>SO2</v>
          </cell>
          <cell r="F1044" t="str">
            <v>Cost</v>
          </cell>
        </row>
        <row r="1045">
          <cell r="A1045" t="str">
            <v>NI</v>
          </cell>
          <cell r="B1045" t="str">
            <v>SO2</v>
          </cell>
          <cell r="F1045" t="str">
            <v>Incremental Cost</v>
          </cell>
        </row>
        <row r="1046">
          <cell r="A1046" t="str">
            <v>NI</v>
          </cell>
          <cell r="B1046" t="str">
            <v>SO2</v>
          </cell>
          <cell r="F1046" t="str">
            <v>SRMC</v>
          </cell>
        </row>
        <row r="1047">
          <cell r="A1047" t="str">
            <v>NI</v>
          </cell>
          <cell r="B1047" t="str">
            <v>SO2</v>
          </cell>
          <cell r="F1047" t="str">
            <v>Production</v>
          </cell>
        </row>
        <row r="1048">
          <cell r="A1048" t="str">
            <v>NI</v>
          </cell>
          <cell r="B1048" t="str">
            <v>SO2</v>
          </cell>
          <cell r="F1048" t="str">
            <v>Generation</v>
          </cell>
        </row>
        <row r="1049">
          <cell r="A1049" t="str">
            <v>NI</v>
          </cell>
          <cell r="B1049" t="str">
            <v>SO2</v>
          </cell>
          <cell r="F1049" t="str">
            <v>Intensity</v>
          </cell>
        </row>
        <row r="1050">
          <cell r="A1050" t="str">
            <v>NI</v>
          </cell>
          <cell r="B1050" t="str">
            <v>SO2</v>
          </cell>
          <cell r="F1050" t="str">
            <v>Cost</v>
          </cell>
        </row>
        <row r="1051">
          <cell r="A1051" t="str">
            <v>NI</v>
          </cell>
          <cell r="B1051" t="str">
            <v>SO2</v>
          </cell>
          <cell r="F1051" t="str">
            <v>Incremental Cost</v>
          </cell>
        </row>
        <row r="1052">
          <cell r="A1052" t="str">
            <v>NI</v>
          </cell>
          <cell r="B1052" t="str">
            <v>SO2</v>
          </cell>
          <cell r="F1052" t="str">
            <v>SRMC</v>
          </cell>
        </row>
        <row r="1053">
          <cell r="A1053" t="str">
            <v>NI</v>
          </cell>
          <cell r="B1053" t="str">
            <v>SO2</v>
          </cell>
          <cell r="F1053" t="str">
            <v>Production</v>
          </cell>
        </row>
        <row r="1054">
          <cell r="A1054" t="str">
            <v>NI</v>
          </cell>
          <cell r="B1054" t="str">
            <v>SO2</v>
          </cell>
          <cell r="F1054" t="str">
            <v>Generation</v>
          </cell>
        </row>
        <row r="1055">
          <cell r="A1055" t="str">
            <v>NI</v>
          </cell>
          <cell r="B1055" t="str">
            <v>SO2</v>
          </cell>
          <cell r="F1055" t="str">
            <v>Intensity</v>
          </cell>
        </row>
        <row r="1056">
          <cell r="A1056" t="str">
            <v>NI</v>
          </cell>
          <cell r="B1056" t="str">
            <v>SO2</v>
          </cell>
          <cell r="F1056" t="str">
            <v>Cost</v>
          </cell>
        </row>
        <row r="1057">
          <cell r="A1057" t="str">
            <v>NI</v>
          </cell>
          <cell r="B1057" t="str">
            <v>SO2</v>
          </cell>
          <cell r="F1057" t="str">
            <v>Incremental Cost</v>
          </cell>
        </row>
        <row r="1058">
          <cell r="A1058" t="str">
            <v>NI</v>
          </cell>
          <cell r="B1058" t="str">
            <v>SO2</v>
          </cell>
          <cell r="F1058" t="str">
            <v>SRMC</v>
          </cell>
        </row>
        <row r="1059">
          <cell r="A1059" t="str">
            <v>NI</v>
          </cell>
          <cell r="B1059" t="str">
            <v>SO2</v>
          </cell>
          <cell r="F1059" t="str">
            <v>Production</v>
          </cell>
        </row>
        <row r="1060">
          <cell r="A1060" t="str">
            <v>NI</v>
          </cell>
          <cell r="B1060" t="str">
            <v>SO2</v>
          </cell>
          <cell r="F1060" t="str">
            <v>Generation</v>
          </cell>
        </row>
        <row r="1061">
          <cell r="A1061" t="str">
            <v>NI</v>
          </cell>
          <cell r="B1061" t="str">
            <v>SO2</v>
          </cell>
          <cell r="F1061" t="str">
            <v>Intensity</v>
          </cell>
        </row>
        <row r="1062">
          <cell r="A1062" t="str">
            <v>NI</v>
          </cell>
          <cell r="B1062" t="str">
            <v>SO2</v>
          </cell>
          <cell r="F1062" t="str">
            <v>Cost</v>
          </cell>
        </row>
        <row r="1063">
          <cell r="A1063" t="str">
            <v>NI</v>
          </cell>
          <cell r="B1063" t="str">
            <v>SO2</v>
          </cell>
          <cell r="F1063" t="str">
            <v>Incremental Cost</v>
          </cell>
        </row>
        <row r="1064">
          <cell r="A1064" t="str">
            <v>NI</v>
          </cell>
          <cell r="B1064" t="str">
            <v>SO2</v>
          </cell>
          <cell r="F1064" t="str">
            <v>SRMC</v>
          </cell>
        </row>
        <row r="1065">
          <cell r="A1065" t="str">
            <v>NI</v>
          </cell>
          <cell r="B1065" t="str">
            <v>SO2</v>
          </cell>
          <cell r="F1065" t="str">
            <v>Production</v>
          </cell>
        </row>
        <row r="1066">
          <cell r="A1066" t="str">
            <v>NI</v>
          </cell>
          <cell r="B1066" t="str">
            <v>SO2</v>
          </cell>
          <cell r="F1066" t="str">
            <v>Generation</v>
          </cell>
        </row>
        <row r="1067">
          <cell r="A1067" t="str">
            <v>NI</v>
          </cell>
          <cell r="B1067" t="str">
            <v>SO2</v>
          </cell>
          <cell r="F1067" t="str">
            <v>Intensity</v>
          </cell>
        </row>
        <row r="1068">
          <cell r="A1068" t="str">
            <v>NI</v>
          </cell>
          <cell r="B1068" t="str">
            <v>SO2</v>
          </cell>
          <cell r="F1068" t="str">
            <v>Cost</v>
          </cell>
        </row>
        <row r="1069">
          <cell r="A1069" t="str">
            <v>NI</v>
          </cell>
          <cell r="B1069" t="str">
            <v>SO2</v>
          </cell>
          <cell r="F1069" t="str">
            <v>Incremental Cost</v>
          </cell>
        </row>
        <row r="1070">
          <cell r="A1070" t="str">
            <v>NI</v>
          </cell>
          <cell r="B1070" t="str">
            <v>SO2</v>
          </cell>
          <cell r="F1070" t="str">
            <v>SRMC</v>
          </cell>
        </row>
        <row r="1071">
          <cell r="A1071" t="str">
            <v>NI</v>
          </cell>
          <cell r="B1071" t="str">
            <v>SO2</v>
          </cell>
          <cell r="F1071" t="str">
            <v>Production</v>
          </cell>
        </row>
        <row r="1072">
          <cell r="A1072" t="str">
            <v>NI</v>
          </cell>
          <cell r="B1072" t="str">
            <v>SO2</v>
          </cell>
          <cell r="F1072" t="str">
            <v>Generation</v>
          </cell>
        </row>
        <row r="1073">
          <cell r="A1073" t="str">
            <v>NI</v>
          </cell>
          <cell r="B1073" t="str">
            <v>SO2</v>
          </cell>
          <cell r="F1073" t="str">
            <v>Intensity</v>
          </cell>
        </row>
        <row r="1074">
          <cell r="A1074" t="str">
            <v>NI</v>
          </cell>
          <cell r="B1074" t="str">
            <v>SO2</v>
          </cell>
          <cell r="F1074" t="str">
            <v>Cost</v>
          </cell>
        </row>
        <row r="1075">
          <cell r="A1075" t="str">
            <v>NI</v>
          </cell>
          <cell r="B1075" t="str">
            <v>SO2</v>
          </cell>
          <cell r="F1075" t="str">
            <v>Incremental Cost</v>
          </cell>
        </row>
        <row r="1076">
          <cell r="A1076" t="str">
            <v>NI</v>
          </cell>
          <cell r="B1076" t="str">
            <v>SO2</v>
          </cell>
          <cell r="F1076" t="str">
            <v>SRMC</v>
          </cell>
        </row>
        <row r="1077">
          <cell r="A1077" t="str">
            <v>NI</v>
          </cell>
          <cell r="B1077" t="str">
            <v>SO2</v>
          </cell>
          <cell r="F1077" t="str">
            <v>Production</v>
          </cell>
        </row>
        <row r="1078">
          <cell r="A1078" t="str">
            <v>NI</v>
          </cell>
          <cell r="B1078" t="str">
            <v>SO2</v>
          </cell>
          <cell r="F1078" t="str">
            <v>Generation</v>
          </cell>
        </row>
        <row r="1079">
          <cell r="A1079" t="str">
            <v>NI</v>
          </cell>
          <cell r="B1079" t="str">
            <v>SO2</v>
          </cell>
          <cell r="F1079" t="str">
            <v>Intensity</v>
          </cell>
        </row>
        <row r="1080">
          <cell r="A1080" t="str">
            <v>NI</v>
          </cell>
          <cell r="B1080" t="str">
            <v>SO2</v>
          </cell>
          <cell r="F1080" t="str">
            <v>Cost</v>
          </cell>
        </row>
        <row r="1081">
          <cell r="A1081" t="str">
            <v>NI</v>
          </cell>
          <cell r="B1081" t="str">
            <v>SO2</v>
          </cell>
          <cell r="F1081" t="str">
            <v>Incremental Cost</v>
          </cell>
        </row>
        <row r="1082">
          <cell r="A1082" t="str">
            <v>NI</v>
          </cell>
          <cell r="B1082" t="str">
            <v>SO2</v>
          </cell>
          <cell r="F1082" t="str">
            <v>SRMC</v>
          </cell>
        </row>
        <row r="1083">
          <cell r="A1083" t="str">
            <v>NI</v>
          </cell>
          <cell r="B1083" t="str">
            <v>SO2</v>
          </cell>
          <cell r="F1083" t="str">
            <v>Production</v>
          </cell>
        </row>
        <row r="1084">
          <cell r="A1084" t="str">
            <v>NI</v>
          </cell>
          <cell r="B1084" t="str">
            <v>SO2</v>
          </cell>
          <cell r="F1084" t="str">
            <v>Generation</v>
          </cell>
        </row>
        <row r="1085">
          <cell r="A1085" t="str">
            <v>NI</v>
          </cell>
          <cell r="B1085" t="str">
            <v>SO2</v>
          </cell>
          <cell r="F1085" t="str">
            <v>Intensity</v>
          </cell>
        </row>
        <row r="1086">
          <cell r="A1086" t="str">
            <v>NI</v>
          </cell>
          <cell r="B1086" t="str">
            <v>SO2</v>
          </cell>
          <cell r="F1086" t="str">
            <v>Cost</v>
          </cell>
        </row>
        <row r="1087">
          <cell r="A1087" t="str">
            <v>NI</v>
          </cell>
          <cell r="B1087" t="str">
            <v>SO2</v>
          </cell>
          <cell r="F1087" t="str">
            <v>Incremental Cost</v>
          </cell>
        </row>
        <row r="1088">
          <cell r="A1088" t="str">
            <v>NI</v>
          </cell>
          <cell r="B1088" t="str">
            <v>SO2</v>
          </cell>
          <cell r="F1088" t="str">
            <v>SRMC</v>
          </cell>
        </row>
        <row r="1089">
          <cell r="A1089" t="str">
            <v>NI</v>
          </cell>
          <cell r="B1089" t="str">
            <v>SO2</v>
          </cell>
          <cell r="F1089" t="str">
            <v>Production</v>
          </cell>
        </row>
        <row r="1090">
          <cell r="A1090" t="str">
            <v>NI</v>
          </cell>
          <cell r="B1090" t="str">
            <v>SO2</v>
          </cell>
          <cell r="F1090" t="str">
            <v>Generation</v>
          </cell>
        </row>
        <row r="1091">
          <cell r="A1091" t="str">
            <v>NI</v>
          </cell>
          <cell r="B1091" t="str">
            <v>SO2</v>
          </cell>
          <cell r="F1091" t="str">
            <v>Intensity</v>
          </cell>
        </row>
        <row r="1092">
          <cell r="A1092" t="str">
            <v>NI</v>
          </cell>
          <cell r="B1092" t="str">
            <v>SO2</v>
          </cell>
          <cell r="F1092" t="str">
            <v>Cost</v>
          </cell>
        </row>
        <row r="1093">
          <cell r="A1093" t="str">
            <v>NI</v>
          </cell>
          <cell r="B1093" t="str">
            <v>SO2</v>
          </cell>
          <cell r="F1093" t="str">
            <v>Incremental Cost</v>
          </cell>
        </row>
        <row r="1094">
          <cell r="A1094" t="str">
            <v>NI</v>
          </cell>
          <cell r="B1094" t="str">
            <v>SO2</v>
          </cell>
          <cell r="F1094" t="str">
            <v>SRMC</v>
          </cell>
        </row>
        <row r="1095">
          <cell r="A1095" t="str">
            <v>NI</v>
          </cell>
          <cell r="B1095" t="str">
            <v>SO2</v>
          </cell>
          <cell r="F1095" t="str">
            <v>Production</v>
          </cell>
        </row>
        <row r="1096">
          <cell r="A1096" t="str">
            <v>NI</v>
          </cell>
          <cell r="B1096" t="str">
            <v>SO2</v>
          </cell>
          <cell r="F1096" t="str">
            <v>Generation</v>
          </cell>
        </row>
        <row r="1097">
          <cell r="A1097" t="str">
            <v>NI</v>
          </cell>
          <cell r="B1097" t="str">
            <v>SO2</v>
          </cell>
          <cell r="F1097" t="str">
            <v>Intensity</v>
          </cell>
        </row>
        <row r="1098">
          <cell r="A1098" t="str">
            <v>NI</v>
          </cell>
          <cell r="B1098" t="str">
            <v>SO2</v>
          </cell>
          <cell r="F1098" t="str">
            <v>Cost</v>
          </cell>
        </row>
        <row r="1099">
          <cell r="A1099" t="str">
            <v>NI</v>
          </cell>
          <cell r="B1099" t="str">
            <v>SO2</v>
          </cell>
          <cell r="F1099" t="str">
            <v>Incremental Cost</v>
          </cell>
        </row>
        <row r="1100">
          <cell r="A1100" t="str">
            <v>NI</v>
          </cell>
          <cell r="B1100" t="str">
            <v>SO2</v>
          </cell>
          <cell r="F1100" t="str">
            <v>SRMC</v>
          </cell>
        </row>
        <row r="1101">
          <cell r="A1101" t="str">
            <v>NI</v>
          </cell>
          <cell r="B1101" t="str">
            <v>SO2</v>
          </cell>
          <cell r="F1101" t="str">
            <v>Production</v>
          </cell>
        </row>
        <row r="1102">
          <cell r="A1102" t="str">
            <v>NI</v>
          </cell>
          <cell r="B1102" t="str">
            <v>SO2</v>
          </cell>
          <cell r="F1102" t="str">
            <v>Generation</v>
          </cell>
        </row>
        <row r="1103">
          <cell r="A1103" t="str">
            <v>NI</v>
          </cell>
          <cell r="B1103" t="str">
            <v>SO2</v>
          </cell>
          <cell r="F1103" t="str">
            <v>Intensity</v>
          </cell>
        </row>
        <row r="1104">
          <cell r="A1104" t="str">
            <v>NI</v>
          </cell>
          <cell r="B1104" t="str">
            <v>SO2</v>
          </cell>
          <cell r="F1104" t="str">
            <v>Cost</v>
          </cell>
        </row>
        <row r="1105">
          <cell r="A1105" t="str">
            <v>NI</v>
          </cell>
          <cell r="B1105" t="str">
            <v>SO2</v>
          </cell>
          <cell r="F1105" t="str">
            <v>Incremental Cost</v>
          </cell>
        </row>
        <row r="1106">
          <cell r="A1106" t="str">
            <v>NI</v>
          </cell>
          <cell r="B1106" t="str">
            <v>SO2</v>
          </cell>
          <cell r="F1106" t="str">
            <v>SRMC</v>
          </cell>
        </row>
        <row r="1107">
          <cell r="A1107" t="str">
            <v>NI</v>
          </cell>
          <cell r="B1107" t="str">
            <v>SO2</v>
          </cell>
          <cell r="F1107" t="str">
            <v>Production</v>
          </cell>
        </row>
        <row r="1108">
          <cell r="A1108" t="str">
            <v>NI</v>
          </cell>
          <cell r="B1108" t="str">
            <v>SO2</v>
          </cell>
          <cell r="F1108" t="str">
            <v>Generation</v>
          </cell>
        </row>
        <row r="1109">
          <cell r="A1109" t="str">
            <v>NI</v>
          </cell>
          <cell r="B1109" t="str">
            <v>SO2</v>
          </cell>
          <cell r="F1109" t="str">
            <v>Intensity</v>
          </cell>
        </row>
        <row r="1110">
          <cell r="A1110" t="str">
            <v>NI</v>
          </cell>
          <cell r="B1110" t="str">
            <v>SO2</v>
          </cell>
          <cell r="F1110" t="str">
            <v>Cost</v>
          </cell>
        </row>
        <row r="1111">
          <cell r="A1111" t="str">
            <v>NI</v>
          </cell>
          <cell r="B1111" t="str">
            <v>SO2</v>
          </cell>
          <cell r="F1111" t="str">
            <v>Incremental Cost</v>
          </cell>
        </row>
        <row r="1112">
          <cell r="A1112" t="str">
            <v>NI</v>
          </cell>
          <cell r="B1112" t="str">
            <v>SO2</v>
          </cell>
          <cell r="F1112" t="str">
            <v>SRMC</v>
          </cell>
        </row>
        <row r="1113">
          <cell r="A1113" t="str">
            <v>NI</v>
          </cell>
          <cell r="B1113" t="str">
            <v>SO2</v>
          </cell>
          <cell r="F1113" t="str">
            <v>Production</v>
          </cell>
        </row>
        <row r="1114">
          <cell r="A1114" t="str">
            <v>NI</v>
          </cell>
          <cell r="B1114" t="str">
            <v>SO2</v>
          </cell>
          <cell r="F1114" t="str">
            <v>Generation</v>
          </cell>
        </row>
        <row r="1115">
          <cell r="A1115" t="str">
            <v>NI</v>
          </cell>
          <cell r="B1115" t="str">
            <v>SO2</v>
          </cell>
          <cell r="F1115" t="str">
            <v>Intensity</v>
          </cell>
        </row>
        <row r="1116">
          <cell r="A1116" t="str">
            <v>NI</v>
          </cell>
          <cell r="B1116" t="str">
            <v>SO2</v>
          </cell>
          <cell r="F1116" t="str">
            <v>Cost</v>
          </cell>
        </row>
        <row r="1117">
          <cell r="A1117" t="str">
            <v>NI</v>
          </cell>
          <cell r="B1117" t="str">
            <v>SO2</v>
          </cell>
          <cell r="F1117" t="str">
            <v>Incremental Cost</v>
          </cell>
        </row>
        <row r="1118">
          <cell r="A1118" t="str">
            <v>NI</v>
          </cell>
          <cell r="B1118" t="str">
            <v>SO2</v>
          </cell>
          <cell r="F1118" t="str">
            <v>SRMC</v>
          </cell>
        </row>
        <row r="1119">
          <cell r="A1119" t="str">
            <v>NI</v>
          </cell>
          <cell r="B1119" t="str">
            <v>SO2</v>
          </cell>
          <cell r="F1119" t="str">
            <v>Production</v>
          </cell>
        </row>
        <row r="1120">
          <cell r="A1120" t="str">
            <v>NI</v>
          </cell>
          <cell r="B1120" t="str">
            <v>SO2</v>
          </cell>
          <cell r="F1120" t="str">
            <v>Generation</v>
          </cell>
        </row>
        <row r="1121">
          <cell r="A1121" t="str">
            <v>NI</v>
          </cell>
          <cell r="B1121" t="str">
            <v>SO2</v>
          </cell>
          <cell r="F1121" t="str">
            <v>Intensity</v>
          </cell>
        </row>
        <row r="1122">
          <cell r="A1122" t="str">
            <v>NI</v>
          </cell>
          <cell r="B1122" t="str">
            <v>SO2</v>
          </cell>
          <cell r="F1122" t="str">
            <v>Cost</v>
          </cell>
        </row>
        <row r="1123">
          <cell r="A1123" t="str">
            <v>NI</v>
          </cell>
          <cell r="B1123" t="str">
            <v>SO2</v>
          </cell>
          <cell r="F1123" t="str">
            <v>Incremental Cost</v>
          </cell>
        </row>
        <row r="1124">
          <cell r="A1124" t="str">
            <v>NI</v>
          </cell>
          <cell r="B1124" t="str">
            <v>SO2</v>
          </cell>
          <cell r="F1124" t="str">
            <v>SRMC</v>
          </cell>
        </row>
        <row r="1125">
          <cell r="A1125" t="str">
            <v>NI</v>
          </cell>
          <cell r="B1125" t="str">
            <v>SO2</v>
          </cell>
          <cell r="F1125" t="str">
            <v>Production</v>
          </cell>
        </row>
        <row r="1126">
          <cell r="A1126" t="str">
            <v>NI</v>
          </cell>
          <cell r="B1126" t="str">
            <v>SO2</v>
          </cell>
          <cell r="F1126" t="str">
            <v>Generation</v>
          </cell>
        </row>
        <row r="1127">
          <cell r="A1127" t="str">
            <v>NI</v>
          </cell>
          <cell r="B1127" t="str">
            <v>SO2</v>
          </cell>
          <cell r="F1127" t="str">
            <v>Intensity</v>
          </cell>
        </row>
        <row r="1128">
          <cell r="A1128" t="str">
            <v>NI</v>
          </cell>
          <cell r="B1128" t="str">
            <v>SO2</v>
          </cell>
          <cell r="F1128" t="str">
            <v>Cost</v>
          </cell>
        </row>
        <row r="1129">
          <cell r="A1129" t="str">
            <v>NI</v>
          </cell>
          <cell r="B1129" t="str">
            <v>SO2</v>
          </cell>
          <cell r="F1129" t="str">
            <v>Incremental Cost</v>
          </cell>
        </row>
        <row r="1130">
          <cell r="A1130" t="str">
            <v>NI</v>
          </cell>
          <cell r="B1130" t="str">
            <v>SO2</v>
          </cell>
          <cell r="F1130" t="str">
            <v>SRMC</v>
          </cell>
        </row>
        <row r="1131">
          <cell r="A1131" t="str">
            <v>NI</v>
          </cell>
          <cell r="B1131" t="str">
            <v>SO2</v>
          </cell>
          <cell r="F1131" t="str">
            <v>Production</v>
          </cell>
        </row>
        <row r="1132">
          <cell r="A1132" t="str">
            <v>NI</v>
          </cell>
          <cell r="B1132" t="str">
            <v>SO2</v>
          </cell>
          <cell r="F1132" t="str">
            <v>Generation</v>
          </cell>
        </row>
        <row r="1133">
          <cell r="A1133" t="str">
            <v>NI</v>
          </cell>
          <cell r="B1133" t="str">
            <v>SO2</v>
          </cell>
          <cell r="F1133" t="str">
            <v>Intensity</v>
          </cell>
        </row>
        <row r="1134">
          <cell r="A1134" t="str">
            <v>NI</v>
          </cell>
          <cell r="B1134" t="str">
            <v>SO2</v>
          </cell>
          <cell r="F1134" t="str">
            <v>Cost</v>
          </cell>
        </row>
        <row r="1135">
          <cell r="A1135" t="str">
            <v>NI</v>
          </cell>
          <cell r="B1135" t="str">
            <v>SO2</v>
          </cell>
          <cell r="F1135" t="str">
            <v>Incremental Cost</v>
          </cell>
        </row>
        <row r="1136">
          <cell r="A1136" t="str">
            <v>NI</v>
          </cell>
          <cell r="B1136" t="str">
            <v>SO2</v>
          </cell>
          <cell r="F1136" t="str">
            <v>SRMC</v>
          </cell>
        </row>
        <row r="1137">
          <cell r="A1137" t="str">
            <v>NI</v>
          </cell>
          <cell r="B1137" t="str">
            <v>SO2</v>
          </cell>
          <cell r="F1137" t="str">
            <v>Production</v>
          </cell>
        </row>
        <row r="1138">
          <cell r="A1138" t="str">
            <v>NI</v>
          </cell>
          <cell r="B1138" t="str">
            <v>SO2</v>
          </cell>
          <cell r="F1138" t="str">
            <v>Generation</v>
          </cell>
        </row>
        <row r="1139">
          <cell r="A1139" t="str">
            <v>NI</v>
          </cell>
          <cell r="B1139" t="str">
            <v>SO2</v>
          </cell>
          <cell r="F1139" t="str">
            <v>Intensity</v>
          </cell>
        </row>
        <row r="1140">
          <cell r="A1140" t="str">
            <v>NI</v>
          </cell>
          <cell r="B1140" t="str">
            <v>SO2</v>
          </cell>
          <cell r="F1140" t="str">
            <v>Cost</v>
          </cell>
        </row>
        <row r="1141">
          <cell r="A1141" t="str">
            <v>NI</v>
          </cell>
          <cell r="B1141" t="str">
            <v>SO2</v>
          </cell>
          <cell r="F1141" t="str">
            <v>Incremental Cost</v>
          </cell>
        </row>
        <row r="1142">
          <cell r="A1142" t="str">
            <v>NI</v>
          </cell>
          <cell r="B1142" t="str">
            <v>SO2</v>
          </cell>
          <cell r="F1142" t="str">
            <v>SRMC</v>
          </cell>
        </row>
        <row r="1143">
          <cell r="A1143" t="str">
            <v>NI</v>
          </cell>
          <cell r="B1143" t="str">
            <v>SO2</v>
          </cell>
          <cell r="F1143" t="str">
            <v>Production</v>
          </cell>
        </row>
        <row r="1144">
          <cell r="A1144" t="str">
            <v>NI</v>
          </cell>
          <cell r="B1144" t="str">
            <v>SO2</v>
          </cell>
          <cell r="F1144" t="str">
            <v>Generation</v>
          </cell>
        </row>
        <row r="1145">
          <cell r="A1145" t="str">
            <v>NI</v>
          </cell>
          <cell r="B1145" t="str">
            <v>SO2</v>
          </cell>
          <cell r="F1145" t="str">
            <v>Intensity</v>
          </cell>
        </row>
        <row r="1146">
          <cell r="A1146" t="str">
            <v>NI</v>
          </cell>
          <cell r="B1146" t="str">
            <v>SO2</v>
          </cell>
          <cell r="F1146" t="str">
            <v>Cost</v>
          </cell>
        </row>
        <row r="1147">
          <cell r="A1147" t="str">
            <v>NI</v>
          </cell>
          <cell r="B1147" t="str">
            <v>SO2</v>
          </cell>
          <cell r="F1147" t="str">
            <v>Incremental Cost</v>
          </cell>
        </row>
        <row r="1148">
          <cell r="A1148" t="str">
            <v>NI</v>
          </cell>
          <cell r="B1148" t="str">
            <v>SO2</v>
          </cell>
          <cell r="F1148" t="str">
            <v>SRMC</v>
          </cell>
        </row>
        <row r="1149">
          <cell r="A1149" t="str">
            <v>NI</v>
          </cell>
          <cell r="B1149" t="str">
            <v>SO2</v>
          </cell>
          <cell r="F1149" t="str">
            <v>Production</v>
          </cell>
        </row>
        <row r="1150">
          <cell r="A1150" t="str">
            <v>NI</v>
          </cell>
          <cell r="B1150" t="str">
            <v>SO2</v>
          </cell>
          <cell r="F1150" t="str">
            <v>Generation</v>
          </cell>
        </row>
        <row r="1151">
          <cell r="A1151" t="str">
            <v>NI</v>
          </cell>
          <cell r="B1151" t="str">
            <v>SO2</v>
          </cell>
          <cell r="F1151" t="str">
            <v>Intensity</v>
          </cell>
        </row>
        <row r="1152">
          <cell r="A1152" t="str">
            <v>NI</v>
          </cell>
          <cell r="B1152" t="str">
            <v>SO2</v>
          </cell>
          <cell r="F1152" t="str">
            <v>Cost</v>
          </cell>
        </row>
        <row r="1153">
          <cell r="A1153" t="str">
            <v>NI</v>
          </cell>
          <cell r="B1153" t="str">
            <v>SO2</v>
          </cell>
          <cell r="F1153" t="str">
            <v>Incremental Cost</v>
          </cell>
        </row>
        <row r="1154">
          <cell r="A1154" t="str">
            <v>NI</v>
          </cell>
          <cell r="B1154" t="str">
            <v>SO2</v>
          </cell>
          <cell r="F1154" t="str">
            <v>SRMC</v>
          </cell>
        </row>
        <row r="1155">
          <cell r="A1155" t="str">
            <v>NI</v>
          </cell>
          <cell r="B1155" t="str">
            <v>SO2</v>
          </cell>
          <cell r="F1155" t="str">
            <v>Production</v>
          </cell>
        </row>
        <row r="1156">
          <cell r="A1156" t="str">
            <v>NI</v>
          </cell>
          <cell r="B1156" t="str">
            <v>SO2</v>
          </cell>
          <cell r="F1156" t="str">
            <v>Generation</v>
          </cell>
        </row>
        <row r="1157">
          <cell r="A1157" t="str">
            <v>NI</v>
          </cell>
          <cell r="B1157" t="str">
            <v>SO2</v>
          </cell>
          <cell r="F1157" t="str">
            <v>Intensity</v>
          </cell>
        </row>
        <row r="1158">
          <cell r="A1158" t="str">
            <v>NI</v>
          </cell>
          <cell r="B1158" t="str">
            <v>SO2</v>
          </cell>
          <cell r="F1158" t="str">
            <v>Cost</v>
          </cell>
        </row>
        <row r="1159">
          <cell r="A1159" t="str">
            <v>NI</v>
          </cell>
          <cell r="B1159" t="str">
            <v>SO2</v>
          </cell>
          <cell r="F1159" t="str">
            <v>Incremental Cost</v>
          </cell>
        </row>
        <row r="1160">
          <cell r="A1160" t="str">
            <v>NI</v>
          </cell>
          <cell r="B1160" t="str">
            <v>SO2</v>
          </cell>
          <cell r="F1160" t="str">
            <v>SRMC</v>
          </cell>
        </row>
        <row r="1161">
          <cell r="A1161" t="str">
            <v>NI</v>
          </cell>
          <cell r="B1161" t="str">
            <v>SO2</v>
          </cell>
          <cell r="F1161" t="str">
            <v>Production</v>
          </cell>
        </row>
        <row r="1162">
          <cell r="A1162" t="str">
            <v>NI</v>
          </cell>
          <cell r="B1162" t="str">
            <v>SO2</v>
          </cell>
          <cell r="F1162" t="str">
            <v>Generation</v>
          </cell>
        </row>
        <row r="1163">
          <cell r="A1163" t="str">
            <v>NI</v>
          </cell>
          <cell r="B1163" t="str">
            <v>SO2</v>
          </cell>
          <cell r="F1163" t="str">
            <v>Intensity</v>
          </cell>
        </row>
        <row r="1164">
          <cell r="A1164" t="str">
            <v>NI</v>
          </cell>
          <cell r="B1164" t="str">
            <v>SO2</v>
          </cell>
          <cell r="F1164" t="str">
            <v>Cost</v>
          </cell>
        </row>
        <row r="1165">
          <cell r="A1165" t="str">
            <v>NI</v>
          </cell>
          <cell r="B1165" t="str">
            <v>SO2</v>
          </cell>
          <cell r="F1165" t="str">
            <v>Incremental Cost</v>
          </cell>
        </row>
        <row r="1166">
          <cell r="A1166" t="str">
            <v>NI</v>
          </cell>
          <cell r="B1166" t="str">
            <v>SO2</v>
          </cell>
          <cell r="F1166" t="str">
            <v>SRMC</v>
          </cell>
        </row>
        <row r="1167">
          <cell r="A1167" t="str">
            <v>NI</v>
          </cell>
          <cell r="B1167" t="str">
            <v>SO2</v>
          </cell>
          <cell r="F1167" t="str">
            <v>Production</v>
          </cell>
        </row>
        <row r="1168">
          <cell r="A1168" t="str">
            <v>NI</v>
          </cell>
          <cell r="B1168" t="str">
            <v>SO2</v>
          </cell>
          <cell r="F1168" t="str">
            <v>Generation</v>
          </cell>
        </row>
        <row r="1169">
          <cell r="A1169" t="str">
            <v>NI</v>
          </cell>
          <cell r="B1169" t="str">
            <v>SO2</v>
          </cell>
          <cell r="F1169" t="str">
            <v>Intensity</v>
          </cell>
        </row>
        <row r="1170">
          <cell r="A1170" t="str">
            <v>NI</v>
          </cell>
          <cell r="B1170" t="str">
            <v>SO2</v>
          </cell>
          <cell r="F1170" t="str">
            <v>Cost</v>
          </cell>
        </row>
        <row r="1171">
          <cell r="A1171" t="str">
            <v>NI</v>
          </cell>
          <cell r="B1171" t="str">
            <v>SO2</v>
          </cell>
          <cell r="F1171" t="str">
            <v>Incremental Cost</v>
          </cell>
        </row>
        <row r="1172">
          <cell r="A1172" t="str">
            <v>NI</v>
          </cell>
          <cell r="B1172" t="str">
            <v>SO2</v>
          </cell>
          <cell r="F1172" t="str">
            <v>SRMC</v>
          </cell>
        </row>
        <row r="1173">
          <cell r="A1173" t="str">
            <v>NI</v>
          </cell>
          <cell r="B1173" t="str">
            <v>SO2</v>
          </cell>
          <cell r="F1173" t="str">
            <v>Production</v>
          </cell>
        </row>
        <row r="1174">
          <cell r="A1174" t="str">
            <v>NI</v>
          </cell>
          <cell r="B1174" t="str">
            <v>SO2</v>
          </cell>
          <cell r="F1174" t="str">
            <v>Generation</v>
          </cell>
        </row>
        <row r="1175">
          <cell r="A1175" t="str">
            <v>NI</v>
          </cell>
          <cell r="B1175" t="str">
            <v>SO2</v>
          </cell>
          <cell r="F1175" t="str">
            <v>Intensity</v>
          </cell>
        </row>
        <row r="1176">
          <cell r="A1176" t="str">
            <v>NI</v>
          </cell>
          <cell r="B1176" t="str">
            <v>SO2</v>
          </cell>
          <cell r="F1176" t="str">
            <v>Cost</v>
          </cell>
        </row>
        <row r="1177">
          <cell r="A1177" t="str">
            <v>NI</v>
          </cell>
          <cell r="B1177" t="str">
            <v>SO2</v>
          </cell>
          <cell r="F1177" t="str">
            <v>Incremental Cost</v>
          </cell>
        </row>
        <row r="1178">
          <cell r="A1178" t="str">
            <v>NI</v>
          </cell>
          <cell r="B1178" t="str">
            <v>SO2</v>
          </cell>
          <cell r="F1178" t="str">
            <v>SRMC</v>
          </cell>
        </row>
        <row r="1179">
          <cell r="A1179" t="str">
            <v>NI</v>
          </cell>
          <cell r="B1179" t="str">
            <v>SO2</v>
          </cell>
          <cell r="F1179" t="str">
            <v>Production</v>
          </cell>
        </row>
        <row r="1180">
          <cell r="A1180" t="str">
            <v>NI</v>
          </cell>
          <cell r="B1180" t="str">
            <v>SO2</v>
          </cell>
          <cell r="F1180" t="str">
            <v>Generation</v>
          </cell>
        </row>
        <row r="1181">
          <cell r="A1181" t="str">
            <v>NI</v>
          </cell>
          <cell r="B1181" t="str">
            <v>SO2</v>
          </cell>
          <cell r="F1181" t="str">
            <v>Intensity</v>
          </cell>
        </row>
        <row r="1182">
          <cell r="A1182" t="str">
            <v>NI</v>
          </cell>
          <cell r="B1182" t="str">
            <v>SO2</v>
          </cell>
          <cell r="F1182" t="str">
            <v>Cost</v>
          </cell>
        </row>
        <row r="1183">
          <cell r="A1183" t="str">
            <v>NI</v>
          </cell>
          <cell r="B1183" t="str">
            <v>SO2</v>
          </cell>
          <cell r="F1183" t="str">
            <v>Incremental Cost</v>
          </cell>
        </row>
        <row r="1184">
          <cell r="A1184" t="str">
            <v>NI</v>
          </cell>
          <cell r="B1184" t="str">
            <v>SO2</v>
          </cell>
          <cell r="F1184" t="str">
            <v>SRMC</v>
          </cell>
        </row>
        <row r="1185">
          <cell r="A1185" t="str">
            <v>NI</v>
          </cell>
          <cell r="B1185" t="str">
            <v>SO2</v>
          </cell>
          <cell r="F1185" t="str">
            <v>Production</v>
          </cell>
        </row>
        <row r="1186">
          <cell r="A1186" t="str">
            <v>NI</v>
          </cell>
          <cell r="B1186" t="str">
            <v>SO2</v>
          </cell>
          <cell r="F1186" t="str">
            <v>Generation</v>
          </cell>
        </row>
        <row r="1187">
          <cell r="A1187" t="str">
            <v>NI</v>
          </cell>
          <cell r="B1187" t="str">
            <v>SO2</v>
          </cell>
          <cell r="F1187" t="str">
            <v>Intensity</v>
          </cell>
        </row>
        <row r="1188">
          <cell r="A1188" t="str">
            <v>NI</v>
          </cell>
          <cell r="B1188" t="str">
            <v>SO2</v>
          </cell>
          <cell r="F1188" t="str">
            <v>Cost</v>
          </cell>
        </row>
        <row r="1189">
          <cell r="A1189" t="str">
            <v>NI</v>
          </cell>
          <cell r="B1189" t="str">
            <v>SO2</v>
          </cell>
          <cell r="F1189" t="str">
            <v>Incremental Cost</v>
          </cell>
        </row>
        <row r="1190">
          <cell r="A1190" t="str">
            <v>NI</v>
          </cell>
          <cell r="B1190" t="str">
            <v>SO2</v>
          </cell>
          <cell r="F1190" t="str">
            <v>SRMC</v>
          </cell>
        </row>
        <row r="1191">
          <cell r="A1191" t="str">
            <v>NI</v>
          </cell>
          <cell r="B1191" t="str">
            <v>SO2</v>
          </cell>
          <cell r="F1191" t="str">
            <v>Production</v>
          </cell>
        </row>
        <row r="1192">
          <cell r="A1192" t="str">
            <v>NI</v>
          </cell>
          <cell r="B1192" t="str">
            <v>SO2</v>
          </cell>
          <cell r="F1192" t="str">
            <v>Generation</v>
          </cell>
        </row>
        <row r="1193">
          <cell r="A1193" t="str">
            <v>NI</v>
          </cell>
          <cell r="B1193" t="str">
            <v>SO2</v>
          </cell>
          <cell r="F1193" t="str">
            <v>Intensity</v>
          </cell>
        </row>
        <row r="1194">
          <cell r="A1194" t="str">
            <v>NI</v>
          </cell>
          <cell r="B1194" t="str">
            <v>SO2</v>
          </cell>
          <cell r="F1194" t="str">
            <v>Cost</v>
          </cell>
        </row>
        <row r="1195">
          <cell r="A1195" t="str">
            <v>NI</v>
          </cell>
          <cell r="B1195" t="str">
            <v>SO2</v>
          </cell>
          <cell r="F1195" t="str">
            <v>Incremental Cost</v>
          </cell>
        </row>
        <row r="1196">
          <cell r="A1196" t="str">
            <v>NI</v>
          </cell>
          <cell r="B1196" t="str">
            <v>SO2</v>
          </cell>
          <cell r="F1196" t="str">
            <v>SRMC</v>
          </cell>
        </row>
        <row r="1197">
          <cell r="A1197" t="str">
            <v>ROI</v>
          </cell>
          <cell r="B1197" t="str">
            <v>SO2</v>
          </cell>
          <cell r="F1197" t="str">
            <v>Production</v>
          </cell>
        </row>
        <row r="1198">
          <cell r="A1198" t="str">
            <v>ROI</v>
          </cell>
          <cell r="B1198" t="str">
            <v>SO2</v>
          </cell>
          <cell r="F1198" t="str">
            <v>Generation</v>
          </cell>
        </row>
        <row r="1199">
          <cell r="A1199" t="str">
            <v>ROI</v>
          </cell>
          <cell r="B1199" t="str">
            <v>SO2</v>
          </cell>
          <cell r="F1199" t="str">
            <v>Intensity</v>
          </cell>
        </row>
        <row r="1200">
          <cell r="A1200" t="str">
            <v>ROI</v>
          </cell>
          <cell r="B1200" t="str">
            <v>SO2</v>
          </cell>
          <cell r="F1200" t="str">
            <v>Cost</v>
          </cell>
        </row>
        <row r="1201">
          <cell r="A1201" t="str">
            <v>ROI</v>
          </cell>
          <cell r="B1201" t="str">
            <v>SO2</v>
          </cell>
          <cell r="F1201" t="str">
            <v>Incremental Cost</v>
          </cell>
        </row>
        <row r="1202">
          <cell r="A1202" t="str">
            <v>ROI</v>
          </cell>
          <cell r="B1202" t="str">
            <v>SO2</v>
          </cell>
          <cell r="F1202" t="str">
            <v>SRMC</v>
          </cell>
        </row>
        <row r="1203">
          <cell r="A1203" t="str">
            <v>ROI</v>
          </cell>
          <cell r="B1203" t="str">
            <v>SO2</v>
          </cell>
          <cell r="F1203" t="str">
            <v>Production</v>
          </cell>
        </row>
        <row r="1204">
          <cell r="A1204" t="str">
            <v>ROI</v>
          </cell>
          <cell r="B1204" t="str">
            <v>SO2</v>
          </cell>
          <cell r="F1204" t="str">
            <v>Generation</v>
          </cell>
        </row>
        <row r="1205">
          <cell r="A1205" t="str">
            <v>ROI</v>
          </cell>
          <cell r="B1205" t="str">
            <v>SO2</v>
          </cell>
          <cell r="F1205" t="str">
            <v>Intensity</v>
          </cell>
        </row>
        <row r="1206">
          <cell r="A1206" t="str">
            <v>ROI</v>
          </cell>
          <cell r="B1206" t="str">
            <v>SO2</v>
          </cell>
          <cell r="F1206" t="str">
            <v>Cost</v>
          </cell>
        </row>
        <row r="1207">
          <cell r="A1207" t="str">
            <v>ROI</v>
          </cell>
          <cell r="B1207" t="str">
            <v>SO2</v>
          </cell>
          <cell r="F1207" t="str">
            <v>Incremental Cost</v>
          </cell>
        </row>
        <row r="1208">
          <cell r="A1208" t="str">
            <v>ROI</v>
          </cell>
          <cell r="B1208" t="str">
            <v>SO2</v>
          </cell>
          <cell r="F1208" t="str">
            <v>SRMC</v>
          </cell>
        </row>
        <row r="1209">
          <cell r="A1209" t="str">
            <v>ROI</v>
          </cell>
          <cell r="B1209" t="str">
            <v>SO2</v>
          </cell>
          <cell r="F1209" t="str">
            <v>Production</v>
          </cell>
        </row>
        <row r="1210">
          <cell r="A1210" t="str">
            <v>ROI</v>
          </cell>
          <cell r="B1210" t="str">
            <v>SO2</v>
          </cell>
          <cell r="F1210" t="str">
            <v>Generation</v>
          </cell>
        </row>
        <row r="1211">
          <cell r="A1211" t="str">
            <v>ROI</v>
          </cell>
          <cell r="B1211" t="str">
            <v>SO2</v>
          </cell>
          <cell r="F1211" t="str">
            <v>Intensity</v>
          </cell>
        </row>
        <row r="1212">
          <cell r="A1212" t="str">
            <v>ROI</v>
          </cell>
          <cell r="B1212" t="str">
            <v>SO2</v>
          </cell>
          <cell r="F1212" t="str">
            <v>Cost</v>
          </cell>
        </row>
        <row r="1213">
          <cell r="A1213" t="str">
            <v>ROI</v>
          </cell>
          <cell r="B1213" t="str">
            <v>SO2</v>
          </cell>
          <cell r="F1213" t="str">
            <v>Incremental Cost</v>
          </cell>
        </row>
        <row r="1214">
          <cell r="A1214" t="str">
            <v>ROI</v>
          </cell>
          <cell r="B1214" t="str">
            <v>SO2</v>
          </cell>
          <cell r="F1214" t="str">
            <v>SRMC</v>
          </cell>
        </row>
        <row r="1215">
          <cell r="A1215" t="str">
            <v>ROI</v>
          </cell>
          <cell r="B1215" t="str">
            <v>SO2</v>
          </cell>
          <cell r="F1215" t="str">
            <v>Production</v>
          </cell>
        </row>
        <row r="1216">
          <cell r="A1216" t="str">
            <v>ROI</v>
          </cell>
          <cell r="B1216" t="str">
            <v>SO2</v>
          </cell>
          <cell r="F1216" t="str">
            <v>Generation</v>
          </cell>
        </row>
        <row r="1217">
          <cell r="A1217" t="str">
            <v>ROI</v>
          </cell>
          <cell r="B1217" t="str">
            <v>SO2</v>
          </cell>
          <cell r="F1217" t="str">
            <v>Intensity</v>
          </cell>
        </row>
        <row r="1218">
          <cell r="A1218" t="str">
            <v>ROI</v>
          </cell>
          <cell r="B1218" t="str">
            <v>SO2</v>
          </cell>
          <cell r="F1218" t="str">
            <v>Cost</v>
          </cell>
        </row>
        <row r="1219">
          <cell r="A1219" t="str">
            <v>ROI</v>
          </cell>
          <cell r="B1219" t="str">
            <v>SO2</v>
          </cell>
          <cell r="F1219" t="str">
            <v>Incremental Cost</v>
          </cell>
        </row>
        <row r="1220">
          <cell r="A1220" t="str">
            <v>ROI</v>
          </cell>
          <cell r="B1220" t="str">
            <v>SO2</v>
          </cell>
          <cell r="F1220" t="str">
            <v>SRMC</v>
          </cell>
        </row>
        <row r="1221">
          <cell r="A1221" t="str">
            <v>ROI</v>
          </cell>
          <cell r="B1221" t="str">
            <v>SO2</v>
          </cell>
          <cell r="F1221" t="str">
            <v>Production</v>
          </cell>
        </row>
        <row r="1222">
          <cell r="A1222" t="str">
            <v>ROI</v>
          </cell>
          <cell r="B1222" t="str">
            <v>SO2</v>
          </cell>
          <cell r="F1222" t="str">
            <v>Generation</v>
          </cell>
        </row>
        <row r="1223">
          <cell r="A1223" t="str">
            <v>ROI</v>
          </cell>
          <cell r="B1223" t="str">
            <v>SO2</v>
          </cell>
          <cell r="F1223" t="str">
            <v>Intensity</v>
          </cell>
        </row>
        <row r="1224">
          <cell r="A1224" t="str">
            <v>ROI</v>
          </cell>
          <cell r="B1224" t="str">
            <v>SO2</v>
          </cell>
          <cell r="F1224" t="str">
            <v>Cost</v>
          </cell>
        </row>
        <row r="1225">
          <cell r="A1225" t="str">
            <v>ROI</v>
          </cell>
          <cell r="B1225" t="str">
            <v>SO2</v>
          </cell>
          <cell r="F1225" t="str">
            <v>Incremental Cost</v>
          </cell>
        </row>
        <row r="1226">
          <cell r="A1226" t="str">
            <v>ROI</v>
          </cell>
          <cell r="B1226" t="str">
            <v>SO2</v>
          </cell>
          <cell r="F1226" t="str">
            <v>SRMC</v>
          </cell>
        </row>
        <row r="1227">
          <cell r="A1227" t="str">
            <v>ROI</v>
          </cell>
          <cell r="B1227" t="str">
            <v>SO2</v>
          </cell>
          <cell r="F1227" t="str">
            <v>Production</v>
          </cell>
        </row>
        <row r="1228">
          <cell r="A1228" t="str">
            <v>ROI</v>
          </cell>
          <cell r="B1228" t="str">
            <v>SO2</v>
          </cell>
          <cell r="F1228" t="str">
            <v>Generation</v>
          </cell>
        </row>
        <row r="1229">
          <cell r="A1229" t="str">
            <v>ROI</v>
          </cell>
          <cell r="B1229" t="str">
            <v>SO2</v>
          </cell>
          <cell r="F1229" t="str">
            <v>Intensity</v>
          </cell>
        </row>
        <row r="1230">
          <cell r="A1230" t="str">
            <v>ROI</v>
          </cell>
          <cell r="B1230" t="str">
            <v>SO2</v>
          </cell>
          <cell r="F1230" t="str">
            <v>Cost</v>
          </cell>
        </row>
        <row r="1231">
          <cell r="A1231" t="str">
            <v>ROI</v>
          </cell>
          <cell r="B1231" t="str">
            <v>SO2</v>
          </cell>
          <cell r="F1231" t="str">
            <v>Incremental Cost</v>
          </cell>
        </row>
        <row r="1232">
          <cell r="A1232" t="str">
            <v>ROI</v>
          </cell>
          <cell r="B1232" t="str">
            <v>SO2</v>
          </cell>
          <cell r="F1232" t="str">
            <v>SRMC</v>
          </cell>
        </row>
        <row r="1233">
          <cell r="A1233" t="str">
            <v>ROI</v>
          </cell>
          <cell r="B1233" t="str">
            <v>SO2</v>
          </cell>
          <cell r="F1233" t="str">
            <v>Production</v>
          </cell>
        </row>
        <row r="1234">
          <cell r="A1234" t="str">
            <v>ROI</v>
          </cell>
          <cell r="B1234" t="str">
            <v>SO2</v>
          </cell>
          <cell r="F1234" t="str">
            <v>Generation</v>
          </cell>
        </row>
        <row r="1235">
          <cell r="A1235" t="str">
            <v>ROI</v>
          </cell>
          <cell r="B1235" t="str">
            <v>SO2</v>
          </cell>
          <cell r="F1235" t="str">
            <v>Intensity</v>
          </cell>
        </row>
        <row r="1236">
          <cell r="A1236" t="str">
            <v>ROI</v>
          </cell>
          <cell r="B1236" t="str">
            <v>SO2</v>
          </cell>
          <cell r="F1236" t="str">
            <v>Cost</v>
          </cell>
        </row>
        <row r="1237">
          <cell r="A1237" t="str">
            <v>ROI</v>
          </cell>
          <cell r="B1237" t="str">
            <v>SO2</v>
          </cell>
          <cell r="F1237" t="str">
            <v>Incremental Cost</v>
          </cell>
        </row>
        <row r="1238">
          <cell r="A1238" t="str">
            <v>ROI</v>
          </cell>
          <cell r="B1238" t="str">
            <v>SO2</v>
          </cell>
          <cell r="F1238" t="str">
            <v>SRMC</v>
          </cell>
        </row>
        <row r="1239">
          <cell r="A1239" t="str">
            <v>ROI</v>
          </cell>
          <cell r="B1239" t="str">
            <v>SO2</v>
          </cell>
          <cell r="F1239" t="str">
            <v>Production</v>
          </cell>
        </row>
        <row r="1240">
          <cell r="A1240" t="str">
            <v>ROI</v>
          </cell>
          <cell r="B1240" t="str">
            <v>SO2</v>
          </cell>
          <cell r="F1240" t="str">
            <v>Generation</v>
          </cell>
        </row>
        <row r="1241">
          <cell r="A1241" t="str">
            <v>ROI</v>
          </cell>
          <cell r="B1241" t="str">
            <v>SO2</v>
          </cell>
          <cell r="F1241" t="str">
            <v>Intensity</v>
          </cell>
        </row>
        <row r="1242">
          <cell r="A1242" t="str">
            <v>ROI</v>
          </cell>
          <cell r="B1242" t="str">
            <v>SO2</v>
          </cell>
          <cell r="F1242" t="str">
            <v>Cost</v>
          </cell>
        </row>
        <row r="1243">
          <cell r="A1243" t="str">
            <v>ROI</v>
          </cell>
          <cell r="B1243" t="str">
            <v>SO2</v>
          </cell>
          <cell r="F1243" t="str">
            <v>Incremental Cost</v>
          </cell>
        </row>
        <row r="1244">
          <cell r="A1244" t="str">
            <v>ROI</v>
          </cell>
          <cell r="B1244" t="str">
            <v>SO2</v>
          </cell>
          <cell r="F1244" t="str">
            <v>SRMC</v>
          </cell>
        </row>
        <row r="1245">
          <cell r="A1245" t="str">
            <v>ROI</v>
          </cell>
          <cell r="B1245" t="str">
            <v>SO2</v>
          </cell>
          <cell r="F1245" t="str">
            <v>Production</v>
          </cell>
        </row>
        <row r="1246">
          <cell r="A1246" t="str">
            <v>ROI</v>
          </cell>
          <cell r="B1246" t="str">
            <v>SO2</v>
          </cell>
          <cell r="F1246" t="str">
            <v>Generation</v>
          </cell>
        </row>
        <row r="1247">
          <cell r="A1247" t="str">
            <v>ROI</v>
          </cell>
          <cell r="B1247" t="str">
            <v>SO2</v>
          </cell>
          <cell r="F1247" t="str">
            <v>Intensity</v>
          </cell>
        </row>
        <row r="1248">
          <cell r="A1248" t="str">
            <v>ROI</v>
          </cell>
          <cell r="B1248" t="str">
            <v>SO2</v>
          </cell>
          <cell r="F1248" t="str">
            <v>Cost</v>
          </cell>
        </row>
        <row r="1249">
          <cell r="A1249" t="str">
            <v>ROI</v>
          </cell>
          <cell r="B1249" t="str">
            <v>SO2</v>
          </cell>
          <cell r="F1249" t="str">
            <v>Incremental Cost</v>
          </cell>
        </row>
        <row r="1250">
          <cell r="A1250" t="str">
            <v>ROI</v>
          </cell>
          <cell r="B1250" t="str">
            <v>SO2</v>
          </cell>
          <cell r="F1250" t="str">
            <v>SRMC</v>
          </cell>
        </row>
        <row r="1251">
          <cell r="A1251" t="str">
            <v>ROI</v>
          </cell>
          <cell r="B1251" t="str">
            <v>SO2</v>
          </cell>
          <cell r="F1251" t="str">
            <v>Production</v>
          </cell>
        </row>
        <row r="1252">
          <cell r="A1252" t="str">
            <v>ROI</v>
          </cell>
          <cell r="B1252" t="str">
            <v>SO2</v>
          </cell>
          <cell r="F1252" t="str">
            <v>Generation</v>
          </cell>
        </row>
        <row r="1253">
          <cell r="A1253" t="str">
            <v>ROI</v>
          </cell>
          <cell r="B1253" t="str">
            <v>SO2</v>
          </cell>
          <cell r="F1253" t="str">
            <v>Intensity</v>
          </cell>
        </row>
        <row r="1254">
          <cell r="A1254" t="str">
            <v>ROI</v>
          </cell>
          <cell r="B1254" t="str">
            <v>SO2</v>
          </cell>
          <cell r="F1254" t="str">
            <v>Cost</v>
          </cell>
        </row>
        <row r="1255">
          <cell r="A1255" t="str">
            <v>ROI</v>
          </cell>
          <cell r="B1255" t="str">
            <v>SO2</v>
          </cell>
          <cell r="F1255" t="str">
            <v>Incremental Cost</v>
          </cell>
        </row>
        <row r="1256">
          <cell r="A1256" t="str">
            <v>ROI</v>
          </cell>
          <cell r="B1256" t="str">
            <v>SO2</v>
          </cell>
          <cell r="F1256" t="str">
            <v>SRMC</v>
          </cell>
        </row>
        <row r="1257">
          <cell r="A1257" t="str">
            <v>ROI</v>
          </cell>
          <cell r="B1257" t="str">
            <v>SO2</v>
          </cell>
          <cell r="F1257" t="str">
            <v>Production</v>
          </cell>
        </row>
        <row r="1258">
          <cell r="A1258" t="str">
            <v>ROI</v>
          </cell>
          <cell r="B1258" t="str">
            <v>SO2</v>
          </cell>
          <cell r="F1258" t="str">
            <v>Generation</v>
          </cell>
        </row>
        <row r="1259">
          <cell r="A1259" t="str">
            <v>ROI</v>
          </cell>
          <cell r="B1259" t="str">
            <v>SO2</v>
          </cell>
          <cell r="F1259" t="str">
            <v>Intensity</v>
          </cell>
        </row>
        <row r="1260">
          <cell r="A1260" t="str">
            <v>ROI</v>
          </cell>
          <cell r="B1260" t="str">
            <v>SO2</v>
          </cell>
          <cell r="F1260" t="str">
            <v>Cost</v>
          </cell>
        </row>
        <row r="1261">
          <cell r="A1261" t="str">
            <v>ROI</v>
          </cell>
          <cell r="B1261" t="str">
            <v>SO2</v>
          </cell>
          <cell r="F1261" t="str">
            <v>Incremental Cost</v>
          </cell>
        </row>
        <row r="1262">
          <cell r="A1262" t="str">
            <v>ROI</v>
          </cell>
          <cell r="B1262" t="str">
            <v>SO2</v>
          </cell>
          <cell r="F1262" t="str">
            <v>SRMC</v>
          </cell>
        </row>
        <row r="1263">
          <cell r="A1263" t="str">
            <v>ROI</v>
          </cell>
          <cell r="B1263" t="str">
            <v>SO2</v>
          </cell>
          <cell r="F1263" t="str">
            <v>Production</v>
          </cell>
        </row>
        <row r="1264">
          <cell r="A1264" t="str">
            <v>ROI</v>
          </cell>
          <cell r="B1264" t="str">
            <v>SO2</v>
          </cell>
          <cell r="F1264" t="str">
            <v>Generation</v>
          </cell>
        </row>
        <row r="1265">
          <cell r="A1265" t="str">
            <v>ROI</v>
          </cell>
          <cell r="B1265" t="str">
            <v>SO2</v>
          </cell>
          <cell r="F1265" t="str">
            <v>Intensity</v>
          </cell>
        </row>
        <row r="1266">
          <cell r="A1266" t="str">
            <v>ROI</v>
          </cell>
          <cell r="B1266" t="str">
            <v>SO2</v>
          </cell>
          <cell r="F1266" t="str">
            <v>Cost</v>
          </cell>
        </row>
        <row r="1267">
          <cell r="A1267" t="str">
            <v>ROI</v>
          </cell>
          <cell r="B1267" t="str">
            <v>SO2</v>
          </cell>
          <cell r="F1267" t="str">
            <v>Incremental Cost</v>
          </cell>
        </row>
        <row r="1268">
          <cell r="A1268" t="str">
            <v>ROI</v>
          </cell>
          <cell r="B1268" t="str">
            <v>SO2</v>
          </cell>
          <cell r="F1268" t="str">
            <v>SRMC</v>
          </cell>
        </row>
        <row r="1269">
          <cell r="A1269" t="str">
            <v>ROI</v>
          </cell>
          <cell r="B1269" t="str">
            <v>SO2</v>
          </cell>
          <cell r="F1269" t="str">
            <v>Production</v>
          </cell>
        </row>
        <row r="1270">
          <cell r="A1270" t="str">
            <v>ROI</v>
          </cell>
          <cell r="B1270" t="str">
            <v>SO2</v>
          </cell>
          <cell r="F1270" t="str">
            <v>Generation</v>
          </cell>
        </row>
        <row r="1271">
          <cell r="A1271" t="str">
            <v>ROI</v>
          </cell>
          <cell r="B1271" t="str">
            <v>SO2</v>
          </cell>
          <cell r="F1271" t="str">
            <v>Intensity</v>
          </cell>
        </row>
        <row r="1272">
          <cell r="A1272" t="str">
            <v>ROI</v>
          </cell>
          <cell r="B1272" t="str">
            <v>SO2</v>
          </cell>
          <cell r="F1272" t="str">
            <v>Cost</v>
          </cell>
        </row>
        <row r="1273">
          <cell r="A1273" t="str">
            <v>ROI</v>
          </cell>
          <cell r="B1273" t="str">
            <v>SO2</v>
          </cell>
          <cell r="F1273" t="str">
            <v>Incremental Cost</v>
          </cell>
        </row>
        <row r="1274">
          <cell r="A1274" t="str">
            <v>ROI</v>
          </cell>
          <cell r="B1274" t="str">
            <v>SO2</v>
          </cell>
          <cell r="F1274" t="str">
            <v>SRMC</v>
          </cell>
        </row>
        <row r="1275">
          <cell r="A1275" t="str">
            <v>ROI</v>
          </cell>
          <cell r="B1275" t="str">
            <v>SO2</v>
          </cell>
          <cell r="F1275" t="str">
            <v>Production</v>
          </cell>
        </row>
        <row r="1276">
          <cell r="A1276" t="str">
            <v>ROI</v>
          </cell>
          <cell r="B1276" t="str">
            <v>SO2</v>
          </cell>
          <cell r="F1276" t="str">
            <v>Generation</v>
          </cell>
        </row>
        <row r="1277">
          <cell r="A1277" t="str">
            <v>ROI</v>
          </cell>
          <cell r="B1277" t="str">
            <v>SO2</v>
          </cell>
          <cell r="F1277" t="str">
            <v>Intensity</v>
          </cell>
        </row>
        <row r="1278">
          <cell r="A1278" t="str">
            <v>ROI</v>
          </cell>
          <cell r="B1278" t="str">
            <v>SO2</v>
          </cell>
          <cell r="F1278" t="str">
            <v>Cost</v>
          </cell>
        </row>
        <row r="1279">
          <cell r="A1279" t="str">
            <v>ROI</v>
          </cell>
          <cell r="B1279" t="str">
            <v>SO2</v>
          </cell>
          <cell r="F1279" t="str">
            <v>Incremental Cost</v>
          </cell>
        </row>
        <row r="1280">
          <cell r="A1280" t="str">
            <v>ROI</v>
          </cell>
          <cell r="B1280" t="str">
            <v>SO2</v>
          </cell>
          <cell r="F1280" t="str">
            <v>SRMC</v>
          </cell>
        </row>
        <row r="1281">
          <cell r="A1281" t="str">
            <v>ROI</v>
          </cell>
          <cell r="B1281" t="str">
            <v>SO2</v>
          </cell>
          <cell r="F1281" t="str">
            <v>Production</v>
          </cell>
        </row>
        <row r="1282">
          <cell r="A1282" t="str">
            <v>ROI</v>
          </cell>
          <cell r="B1282" t="str">
            <v>SO2</v>
          </cell>
          <cell r="F1282" t="str">
            <v>Generation</v>
          </cell>
        </row>
        <row r="1283">
          <cell r="A1283" t="str">
            <v>ROI</v>
          </cell>
          <cell r="B1283" t="str">
            <v>SO2</v>
          </cell>
          <cell r="F1283" t="str">
            <v>Intensity</v>
          </cell>
        </row>
        <row r="1284">
          <cell r="A1284" t="str">
            <v>ROI</v>
          </cell>
          <cell r="B1284" t="str">
            <v>SO2</v>
          </cell>
          <cell r="F1284" t="str">
            <v>Cost</v>
          </cell>
        </row>
        <row r="1285">
          <cell r="A1285" t="str">
            <v>ROI</v>
          </cell>
          <cell r="B1285" t="str">
            <v>SO2</v>
          </cell>
          <cell r="F1285" t="str">
            <v>Incremental Cost</v>
          </cell>
        </row>
        <row r="1286">
          <cell r="A1286" t="str">
            <v>ROI</v>
          </cell>
          <cell r="B1286" t="str">
            <v>SO2</v>
          </cell>
          <cell r="F1286" t="str">
            <v>SRMC</v>
          </cell>
        </row>
        <row r="1287">
          <cell r="A1287" t="str">
            <v>ROI</v>
          </cell>
          <cell r="B1287" t="str">
            <v>SO2</v>
          </cell>
          <cell r="F1287" t="str">
            <v>Production</v>
          </cell>
        </row>
        <row r="1288">
          <cell r="A1288" t="str">
            <v>ROI</v>
          </cell>
          <cell r="B1288" t="str">
            <v>SO2</v>
          </cell>
          <cell r="F1288" t="str">
            <v>Generation</v>
          </cell>
        </row>
        <row r="1289">
          <cell r="A1289" t="str">
            <v>ROI</v>
          </cell>
          <cell r="B1289" t="str">
            <v>SO2</v>
          </cell>
          <cell r="F1289" t="str">
            <v>Intensity</v>
          </cell>
        </row>
        <row r="1290">
          <cell r="A1290" t="str">
            <v>ROI</v>
          </cell>
          <cell r="B1290" t="str">
            <v>SO2</v>
          </cell>
          <cell r="F1290" t="str">
            <v>Cost</v>
          </cell>
        </row>
        <row r="1291">
          <cell r="A1291" t="str">
            <v>ROI</v>
          </cell>
          <cell r="B1291" t="str">
            <v>SO2</v>
          </cell>
          <cell r="F1291" t="str">
            <v>Incremental Cost</v>
          </cell>
        </row>
        <row r="1292">
          <cell r="A1292" t="str">
            <v>ROI</v>
          </cell>
          <cell r="B1292" t="str">
            <v>SO2</v>
          </cell>
          <cell r="F1292" t="str">
            <v>SRMC</v>
          </cell>
        </row>
        <row r="1293">
          <cell r="A1293" t="str">
            <v>ROI</v>
          </cell>
          <cell r="B1293" t="str">
            <v>SO2</v>
          </cell>
          <cell r="F1293" t="str">
            <v>Production</v>
          </cell>
        </row>
        <row r="1294">
          <cell r="A1294" t="str">
            <v>ROI</v>
          </cell>
          <cell r="B1294" t="str">
            <v>SO2</v>
          </cell>
          <cell r="F1294" t="str">
            <v>Generation</v>
          </cell>
        </row>
        <row r="1295">
          <cell r="A1295" t="str">
            <v>ROI</v>
          </cell>
          <cell r="B1295" t="str">
            <v>SO2</v>
          </cell>
          <cell r="F1295" t="str">
            <v>Intensity</v>
          </cell>
        </row>
        <row r="1296">
          <cell r="A1296" t="str">
            <v>ROI</v>
          </cell>
          <cell r="B1296" t="str">
            <v>SO2</v>
          </cell>
          <cell r="F1296" t="str">
            <v>Cost</v>
          </cell>
        </row>
        <row r="1297">
          <cell r="A1297" t="str">
            <v>ROI</v>
          </cell>
          <cell r="B1297" t="str">
            <v>SO2</v>
          </cell>
          <cell r="F1297" t="str">
            <v>Incremental Cost</v>
          </cell>
        </row>
        <row r="1298">
          <cell r="A1298" t="str">
            <v>ROI</v>
          </cell>
          <cell r="B1298" t="str">
            <v>SO2</v>
          </cell>
          <cell r="F1298" t="str">
            <v>SRMC</v>
          </cell>
        </row>
        <row r="1299">
          <cell r="A1299" t="str">
            <v>ROI</v>
          </cell>
          <cell r="B1299" t="str">
            <v>SO2</v>
          </cell>
          <cell r="F1299" t="str">
            <v>Production</v>
          </cell>
        </row>
        <row r="1300">
          <cell r="A1300" t="str">
            <v>ROI</v>
          </cell>
          <cell r="B1300" t="str">
            <v>SO2</v>
          </cell>
          <cell r="F1300" t="str">
            <v>Generation</v>
          </cell>
        </row>
        <row r="1301">
          <cell r="A1301" t="str">
            <v>ROI</v>
          </cell>
          <cell r="B1301" t="str">
            <v>SO2</v>
          </cell>
          <cell r="F1301" t="str">
            <v>Intensity</v>
          </cell>
        </row>
        <row r="1302">
          <cell r="A1302" t="str">
            <v>ROI</v>
          </cell>
          <cell r="B1302" t="str">
            <v>SO2</v>
          </cell>
          <cell r="F1302" t="str">
            <v>Cost</v>
          </cell>
        </row>
        <row r="1303">
          <cell r="A1303" t="str">
            <v>ROI</v>
          </cell>
          <cell r="B1303" t="str">
            <v>SO2</v>
          </cell>
          <cell r="F1303" t="str">
            <v>Incremental Cost</v>
          </cell>
        </row>
        <row r="1304">
          <cell r="A1304" t="str">
            <v>ROI</v>
          </cell>
          <cell r="B1304" t="str">
            <v>SO2</v>
          </cell>
          <cell r="F1304" t="str">
            <v>SRMC</v>
          </cell>
        </row>
        <row r="1305">
          <cell r="A1305" t="str">
            <v>ROI</v>
          </cell>
          <cell r="B1305" t="str">
            <v>SO2</v>
          </cell>
          <cell r="F1305" t="str">
            <v>Production</v>
          </cell>
        </row>
        <row r="1306">
          <cell r="A1306" t="str">
            <v>ROI</v>
          </cell>
          <cell r="B1306" t="str">
            <v>SO2</v>
          </cell>
          <cell r="F1306" t="str">
            <v>Generation</v>
          </cell>
        </row>
        <row r="1307">
          <cell r="A1307" t="str">
            <v>ROI</v>
          </cell>
          <cell r="B1307" t="str">
            <v>SO2</v>
          </cell>
          <cell r="F1307" t="str">
            <v>Intensity</v>
          </cell>
        </row>
        <row r="1308">
          <cell r="A1308" t="str">
            <v>ROI</v>
          </cell>
          <cell r="B1308" t="str">
            <v>SO2</v>
          </cell>
          <cell r="F1308" t="str">
            <v>Cost</v>
          </cell>
        </row>
        <row r="1309">
          <cell r="A1309" t="str">
            <v>ROI</v>
          </cell>
          <cell r="B1309" t="str">
            <v>SO2</v>
          </cell>
          <cell r="F1309" t="str">
            <v>Incremental Cost</v>
          </cell>
        </row>
        <row r="1310">
          <cell r="A1310" t="str">
            <v>ROI</v>
          </cell>
          <cell r="B1310" t="str">
            <v>SO2</v>
          </cell>
          <cell r="F1310" t="str">
            <v>SRMC</v>
          </cell>
        </row>
        <row r="1311">
          <cell r="A1311" t="str">
            <v>ROI</v>
          </cell>
          <cell r="B1311" t="str">
            <v>SO2</v>
          </cell>
          <cell r="F1311" t="str">
            <v>Production</v>
          </cell>
        </row>
        <row r="1312">
          <cell r="A1312" t="str">
            <v>ROI</v>
          </cell>
          <cell r="B1312" t="str">
            <v>SO2</v>
          </cell>
          <cell r="F1312" t="str">
            <v>Generation</v>
          </cell>
        </row>
        <row r="1313">
          <cell r="A1313" t="str">
            <v>ROI</v>
          </cell>
          <cell r="B1313" t="str">
            <v>SO2</v>
          </cell>
          <cell r="F1313" t="str">
            <v>Intensity</v>
          </cell>
        </row>
        <row r="1314">
          <cell r="A1314" t="str">
            <v>ROI</v>
          </cell>
          <cell r="B1314" t="str">
            <v>SO2</v>
          </cell>
          <cell r="F1314" t="str">
            <v>Cost</v>
          </cell>
        </row>
        <row r="1315">
          <cell r="A1315" t="str">
            <v>ROI</v>
          </cell>
          <cell r="B1315" t="str">
            <v>SO2</v>
          </cell>
          <cell r="F1315" t="str">
            <v>Incremental Cost</v>
          </cell>
        </row>
        <row r="1316">
          <cell r="A1316" t="str">
            <v>ROI</v>
          </cell>
          <cell r="B1316" t="str">
            <v>SO2</v>
          </cell>
          <cell r="F1316" t="str">
            <v>SRMC</v>
          </cell>
        </row>
        <row r="1317">
          <cell r="A1317" t="str">
            <v>ROI</v>
          </cell>
          <cell r="B1317" t="str">
            <v>SO2</v>
          </cell>
          <cell r="F1317" t="str">
            <v>Production</v>
          </cell>
        </row>
        <row r="1318">
          <cell r="A1318" t="str">
            <v>ROI</v>
          </cell>
          <cell r="B1318" t="str">
            <v>SO2</v>
          </cell>
          <cell r="F1318" t="str">
            <v>Generation</v>
          </cell>
        </row>
        <row r="1319">
          <cell r="A1319" t="str">
            <v>ROI</v>
          </cell>
          <cell r="B1319" t="str">
            <v>SO2</v>
          </cell>
          <cell r="F1319" t="str">
            <v>Intensity</v>
          </cell>
        </row>
        <row r="1320">
          <cell r="A1320" t="str">
            <v>ROI</v>
          </cell>
          <cell r="B1320" t="str">
            <v>SO2</v>
          </cell>
          <cell r="F1320" t="str">
            <v>Cost</v>
          </cell>
        </row>
        <row r="1321">
          <cell r="A1321" t="str">
            <v>ROI</v>
          </cell>
          <cell r="B1321" t="str">
            <v>SO2</v>
          </cell>
          <cell r="F1321" t="str">
            <v>Incremental Cost</v>
          </cell>
        </row>
        <row r="1322">
          <cell r="A1322" t="str">
            <v>ROI</v>
          </cell>
          <cell r="B1322" t="str">
            <v>SO2</v>
          </cell>
          <cell r="F1322" t="str">
            <v>SRMC</v>
          </cell>
        </row>
        <row r="1323">
          <cell r="A1323" t="str">
            <v>ROI</v>
          </cell>
          <cell r="B1323" t="str">
            <v>SO2</v>
          </cell>
          <cell r="F1323" t="str">
            <v>Production</v>
          </cell>
        </row>
        <row r="1324">
          <cell r="A1324" t="str">
            <v>ROI</v>
          </cell>
          <cell r="B1324" t="str">
            <v>SO2</v>
          </cell>
          <cell r="F1324" t="str">
            <v>Generation</v>
          </cell>
        </row>
        <row r="1325">
          <cell r="A1325" t="str">
            <v>ROI</v>
          </cell>
          <cell r="B1325" t="str">
            <v>SO2</v>
          </cell>
          <cell r="F1325" t="str">
            <v>Intensity</v>
          </cell>
        </row>
        <row r="1326">
          <cell r="A1326" t="str">
            <v>ROI</v>
          </cell>
          <cell r="B1326" t="str">
            <v>SO2</v>
          </cell>
          <cell r="F1326" t="str">
            <v>Cost</v>
          </cell>
        </row>
        <row r="1327">
          <cell r="A1327" t="str">
            <v>ROI</v>
          </cell>
          <cell r="B1327" t="str">
            <v>SO2</v>
          </cell>
          <cell r="F1327" t="str">
            <v>Incremental Cost</v>
          </cell>
        </row>
        <row r="1328">
          <cell r="A1328" t="str">
            <v>ROI</v>
          </cell>
          <cell r="B1328" t="str">
            <v>SO2</v>
          </cell>
          <cell r="F1328" t="str">
            <v>SRMC</v>
          </cell>
        </row>
        <row r="1329">
          <cell r="A1329" t="str">
            <v>ROI</v>
          </cell>
          <cell r="B1329" t="str">
            <v>SO2</v>
          </cell>
          <cell r="F1329" t="str">
            <v>Production</v>
          </cell>
        </row>
        <row r="1330">
          <cell r="A1330" t="str">
            <v>ROI</v>
          </cell>
          <cell r="B1330" t="str">
            <v>SO2</v>
          </cell>
          <cell r="F1330" t="str">
            <v>Generation</v>
          </cell>
        </row>
        <row r="1331">
          <cell r="A1331" t="str">
            <v>ROI</v>
          </cell>
          <cell r="B1331" t="str">
            <v>SO2</v>
          </cell>
          <cell r="F1331" t="str">
            <v>Intensity</v>
          </cell>
        </row>
        <row r="1332">
          <cell r="A1332" t="str">
            <v>ROI</v>
          </cell>
          <cell r="B1332" t="str">
            <v>SO2</v>
          </cell>
          <cell r="F1332" t="str">
            <v>Cost</v>
          </cell>
        </row>
        <row r="1333">
          <cell r="A1333" t="str">
            <v>ROI</v>
          </cell>
          <cell r="B1333" t="str">
            <v>SO2</v>
          </cell>
          <cell r="F1333" t="str">
            <v>Incremental Cost</v>
          </cell>
        </row>
        <row r="1334">
          <cell r="A1334" t="str">
            <v>ROI</v>
          </cell>
          <cell r="B1334" t="str">
            <v>SO2</v>
          </cell>
          <cell r="F1334" t="str">
            <v>SRMC</v>
          </cell>
        </row>
        <row r="1335">
          <cell r="A1335" t="str">
            <v>ROI</v>
          </cell>
          <cell r="B1335" t="str">
            <v>SO2</v>
          </cell>
          <cell r="F1335" t="str">
            <v>Production</v>
          </cell>
        </row>
        <row r="1336">
          <cell r="A1336" t="str">
            <v>ROI</v>
          </cell>
          <cell r="B1336" t="str">
            <v>SO2</v>
          </cell>
          <cell r="F1336" t="str">
            <v>Generation</v>
          </cell>
        </row>
        <row r="1337">
          <cell r="A1337" t="str">
            <v>ROI</v>
          </cell>
          <cell r="B1337" t="str">
            <v>SO2</v>
          </cell>
          <cell r="F1337" t="str">
            <v>Intensity</v>
          </cell>
        </row>
        <row r="1338">
          <cell r="A1338" t="str">
            <v>ROI</v>
          </cell>
          <cell r="B1338" t="str">
            <v>SO2</v>
          </cell>
          <cell r="F1338" t="str">
            <v>Cost</v>
          </cell>
        </row>
        <row r="1339">
          <cell r="A1339" t="str">
            <v>ROI</v>
          </cell>
          <cell r="B1339" t="str">
            <v>SO2</v>
          </cell>
          <cell r="F1339" t="str">
            <v>Incremental Cost</v>
          </cell>
        </row>
        <row r="1340">
          <cell r="A1340" t="str">
            <v>ROI</v>
          </cell>
          <cell r="B1340" t="str">
            <v>SO2</v>
          </cell>
          <cell r="F1340" t="str">
            <v>SRMC</v>
          </cell>
        </row>
        <row r="1341">
          <cell r="A1341" t="str">
            <v>ROI</v>
          </cell>
          <cell r="B1341" t="str">
            <v>SO2</v>
          </cell>
          <cell r="F1341" t="str">
            <v>Production</v>
          </cell>
        </row>
        <row r="1342">
          <cell r="A1342" t="str">
            <v>ROI</v>
          </cell>
          <cell r="B1342" t="str">
            <v>SO2</v>
          </cell>
          <cell r="F1342" t="str">
            <v>Generation</v>
          </cell>
        </row>
        <row r="1343">
          <cell r="A1343" t="str">
            <v>ROI</v>
          </cell>
          <cell r="B1343" t="str">
            <v>SO2</v>
          </cell>
          <cell r="F1343" t="str">
            <v>Intensity</v>
          </cell>
        </row>
        <row r="1344">
          <cell r="A1344" t="str">
            <v>ROI</v>
          </cell>
          <cell r="B1344" t="str">
            <v>SO2</v>
          </cell>
          <cell r="F1344" t="str">
            <v>Cost</v>
          </cell>
        </row>
        <row r="1345">
          <cell r="A1345" t="str">
            <v>ROI</v>
          </cell>
          <cell r="B1345" t="str">
            <v>SO2</v>
          </cell>
          <cell r="F1345" t="str">
            <v>Incremental Cost</v>
          </cell>
        </row>
        <row r="1346">
          <cell r="A1346" t="str">
            <v>ROI</v>
          </cell>
          <cell r="B1346" t="str">
            <v>SO2</v>
          </cell>
          <cell r="F1346" t="str">
            <v>SRMC</v>
          </cell>
        </row>
        <row r="1347">
          <cell r="A1347" t="str">
            <v>ROI</v>
          </cell>
          <cell r="B1347" t="str">
            <v>SO2</v>
          </cell>
          <cell r="F1347" t="str">
            <v>Production</v>
          </cell>
        </row>
        <row r="1348">
          <cell r="A1348" t="str">
            <v>ROI</v>
          </cell>
          <cell r="B1348" t="str">
            <v>SO2</v>
          </cell>
          <cell r="F1348" t="str">
            <v>Generation</v>
          </cell>
        </row>
        <row r="1349">
          <cell r="A1349" t="str">
            <v>ROI</v>
          </cell>
          <cell r="B1349" t="str">
            <v>SO2</v>
          </cell>
          <cell r="F1349" t="str">
            <v>Intensity</v>
          </cell>
        </row>
        <row r="1350">
          <cell r="A1350" t="str">
            <v>ROI</v>
          </cell>
          <cell r="B1350" t="str">
            <v>SO2</v>
          </cell>
          <cell r="F1350" t="str">
            <v>Cost</v>
          </cell>
        </row>
        <row r="1351">
          <cell r="A1351" t="str">
            <v>ROI</v>
          </cell>
          <cell r="B1351" t="str">
            <v>SO2</v>
          </cell>
          <cell r="F1351" t="str">
            <v>Incremental Cost</v>
          </cell>
        </row>
        <row r="1352">
          <cell r="A1352" t="str">
            <v>ROI</v>
          </cell>
          <cell r="B1352" t="str">
            <v>SO2</v>
          </cell>
          <cell r="F1352" t="str">
            <v>SRMC</v>
          </cell>
        </row>
        <row r="1353">
          <cell r="A1353" t="str">
            <v>ROI</v>
          </cell>
          <cell r="B1353" t="str">
            <v>SO2</v>
          </cell>
          <cell r="F1353" t="str">
            <v>Production</v>
          </cell>
        </row>
        <row r="1354">
          <cell r="A1354" t="str">
            <v>ROI</v>
          </cell>
          <cell r="B1354" t="str">
            <v>SO2</v>
          </cell>
          <cell r="F1354" t="str">
            <v>Generation</v>
          </cell>
        </row>
        <row r="1355">
          <cell r="A1355" t="str">
            <v>ROI</v>
          </cell>
          <cell r="B1355" t="str">
            <v>SO2</v>
          </cell>
          <cell r="F1355" t="str">
            <v>Intensity</v>
          </cell>
        </row>
        <row r="1356">
          <cell r="A1356" t="str">
            <v>ROI</v>
          </cell>
          <cell r="B1356" t="str">
            <v>SO2</v>
          </cell>
          <cell r="F1356" t="str">
            <v>Cost</v>
          </cell>
        </row>
        <row r="1357">
          <cell r="A1357" t="str">
            <v>ROI</v>
          </cell>
          <cell r="B1357" t="str">
            <v>SO2</v>
          </cell>
          <cell r="F1357" t="str">
            <v>Incremental Cost</v>
          </cell>
        </row>
        <row r="1358">
          <cell r="A1358" t="str">
            <v>ROI</v>
          </cell>
          <cell r="B1358" t="str">
            <v>SO2</v>
          </cell>
          <cell r="F1358" t="str">
            <v>SRMC</v>
          </cell>
        </row>
        <row r="1359">
          <cell r="A1359" t="str">
            <v>ROI</v>
          </cell>
          <cell r="B1359" t="str">
            <v>SO2</v>
          </cell>
          <cell r="F1359" t="str">
            <v>Production</v>
          </cell>
        </row>
        <row r="1360">
          <cell r="A1360" t="str">
            <v>ROI</v>
          </cell>
          <cell r="B1360" t="str">
            <v>SO2</v>
          </cell>
          <cell r="F1360" t="str">
            <v>Generation</v>
          </cell>
        </row>
        <row r="1361">
          <cell r="A1361" t="str">
            <v>ROI</v>
          </cell>
          <cell r="B1361" t="str">
            <v>SO2</v>
          </cell>
          <cell r="F1361" t="str">
            <v>Intensity</v>
          </cell>
        </row>
        <row r="1362">
          <cell r="A1362" t="str">
            <v>ROI</v>
          </cell>
          <cell r="B1362" t="str">
            <v>SO2</v>
          </cell>
          <cell r="F1362" t="str">
            <v>Cost</v>
          </cell>
        </row>
        <row r="1363">
          <cell r="A1363" t="str">
            <v>ROI</v>
          </cell>
          <cell r="B1363" t="str">
            <v>SO2</v>
          </cell>
          <cell r="F1363" t="str">
            <v>Incremental Cost</v>
          </cell>
        </row>
        <row r="1364">
          <cell r="A1364" t="str">
            <v>ROI</v>
          </cell>
          <cell r="B1364" t="str">
            <v>SO2</v>
          </cell>
          <cell r="F1364" t="str">
            <v>SRMC</v>
          </cell>
        </row>
        <row r="1365">
          <cell r="A1365" t="str">
            <v>ROI</v>
          </cell>
          <cell r="B1365" t="str">
            <v>SO2</v>
          </cell>
          <cell r="F1365" t="str">
            <v>Production</v>
          </cell>
        </row>
        <row r="1366">
          <cell r="A1366" t="str">
            <v>ROI</v>
          </cell>
          <cell r="B1366" t="str">
            <v>SO2</v>
          </cell>
          <cell r="F1366" t="str">
            <v>Generation</v>
          </cell>
        </row>
        <row r="1367">
          <cell r="A1367" t="str">
            <v>ROI</v>
          </cell>
          <cell r="B1367" t="str">
            <v>SO2</v>
          </cell>
          <cell r="F1367" t="str">
            <v>Intensity</v>
          </cell>
        </row>
        <row r="1368">
          <cell r="A1368" t="str">
            <v>ROI</v>
          </cell>
          <cell r="B1368" t="str">
            <v>SO2</v>
          </cell>
          <cell r="F1368" t="str">
            <v>Cost</v>
          </cell>
        </row>
        <row r="1369">
          <cell r="A1369" t="str">
            <v>ROI</v>
          </cell>
          <cell r="B1369" t="str">
            <v>SO2</v>
          </cell>
          <cell r="F1369" t="str">
            <v>Incremental Cost</v>
          </cell>
        </row>
        <row r="1370">
          <cell r="A1370" t="str">
            <v>ROI</v>
          </cell>
          <cell r="B1370" t="str">
            <v>SO2</v>
          </cell>
          <cell r="F1370" t="str">
            <v>SRMC</v>
          </cell>
        </row>
        <row r="1371">
          <cell r="A1371" t="str">
            <v>ROI</v>
          </cell>
          <cell r="B1371" t="str">
            <v>SO2</v>
          </cell>
          <cell r="F1371" t="str">
            <v>Production</v>
          </cell>
        </row>
        <row r="1372">
          <cell r="A1372" t="str">
            <v>ROI</v>
          </cell>
          <cell r="B1372" t="str">
            <v>SO2</v>
          </cell>
          <cell r="F1372" t="str">
            <v>Generation</v>
          </cell>
        </row>
        <row r="1373">
          <cell r="A1373" t="str">
            <v>ROI</v>
          </cell>
          <cell r="B1373" t="str">
            <v>SO2</v>
          </cell>
          <cell r="F1373" t="str">
            <v>Intensity</v>
          </cell>
        </row>
        <row r="1374">
          <cell r="A1374" t="str">
            <v>ROI</v>
          </cell>
          <cell r="B1374" t="str">
            <v>SO2</v>
          </cell>
          <cell r="F1374" t="str">
            <v>Cost</v>
          </cell>
        </row>
        <row r="1375">
          <cell r="A1375" t="str">
            <v>ROI</v>
          </cell>
          <cell r="B1375" t="str">
            <v>SO2</v>
          </cell>
          <cell r="F1375" t="str">
            <v>Incremental Cost</v>
          </cell>
        </row>
        <row r="1376">
          <cell r="A1376" t="str">
            <v>ROI</v>
          </cell>
          <cell r="B1376" t="str">
            <v>SO2</v>
          </cell>
          <cell r="F1376" t="str">
            <v>SRMC</v>
          </cell>
        </row>
        <row r="1377">
          <cell r="A1377" t="str">
            <v>ROI</v>
          </cell>
          <cell r="B1377" t="str">
            <v>SO2</v>
          </cell>
          <cell r="F1377" t="str">
            <v>Production</v>
          </cell>
        </row>
        <row r="1378">
          <cell r="A1378" t="str">
            <v>ROI</v>
          </cell>
          <cell r="B1378" t="str">
            <v>SO2</v>
          </cell>
          <cell r="F1378" t="str">
            <v>Generation</v>
          </cell>
        </row>
        <row r="1379">
          <cell r="A1379" t="str">
            <v>ROI</v>
          </cell>
          <cell r="B1379" t="str">
            <v>SO2</v>
          </cell>
          <cell r="F1379" t="str">
            <v>Intensity</v>
          </cell>
        </row>
        <row r="1380">
          <cell r="A1380" t="str">
            <v>ROI</v>
          </cell>
          <cell r="B1380" t="str">
            <v>SO2</v>
          </cell>
          <cell r="F1380" t="str">
            <v>Cost</v>
          </cell>
        </row>
        <row r="1381">
          <cell r="A1381" t="str">
            <v>ROI</v>
          </cell>
          <cell r="B1381" t="str">
            <v>SO2</v>
          </cell>
          <cell r="F1381" t="str">
            <v>Incremental Cost</v>
          </cell>
        </row>
        <row r="1382">
          <cell r="A1382" t="str">
            <v>ROI</v>
          </cell>
          <cell r="B1382" t="str">
            <v>SO2</v>
          </cell>
          <cell r="F1382" t="str">
            <v>SRMC</v>
          </cell>
        </row>
        <row r="1383">
          <cell r="A1383" t="str">
            <v>ROI</v>
          </cell>
          <cell r="B1383" t="str">
            <v>SO2</v>
          </cell>
          <cell r="F1383" t="str">
            <v>Production</v>
          </cell>
        </row>
        <row r="1384">
          <cell r="A1384" t="str">
            <v>ROI</v>
          </cell>
          <cell r="B1384" t="str">
            <v>SO2</v>
          </cell>
          <cell r="F1384" t="str">
            <v>Generation</v>
          </cell>
        </row>
        <row r="1385">
          <cell r="A1385" t="str">
            <v>ROI</v>
          </cell>
          <cell r="B1385" t="str">
            <v>SO2</v>
          </cell>
          <cell r="F1385" t="str">
            <v>Intensity</v>
          </cell>
        </row>
        <row r="1386">
          <cell r="A1386" t="str">
            <v>ROI</v>
          </cell>
          <cell r="B1386" t="str">
            <v>SO2</v>
          </cell>
          <cell r="F1386" t="str">
            <v>Cost</v>
          </cell>
        </row>
        <row r="1387">
          <cell r="A1387" t="str">
            <v>ROI</v>
          </cell>
          <cell r="B1387" t="str">
            <v>SO2</v>
          </cell>
          <cell r="F1387" t="str">
            <v>Incremental Cost</v>
          </cell>
        </row>
        <row r="1388">
          <cell r="A1388" t="str">
            <v>ROI</v>
          </cell>
          <cell r="B1388" t="str">
            <v>SO2</v>
          </cell>
          <cell r="F1388" t="str">
            <v>SRMC</v>
          </cell>
        </row>
        <row r="1389">
          <cell r="A1389" t="str">
            <v>ROI</v>
          </cell>
          <cell r="B1389" t="str">
            <v>SO2</v>
          </cell>
          <cell r="F1389" t="str">
            <v>Production</v>
          </cell>
        </row>
        <row r="1390">
          <cell r="A1390" t="str">
            <v>ROI</v>
          </cell>
          <cell r="B1390" t="str">
            <v>SO2</v>
          </cell>
          <cell r="F1390" t="str">
            <v>Generation</v>
          </cell>
        </row>
        <row r="1391">
          <cell r="A1391" t="str">
            <v>ROI</v>
          </cell>
          <cell r="B1391" t="str">
            <v>SO2</v>
          </cell>
          <cell r="F1391" t="str">
            <v>Intensity</v>
          </cell>
        </row>
        <row r="1392">
          <cell r="A1392" t="str">
            <v>ROI</v>
          </cell>
          <cell r="B1392" t="str">
            <v>SO2</v>
          </cell>
          <cell r="F1392" t="str">
            <v>Cost</v>
          </cell>
        </row>
        <row r="1393">
          <cell r="A1393" t="str">
            <v>ROI</v>
          </cell>
          <cell r="B1393" t="str">
            <v>SO2</v>
          </cell>
          <cell r="F1393" t="str">
            <v>Incremental Cost</v>
          </cell>
        </row>
        <row r="1394">
          <cell r="A1394" t="str">
            <v>ROI</v>
          </cell>
          <cell r="B1394" t="str">
            <v>SO2</v>
          </cell>
          <cell r="F1394" t="str">
            <v>SRMC</v>
          </cell>
        </row>
        <row r="1395">
          <cell r="A1395" t="str">
            <v>ROI</v>
          </cell>
          <cell r="B1395" t="str">
            <v>SO2</v>
          </cell>
          <cell r="F1395" t="str">
            <v>Production</v>
          </cell>
        </row>
        <row r="1396">
          <cell r="A1396" t="str">
            <v>ROI</v>
          </cell>
          <cell r="B1396" t="str">
            <v>SO2</v>
          </cell>
          <cell r="F1396" t="str">
            <v>Generation</v>
          </cell>
        </row>
        <row r="1397">
          <cell r="A1397" t="str">
            <v>ROI</v>
          </cell>
          <cell r="B1397" t="str">
            <v>SO2</v>
          </cell>
          <cell r="F1397" t="str">
            <v>Intensity</v>
          </cell>
        </row>
        <row r="1398">
          <cell r="A1398" t="str">
            <v>ROI</v>
          </cell>
          <cell r="B1398" t="str">
            <v>SO2</v>
          </cell>
          <cell r="F1398" t="str">
            <v>Cost</v>
          </cell>
        </row>
        <row r="1399">
          <cell r="A1399" t="str">
            <v>ROI</v>
          </cell>
          <cell r="B1399" t="str">
            <v>SO2</v>
          </cell>
          <cell r="F1399" t="str">
            <v>Incremental Cost</v>
          </cell>
        </row>
        <row r="1400">
          <cell r="A1400" t="str">
            <v>ROI</v>
          </cell>
          <cell r="B1400" t="str">
            <v>SO2</v>
          </cell>
          <cell r="F1400" t="str">
            <v>SRMC</v>
          </cell>
        </row>
        <row r="1401">
          <cell r="A1401" t="str">
            <v>ROI</v>
          </cell>
          <cell r="B1401" t="str">
            <v>SO2</v>
          </cell>
          <cell r="F1401" t="str">
            <v>Production</v>
          </cell>
        </row>
        <row r="1402">
          <cell r="A1402" t="str">
            <v>ROI</v>
          </cell>
          <cell r="B1402" t="str">
            <v>SO2</v>
          </cell>
          <cell r="F1402" t="str">
            <v>Generation</v>
          </cell>
        </row>
        <row r="1403">
          <cell r="A1403" t="str">
            <v>ROI</v>
          </cell>
          <cell r="B1403" t="str">
            <v>SO2</v>
          </cell>
          <cell r="F1403" t="str">
            <v>Intensity</v>
          </cell>
        </row>
        <row r="1404">
          <cell r="A1404" t="str">
            <v>ROI</v>
          </cell>
          <cell r="B1404" t="str">
            <v>SO2</v>
          </cell>
          <cell r="F1404" t="str">
            <v>Cost</v>
          </cell>
        </row>
        <row r="1405">
          <cell r="A1405" t="str">
            <v>ROI</v>
          </cell>
          <cell r="B1405" t="str">
            <v>SO2</v>
          </cell>
          <cell r="F1405" t="str">
            <v>Incremental Cost</v>
          </cell>
        </row>
        <row r="1406">
          <cell r="A1406" t="str">
            <v>ROI</v>
          </cell>
          <cell r="B1406" t="str">
            <v>SO2</v>
          </cell>
          <cell r="F1406" t="str">
            <v>SRMC</v>
          </cell>
        </row>
        <row r="1407">
          <cell r="A1407" t="str">
            <v>ROI</v>
          </cell>
          <cell r="B1407" t="str">
            <v>SO2</v>
          </cell>
          <cell r="F1407" t="str">
            <v>Production</v>
          </cell>
        </row>
        <row r="1408">
          <cell r="A1408" t="str">
            <v>ROI</v>
          </cell>
          <cell r="B1408" t="str">
            <v>SO2</v>
          </cell>
          <cell r="F1408" t="str">
            <v>Generation</v>
          </cell>
        </row>
        <row r="1409">
          <cell r="A1409" t="str">
            <v>ROI</v>
          </cell>
          <cell r="B1409" t="str">
            <v>SO2</v>
          </cell>
          <cell r="F1409" t="str">
            <v>Intensity</v>
          </cell>
        </row>
        <row r="1410">
          <cell r="A1410" t="str">
            <v>ROI</v>
          </cell>
          <cell r="B1410" t="str">
            <v>SO2</v>
          </cell>
          <cell r="F1410" t="str">
            <v>Cost</v>
          </cell>
        </row>
        <row r="1411">
          <cell r="A1411" t="str">
            <v>ROI</v>
          </cell>
          <cell r="B1411" t="str">
            <v>SO2</v>
          </cell>
          <cell r="F1411" t="str">
            <v>Incremental Cost</v>
          </cell>
        </row>
        <row r="1412">
          <cell r="A1412" t="str">
            <v>ROI</v>
          </cell>
          <cell r="B1412" t="str">
            <v>SO2</v>
          </cell>
          <cell r="F1412" t="str">
            <v>SRMC</v>
          </cell>
        </row>
        <row r="1413">
          <cell r="A1413" t="str">
            <v>ROI</v>
          </cell>
          <cell r="B1413" t="str">
            <v>SO2</v>
          </cell>
          <cell r="F1413" t="str">
            <v>Production</v>
          </cell>
        </row>
        <row r="1414">
          <cell r="A1414" t="str">
            <v>ROI</v>
          </cell>
          <cell r="B1414" t="str">
            <v>SO2</v>
          </cell>
          <cell r="F1414" t="str">
            <v>Generation</v>
          </cell>
        </row>
        <row r="1415">
          <cell r="A1415" t="str">
            <v>ROI</v>
          </cell>
          <cell r="B1415" t="str">
            <v>SO2</v>
          </cell>
          <cell r="F1415" t="str">
            <v>Intensity</v>
          </cell>
        </row>
        <row r="1416">
          <cell r="A1416" t="str">
            <v>ROI</v>
          </cell>
          <cell r="B1416" t="str">
            <v>SO2</v>
          </cell>
          <cell r="F1416" t="str">
            <v>Cost</v>
          </cell>
        </row>
        <row r="1417">
          <cell r="A1417" t="str">
            <v>ROI</v>
          </cell>
          <cell r="B1417" t="str">
            <v>SO2</v>
          </cell>
          <cell r="F1417" t="str">
            <v>Incremental Cost</v>
          </cell>
        </row>
        <row r="1418">
          <cell r="A1418" t="str">
            <v>ROI</v>
          </cell>
          <cell r="B1418" t="str">
            <v>SO2</v>
          </cell>
          <cell r="F1418" t="str">
            <v>SRMC</v>
          </cell>
        </row>
        <row r="1419">
          <cell r="A1419" t="str">
            <v>ROI</v>
          </cell>
          <cell r="B1419" t="str">
            <v>SO2</v>
          </cell>
          <cell r="F1419" t="str">
            <v>Production</v>
          </cell>
        </row>
        <row r="1420">
          <cell r="A1420" t="str">
            <v>ROI</v>
          </cell>
          <cell r="B1420" t="str">
            <v>SO2</v>
          </cell>
          <cell r="F1420" t="str">
            <v>Generation</v>
          </cell>
        </row>
        <row r="1421">
          <cell r="A1421" t="str">
            <v>ROI</v>
          </cell>
          <cell r="B1421" t="str">
            <v>SO2</v>
          </cell>
          <cell r="F1421" t="str">
            <v>Intensity</v>
          </cell>
        </row>
        <row r="1422">
          <cell r="A1422" t="str">
            <v>ROI</v>
          </cell>
          <cell r="B1422" t="str">
            <v>SO2</v>
          </cell>
          <cell r="F1422" t="str">
            <v>Cost</v>
          </cell>
        </row>
        <row r="1423">
          <cell r="A1423" t="str">
            <v>ROI</v>
          </cell>
          <cell r="B1423" t="str">
            <v>SO2</v>
          </cell>
          <cell r="F1423" t="str">
            <v>Incremental Cost</v>
          </cell>
        </row>
        <row r="1424">
          <cell r="A1424" t="str">
            <v>ROI</v>
          </cell>
          <cell r="B1424" t="str">
            <v>SO2</v>
          </cell>
          <cell r="F1424" t="str">
            <v>SRMC</v>
          </cell>
        </row>
        <row r="1425">
          <cell r="A1425" t="str">
            <v>ROI</v>
          </cell>
          <cell r="B1425" t="str">
            <v>SO2</v>
          </cell>
          <cell r="F1425" t="str">
            <v>Production</v>
          </cell>
        </row>
        <row r="1426">
          <cell r="A1426" t="str">
            <v>ROI</v>
          </cell>
          <cell r="B1426" t="str">
            <v>SO2</v>
          </cell>
          <cell r="F1426" t="str">
            <v>Generation</v>
          </cell>
        </row>
        <row r="1427">
          <cell r="A1427" t="str">
            <v>ROI</v>
          </cell>
          <cell r="B1427" t="str">
            <v>SO2</v>
          </cell>
          <cell r="F1427" t="str">
            <v>Intensity</v>
          </cell>
        </row>
        <row r="1428">
          <cell r="A1428" t="str">
            <v>ROI</v>
          </cell>
          <cell r="B1428" t="str">
            <v>SO2</v>
          </cell>
          <cell r="F1428" t="str">
            <v>Cost</v>
          </cell>
        </row>
        <row r="1429">
          <cell r="A1429" t="str">
            <v>ROI</v>
          </cell>
          <cell r="B1429" t="str">
            <v>SO2</v>
          </cell>
          <cell r="F1429" t="str">
            <v>Incremental Cost</v>
          </cell>
        </row>
        <row r="1430">
          <cell r="A1430" t="str">
            <v>ROI</v>
          </cell>
          <cell r="B1430" t="str">
            <v>SO2</v>
          </cell>
          <cell r="F1430" t="str">
            <v>SRMC</v>
          </cell>
        </row>
        <row r="1431">
          <cell r="A1431" t="str">
            <v>ROI</v>
          </cell>
          <cell r="B1431" t="str">
            <v>SO2</v>
          </cell>
          <cell r="F1431" t="str">
            <v>Production</v>
          </cell>
        </row>
        <row r="1432">
          <cell r="A1432" t="str">
            <v>ROI</v>
          </cell>
          <cell r="B1432" t="str">
            <v>SO2</v>
          </cell>
          <cell r="F1432" t="str">
            <v>Generation</v>
          </cell>
        </row>
        <row r="1433">
          <cell r="A1433" t="str">
            <v>ROI</v>
          </cell>
          <cell r="B1433" t="str">
            <v>SO2</v>
          </cell>
          <cell r="F1433" t="str">
            <v>Intensity</v>
          </cell>
        </row>
        <row r="1434">
          <cell r="A1434" t="str">
            <v>ROI</v>
          </cell>
          <cell r="B1434" t="str">
            <v>SO2</v>
          </cell>
          <cell r="F1434" t="str">
            <v>Cost</v>
          </cell>
        </row>
        <row r="1435">
          <cell r="A1435" t="str">
            <v>ROI</v>
          </cell>
          <cell r="B1435" t="str">
            <v>SO2</v>
          </cell>
          <cell r="F1435" t="str">
            <v>Incremental Cost</v>
          </cell>
        </row>
        <row r="1436">
          <cell r="A1436" t="str">
            <v>ROI</v>
          </cell>
          <cell r="B1436" t="str">
            <v>SO2</v>
          </cell>
          <cell r="F1436" t="str">
            <v>SRMC</v>
          </cell>
        </row>
        <row r="1437">
          <cell r="A1437" t="str">
            <v>ROI</v>
          </cell>
          <cell r="B1437" t="str">
            <v>SO2</v>
          </cell>
          <cell r="F1437" t="str">
            <v>Production</v>
          </cell>
        </row>
        <row r="1438">
          <cell r="A1438" t="str">
            <v>ROI</v>
          </cell>
          <cell r="B1438" t="str">
            <v>SO2</v>
          </cell>
          <cell r="F1438" t="str">
            <v>Generation</v>
          </cell>
        </row>
        <row r="1439">
          <cell r="A1439" t="str">
            <v>ROI</v>
          </cell>
          <cell r="B1439" t="str">
            <v>SO2</v>
          </cell>
          <cell r="F1439" t="str">
            <v>Intensity</v>
          </cell>
        </row>
        <row r="1440">
          <cell r="A1440" t="str">
            <v>ROI</v>
          </cell>
          <cell r="B1440" t="str">
            <v>SO2</v>
          </cell>
          <cell r="F1440" t="str">
            <v>Cost</v>
          </cell>
        </row>
        <row r="1441">
          <cell r="A1441" t="str">
            <v>ROI</v>
          </cell>
          <cell r="B1441" t="str">
            <v>SO2</v>
          </cell>
          <cell r="F1441" t="str">
            <v>Incremental Cost</v>
          </cell>
        </row>
        <row r="1442">
          <cell r="A1442" t="str">
            <v>ROI</v>
          </cell>
          <cell r="B1442" t="str">
            <v>SO2</v>
          </cell>
          <cell r="F1442" t="str">
            <v>SRMC</v>
          </cell>
        </row>
        <row r="1443">
          <cell r="A1443" t="str">
            <v>ROI</v>
          </cell>
          <cell r="B1443" t="str">
            <v>SO2</v>
          </cell>
          <cell r="F1443" t="str">
            <v>Production</v>
          </cell>
        </row>
        <row r="1444">
          <cell r="A1444" t="str">
            <v>ROI</v>
          </cell>
          <cell r="B1444" t="str">
            <v>SO2</v>
          </cell>
          <cell r="F1444" t="str">
            <v>Generation</v>
          </cell>
        </row>
        <row r="1445">
          <cell r="A1445" t="str">
            <v>ROI</v>
          </cell>
          <cell r="B1445" t="str">
            <v>SO2</v>
          </cell>
          <cell r="F1445" t="str">
            <v>Intensity</v>
          </cell>
        </row>
        <row r="1446">
          <cell r="A1446" t="str">
            <v>ROI</v>
          </cell>
          <cell r="B1446" t="str">
            <v>SO2</v>
          </cell>
          <cell r="F1446" t="str">
            <v>Cost</v>
          </cell>
        </row>
        <row r="1447">
          <cell r="A1447" t="str">
            <v>ROI</v>
          </cell>
          <cell r="B1447" t="str">
            <v>SO2</v>
          </cell>
          <cell r="F1447" t="str">
            <v>Incremental Cost</v>
          </cell>
        </row>
        <row r="1448">
          <cell r="A1448" t="str">
            <v>ROI</v>
          </cell>
          <cell r="B1448" t="str">
            <v>SO2</v>
          </cell>
          <cell r="F1448" t="str">
            <v>SRMC</v>
          </cell>
        </row>
        <row r="1449">
          <cell r="A1449" t="str">
            <v>ROI</v>
          </cell>
          <cell r="B1449" t="str">
            <v>SO2</v>
          </cell>
          <cell r="F1449" t="str">
            <v>Production</v>
          </cell>
        </row>
        <row r="1450">
          <cell r="A1450" t="str">
            <v>ROI</v>
          </cell>
          <cell r="B1450" t="str">
            <v>SO2</v>
          </cell>
          <cell r="F1450" t="str">
            <v>Generation</v>
          </cell>
        </row>
        <row r="1451">
          <cell r="A1451" t="str">
            <v>ROI</v>
          </cell>
          <cell r="B1451" t="str">
            <v>SO2</v>
          </cell>
          <cell r="F1451" t="str">
            <v>Intensity</v>
          </cell>
        </row>
        <row r="1452">
          <cell r="A1452" t="str">
            <v>ROI</v>
          </cell>
          <cell r="B1452" t="str">
            <v>SO2</v>
          </cell>
          <cell r="F1452" t="str">
            <v>Cost</v>
          </cell>
        </row>
        <row r="1453">
          <cell r="A1453" t="str">
            <v>ROI</v>
          </cell>
          <cell r="B1453" t="str">
            <v>SO2</v>
          </cell>
          <cell r="F1453" t="str">
            <v>Incremental Cost</v>
          </cell>
        </row>
        <row r="1454">
          <cell r="A1454" t="str">
            <v>ROI</v>
          </cell>
          <cell r="B1454" t="str">
            <v>SO2</v>
          </cell>
          <cell r="F1454" t="str">
            <v>SRMC</v>
          </cell>
        </row>
        <row r="1455">
          <cell r="A1455" t="str">
            <v>ROI</v>
          </cell>
          <cell r="B1455" t="str">
            <v>SO2</v>
          </cell>
          <cell r="F1455" t="str">
            <v>Production</v>
          </cell>
        </row>
        <row r="1456">
          <cell r="A1456" t="str">
            <v>ROI</v>
          </cell>
          <cell r="B1456" t="str">
            <v>SO2</v>
          </cell>
          <cell r="F1456" t="str">
            <v>Generation</v>
          </cell>
        </row>
        <row r="1457">
          <cell r="A1457" t="str">
            <v>ROI</v>
          </cell>
          <cell r="B1457" t="str">
            <v>SO2</v>
          </cell>
          <cell r="F1457" t="str">
            <v>Intensity</v>
          </cell>
        </row>
        <row r="1458">
          <cell r="A1458" t="str">
            <v>ROI</v>
          </cell>
          <cell r="B1458" t="str">
            <v>SO2</v>
          </cell>
          <cell r="F1458" t="str">
            <v>Cost</v>
          </cell>
        </row>
        <row r="1459">
          <cell r="A1459" t="str">
            <v>ROI</v>
          </cell>
          <cell r="B1459" t="str">
            <v>SO2</v>
          </cell>
          <cell r="F1459" t="str">
            <v>Incremental Cost</v>
          </cell>
        </row>
        <row r="1460">
          <cell r="A1460" t="str">
            <v>ROI</v>
          </cell>
          <cell r="B1460" t="str">
            <v>SO2</v>
          </cell>
          <cell r="F1460" t="str">
            <v>SRMC</v>
          </cell>
        </row>
        <row r="1461">
          <cell r="A1461" t="str">
            <v>ROI</v>
          </cell>
          <cell r="B1461" t="str">
            <v>SO2</v>
          </cell>
          <cell r="F1461" t="str">
            <v>Production</v>
          </cell>
        </row>
        <row r="1462">
          <cell r="A1462" t="str">
            <v>ROI</v>
          </cell>
          <cell r="B1462" t="str">
            <v>SO2</v>
          </cell>
          <cell r="F1462" t="str">
            <v>Generation</v>
          </cell>
        </row>
        <row r="1463">
          <cell r="A1463" t="str">
            <v>ROI</v>
          </cell>
          <cell r="B1463" t="str">
            <v>SO2</v>
          </cell>
          <cell r="F1463" t="str">
            <v>Intensity</v>
          </cell>
        </row>
        <row r="1464">
          <cell r="A1464" t="str">
            <v>ROI</v>
          </cell>
          <cell r="B1464" t="str">
            <v>SO2</v>
          </cell>
          <cell r="F1464" t="str">
            <v>Cost</v>
          </cell>
        </row>
        <row r="1465">
          <cell r="A1465" t="str">
            <v>ROI</v>
          </cell>
          <cell r="B1465" t="str">
            <v>SO2</v>
          </cell>
          <cell r="F1465" t="str">
            <v>Incremental Cost</v>
          </cell>
        </row>
        <row r="1466">
          <cell r="A1466" t="str">
            <v>ROI</v>
          </cell>
          <cell r="B1466" t="str">
            <v>SO2</v>
          </cell>
          <cell r="F1466" t="str">
            <v>SRMC</v>
          </cell>
        </row>
        <row r="1467">
          <cell r="A1467" t="str">
            <v>ROI</v>
          </cell>
          <cell r="B1467" t="str">
            <v>SO2</v>
          </cell>
          <cell r="F1467" t="str">
            <v>Production</v>
          </cell>
        </row>
        <row r="1468">
          <cell r="A1468" t="str">
            <v>ROI</v>
          </cell>
          <cell r="B1468" t="str">
            <v>SO2</v>
          </cell>
          <cell r="F1468" t="str">
            <v>Generation</v>
          </cell>
        </row>
        <row r="1469">
          <cell r="A1469" t="str">
            <v>ROI</v>
          </cell>
          <cell r="B1469" t="str">
            <v>SO2</v>
          </cell>
          <cell r="F1469" t="str">
            <v>Intensity</v>
          </cell>
        </row>
        <row r="1470">
          <cell r="A1470" t="str">
            <v>ROI</v>
          </cell>
          <cell r="B1470" t="str">
            <v>SO2</v>
          </cell>
          <cell r="F1470" t="str">
            <v>Cost</v>
          </cell>
        </row>
        <row r="1471">
          <cell r="A1471" t="str">
            <v>ROI</v>
          </cell>
          <cell r="B1471" t="str">
            <v>SO2</v>
          </cell>
          <cell r="F1471" t="str">
            <v>Incremental Cost</v>
          </cell>
        </row>
        <row r="1472">
          <cell r="A1472" t="str">
            <v>ROI</v>
          </cell>
          <cell r="B1472" t="str">
            <v>SO2</v>
          </cell>
          <cell r="F1472" t="str">
            <v>SRMC</v>
          </cell>
        </row>
        <row r="1473">
          <cell r="A1473" t="str">
            <v>ROI</v>
          </cell>
          <cell r="B1473" t="str">
            <v>SO2</v>
          </cell>
          <cell r="F1473" t="str">
            <v>Production</v>
          </cell>
        </row>
        <row r="1474">
          <cell r="A1474" t="str">
            <v>ROI</v>
          </cell>
          <cell r="B1474" t="str">
            <v>SO2</v>
          </cell>
          <cell r="F1474" t="str">
            <v>Generation</v>
          </cell>
        </row>
        <row r="1475">
          <cell r="A1475" t="str">
            <v>ROI</v>
          </cell>
          <cell r="B1475" t="str">
            <v>SO2</v>
          </cell>
          <cell r="F1475" t="str">
            <v>Intensity</v>
          </cell>
        </row>
        <row r="1476">
          <cell r="A1476" t="str">
            <v>ROI</v>
          </cell>
          <cell r="B1476" t="str">
            <v>SO2</v>
          </cell>
          <cell r="F1476" t="str">
            <v>Cost</v>
          </cell>
        </row>
        <row r="1477">
          <cell r="A1477" t="str">
            <v>ROI</v>
          </cell>
          <cell r="B1477" t="str">
            <v>SO2</v>
          </cell>
          <cell r="F1477" t="str">
            <v>Incremental Cost</v>
          </cell>
        </row>
        <row r="1478">
          <cell r="A1478" t="str">
            <v>ROI</v>
          </cell>
          <cell r="B1478" t="str">
            <v>SO2</v>
          </cell>
          <cell r="F1478" t="str">
            <v>SRMC</v>
          </cell>
        </row>
        <row r="1479">
          <cell r="A1479" t="str">
            <v>ROI</v>
          </cell>
          <cell r="B1479" t="str">
            <v>SO2</v>
          </cell>
          <cell r="F1479" t="str">
            <v>Production</v>
          </cell>
        </row>
        <row r="1480">
          <cell r="A1480" t="str">
            <v>ROI</v>
          </cell>
          <cell r="B1480" t="str">
            <v>SO2</v>
          </cell>
          <cell r="F1480" t="str">
            <v>Generation</v>
          </cell>
        </row>
        <row r="1481">
          <cell r="A1481" t="str">
            <v>ROI</v>
          </cell>
          <cell r="B1481" t="str">
            <v>SO2</v>
          </cell>
          <cell r="F1481" t="str">
            <v>Intensity</v>
          </cell>
        </row>
        <row r="1482">
          <cell r="A1482" t="str">
            <v>ROI</v>
          </cell>
          <cell r="B1482" t="str">
            <v>SO2</v>
          </cell>
          <cell r="F1482" t="str">
            <v>Cost</v>
          </cell>
        </row>
        <row r="1483">
          <cell r="A1483" t="str">
            <v>ROI</v>
          </cell>
          <cell r="B1483" t="str">
            <v>SO2</v>
          </cell>
          <cell r="F1483" t="str">
            <v>Incremental Cost</v>
          </cell>
        </row>
        <row r="1484">
          <cell r="A1484" t="str">
            <v>ROI</v>
          </cell>
          <cell r="B1484" t="str">
            <v>SO2</v>
          </cell>
          <cell r="F1484" t="str">
            <v>SRMC</v>
          </cell>
        </row>
        <row r="1485">
          <cell r="A1485" t="str">
            <v>ROI</v>
          </cell>
          <cell r="B1485" t="str">
            <v>SO2</v>
          </cell>
          <cell r="F1485" t="str">
            <v>Production</v>
          </cell>
        </row>
        <row r="1486">
          <cell r="A1486" t="str">
            <v>ROI</v>
          </cell>
          <cell r="B1486" t="str">
            <v>SO2</v>
          </cell>
          <cell r="F1486" t="str">
            <v>Generation</v>
          </cell>
        </row>
        <row r="1487">
          <cell r="A1487" t="str">
            <v>ROI</v>
          </cell>
          <cell r="B1487" t="str">
            <v>SO2</v>
          </cell>
          <cell r="F1487" t="str">
            <v>Intensity</v>
          </cell>
        </row>
        <row r="1488">
          <cell r="A1488" t="str">
            <v>ROI</v>
          </cell>
          <cell r="B1488" t="str">
            <v>SO2</v>
          </cell>
          <cell r="F1488" t="str">
            <v>Cost</v>
          </cell>
        </row>
        <row r="1489">
          <cell r="A1489" t="str">
            <v>ROI</v>
          </cell>
          <cell r="B1489" t="str">
            <v>SO2</v>
          </cell>
          <cell r="F1489" t="str">
            <v>Incremental Cost</v>
          </cell>
        </row>
        <row r="1490">
          <cell r="A1490" t="str">
            <v>ROI</v>
          </cell>
          <cell r="B1490" t="str">
            <v>SO2</v>
          </cell>
          <cell r="F1490" t="str">
            <v>SRMC</v>
          </cell>
        </row>
        <row r="1491">
          <cell r="A1491" t="str">
            <v>ROI</v>
          </cell>
          <cell r="B1491" t="str">
            <v>SO2</v>
          </cell>
          <cell r="F1491" t="str">
            <v>Production</v>
          </cell>
        </row>
        <row r="1492">
          <cell r="A1492" t="str">
            <v>ROI</v>
          </cell>
          <cell r="B1492" t="str">
            <v>SO2</v>
          </cell>
          <cell r="F1492" t="str">
            <v>Generation</v>
          </cell>
        </row>
        <row r="1493">
          <cell r="A1493" t="str">
            <v>ROI</v>
          </cell>
          <cell r="B1493" t="str">
            <v>SO2</v>
          </cell>
          <cell r="F1493" t="str">
            <v>Intensity</v>
          </cell>
        </row>
        <row r="1494">
          <cell r="A1494" t="str">
            <v>ROI</v>
          </cell>
          <cell r="B1494" t="str">
            <v>SO2</v>
          </cell>
          <cell r="F1494" t="str">
            <v>Cost</v>
          </cell>
        </row>
        <row r="1495">
          <cell r="A1495" t="str">
            <v>ROI</v>
          </cell>
          <cell r="B1495" t="str">
            <v>SO2</v>
          </cell>
          <cell r="F1495" t="str">
            <v>Incremental Cost</v>
          </cell>
        </row>
        <row r="1496">
          <cell r="A1496" t="str">
            <v>ROI</v>
          </cell>
          <cell r="B1496" t="str">
            <v>SO2</v>
          </cell>
          <cell r="F1496" t="str">
            <v>SRMC</v>
          </cell>
        </row>
        <row r="1497">
          <cell r="A1497" t="str">
            <v>ROI</v>
          </cell>
          <cell r="B1497" t="str">
            <v>SO2</v>
          </cell>
          <cell r="F1497" t="str">
            <v>Production</v>
          </cell>
        </row>
        <row r="1498">
          <cell r="A1498" t="str">
            <v>ROI</v>
          </cell>
          <cell r="B1498" t="str">
            <v>SO2</v>
          </cell>
          <cell r="F1498" t="str">
            <v>Generation</v>
          </cell>
        </row>
        <row r="1499">
          <cell r="A1499" t="str">
            <v>ROI</v>
          </cell>
          <cell r="B1499" t="str">
            <v>SO2</v>
          </cell>
          <cell r="F1499" t="str">
            <v>Intensity</v>
          </cell>
        </row>
        <row r="1500">
          <cell r="A1500" t="str">
            <v>ROI</v>
          </cell>
          <cell r="B1500" t="str">
            <v>SO2</v>
          </cell>
          <cell r="F1500" t="str">
            <v>Cost</v>
          </cell>
        </row>
        <row r="1501">
          <cell r="A1501" t="str">
            <v>ROI</v>
          </cell>
          <cell r="B1501" t="str">
            <v>SO2</v>
          </cell>
          <cell r="F1501" t="str">
            <v>Incremental Cost</v>
          </cell>
        </row>
        <row r="1502">
          <cell r="A1502" t="str">
            <v>ROI</v>
          </cell>
          <cell r="B1502" t="str">
            <v>SO2</v>
          </cell>
          <cell r="F1502" t="str">
            <v>SRMC</v>
          </cell>
        </row>
        <row r="1503">
          <cell r="A1503" t="str">
            <v>ROI</v>
          </cell>
          <cell r="B1503" t="str">
            <v>SO2</v>
          </cell>
          <cell r="F1503" t="str">
            <v>Production</v>
          </cell>
        </row>
        <row r="1504">
          <cell r="A1504" t="str">
            <v>ROI</v>
          </cell>
          <cell r="B1504" t="str">
            <v>SO2</v>
          </cell>
          <cell r="F1504" t="str">
            <v>Generation</v>
          </cell>
        </row>
        <row r="1505">
          <cell r="A1505" t="str">
            <v>ROI</v>
          </cell>
          <cell r="B1505" t="str">
            <v>SO2</v>
          </cell>
          <cell r="F1505" t="str">
            <v>Intensity</v>
          </cell>
        </row>
        <row r="1506">
          <cell r="A1506" t="str">
            <v>ROI</v>
          </cell>
          <cell r="B1506" t="str">
            <v>SO2</v>
          </cell>
          <cell r="F1506" t="str">
            <v>Cost</v>
          </cell>
        </row>
        <row r="1507">
          <cell r="A1507" t="str">
            <v>ROI</v>
          </cell>
          <cell r="B1507" t="str">
            <v>SO2</v>
          </cell>
          <cell r="F1507" t="str">
            <v>Incremental Cost</v>
          </cell>
        </row>
        <row r="1508">
          <cell r="A1508" t="str">
            <v>ROI</v>
          </cell>
          <cell r="B1508" t="str">
            <v>SO2</v>
          </cell>
          <cell r="F1508" t="str">
            <v>SRMC</v>
          </cell>
        </row>
        <row r="1509">
          <cell r="A1509" t="str">
            <v>ROI</v>
          </cell>
          <cell r="B1509" t="str">
            <v>SO2</v>
          </cell>
          <cell r="F1509" t="str">
            <v>Production</v>
          </cell>
        </row>
        <row r="1510">
          <cell r="A1510" t="str">
            <v>ROI</v>
          </cell>
          <cell r="B1510" t="str">
            <v>SO2</v>
          </cell>
          <cell r="F1510" t="str">
            <v>Generation</v>
          </cell>
        </row>
        <row r="1511">
          <cell r="A1511" t="str">
            <v>ROI</v>
          </cell>
          <cell r="B1511" t="str">
            <v>SO2</v>
          </cell>
          <cell r="F1511" t="str">
            <v>Intensity</v>
          </cell>
        </row>
        <row r="1512">
          <cell r="A1512" t="str">
            <v>ROI</v>
          </cell>
          <cell r="B1512" t="str">
            <v>SO2</v>
          </cell>
          <cell r="F1512" t="str">
            <v>Cost</v>
          </cell>
        </row>
        <row r="1513">
          <cell r="A1513" t="str">
            <v>ROI</v>
          </cell>
          <cell r="B1513" t="str">
            <v>SO2</v>
          </cell>
          <cell r="F1513" t="str">
            <v>Incremental Cost</v>
          </cell>
        </row>
        <row r="1514">
          <cell r="A1514" t="str">
            <v>ROI</v>
          </cell>
          <cell r="B1514" t="str">
            <v>SO2</v>
          </cell>
          <cell r="F1514" t="str">
            <v>SRMC</v>
          </cell>
        </row>
        <row r="1515">
          <cell r="A1515" t="str">
            <v>ROI</v>
          </cell>
          <cell r="B1515" t="str">
            <v>SO2</v>
          </cell>
          <cell r="F1515" t="str">
            <v>Production</v>
          </cell>
        </row>
        <row r="1516">
          <cell r="A1516" t="str">
            <v>ROI</v>
          </cell>
          <cell r="B1516" t="str">
            <v>SO2</v>
          </cell>
          <cell r="F1516" t="str">
            <v>Generation</v>
          </cell>
        </row>
        <row r="1517">
          <cell r="A1517" t="str">
            <v>ROI</v>
          </cell>
          <cell r="B1517" t="str">
            <v>SO2</v>
          </cell>
          <cell r="F1517" t="str">
            <v>Intensity</v>
          </cell>
        </row>
        <row r="1518">
          <cell r="A1518" t="str">
            <v>ROI</v>
          </cell>
          <cell r="B1518" t="str">
            <v>SO2</v>
          </cell>
          <cell r="F1518" t="str">
            <v>Cost</v>
          </cell>
        </row>
        <row r="1519">
          <cell r="A1519"/>
          <cell r="B1519" t="str">
            <v>SO2</v>
          </cell>
          <cell r="F1519">
            <v>0</v>
          </cell>
        </row>
        <row r="1520">
          <cell r="B1520">
            <v>0</v>
          </cell>
          <cell r="F1520">
            <v>0</v>
          </cell>
        </row>
        <row r="1521">
          <cell r="B1521">
            <v>0</v>
          </cell>
          <cell r="F1521">
            <v>0</v>
          </cell>
        </row>
        <row r="1522">
          <cell r="B1522">
            <v>0</v>
          </cell>
          <cell r="F1522">
            <v>0</v>
          </cell>
        </row>
        <row r="1523">
          <cell r="B1523">
            <v>0</v>
          </cell>
          <cell r="F1523">
            <v>0</v>
          </cell>
        </row>
        <row r="1524">
          <cell r="B1524">
            <v>0</v>
          </cell>
          <cell r="F1524">
            <v>0</v>
          </cell>
        </row>
        <row r="1525">
          <cell r="B1525">
            <v>0</v>
          </cell>
          <cell r="F1525">
            <v>0</v>
          </cell>
        </row>
        <row r="1526">
          <cell r="B1526">
            <v>0</v>
          </cell>
          <cell r="F1526">
            <v>0</v>
          </cell>
        </row>
        <row r="1527">
          <cell r="B1527">
            <v>0</v>
          </cell>
          <cell r="F1527">
            <v>0</v>
          </cell>
        </row>
        <row r="1528">
          <cell r="B1528">
            <v>0</v>
          </cell>
          <cell r="F1528">
            <v>0</v>
          </cell>
        </row>
        <row r="1529">
          <cell r="B1529">
            <v>0</v>
          </cell>
          <cell r="F1529">
            <v>0</v>
          </cell>
        </row>
        <row r="1530">
          <cell r="B1530">
            <v>0</v>
          </cell>
          <cell r="F1530">
            <v>0</v>
          </cell>
        </row>
        <row r="1531">
          <cell r="B1531">
            <v>0</v>
          </cell>
          <cell r="F1531">
            <v>0</v>
          </cell>
        </row>
        <row r="1532">
          <cell r="B1532">
            <v>0</v>
          </cell>
          <cell r="F1532">
            <v>0</v>
          </cell>
        </row>
        <row r="1533">
          <cell r="B1533">
            <v>0</v>
          </cell>
          <cell r="F1533">
            <v>0</v>
          </cell>
        </row>
        <row r="1534">
          <cell r="B1534">
            <v>0</v>
          </cell>
          <cell r="F1534">
            <v>0</v>
          </cell>
        </row>
        <row r="1535">
          <cell r="B1535">
            <v>0</v>
          </cell>
          <cell r="F1535">
            <v>0</v>
          </cell>
        </row>
        <row r="1536">
          <cell r="B1536">
            <v>0</v>
          </cell>
          <cell r="F1536">
            <v>0</v>
          </cell>
        </row>
        <row r="1537">
          <cell r="B1537">
            <v>0</v>
          </cell>
          <cell r="F1537">
            <v>0</v>
          </cell>
        </row>
        <row r="1538">
          <cell r="B1538">
            <v>0</v>
          </cell>
          <cell r="F1538">
            <v>0</v>
          </cell>
        </row>
        <row r="1539">
          <cell r="B1539">
            <v>0</v>
          </cell>
          <cell r="F1539">
            <v>0</v>
          </cell>
        </row>
        <row r="1540">
          <cell r="B1540">
            <v>0</v>
          </cell>
          <cell r="F1540">
            <v>0</v>
          </cell>
        </row>
        <row r="1541">
          <cell r="B1541">
            <v>0</v>
          </cell>
          <cell r="F1541">
            <v>0</v>
          </cell>
        </row>
        <row r="1542">
          <cell r="B1542">
            <v>0</v>
          </cell>
          <cell r="F1542">
            <v>0</v>
          </cell>
        </row>
        <row r="1543">
          <cell r="B1543">
            <v>0</v>
          </cell>
          <cell r="F1543">
            <v>0</v>
          </cell>
        </row>
        <row r="1544">
          <cell r="B1544">
            <v>0</v>
          </cell>
          <cell r="F1544">
            <v>0</v>
          </cell>
        </row>
        <row r="1545">
          <cell r="B1545">
            <v>0</v>
          </cell>
          <cell r="F1545">
            <v>0</v>
          </cell>
        </row>
        <row r="1546">
          <cell r="B1546">
            <v>0</v>
          </cell>
          <cell r="F1546">
            <v>0</v>
          </cell>
        </row>
        <row r="1547">
          <cell r="B1547">
            <v>0</v>
          </cell>
          <cell r="F1547">
            <v>0</v>
          </cell>
        </row>
        <row r="1548">
          <cell r="B1548">
            <v>0</v>
          </cell>
          <cell r="F1548">
            <v>0</v>
          </cell>
        </row>
        <row r="1549">
          <cell r="B1549">
            <v>0</v>
          </cell>
          <cell r="F1549">
            <v>0</v>
          </cell>
        </row>
        <row r="1550">
          <cell r="B1550">
            <v>0</v>
          </cell>
          <cell r="F1550">
            <v>0</v>
          </cell>
        </row>
        <row r="1551">
          <cell r="B1551">
            <v>0</v>
          </cell>
          <cell r="F1551">
            <v>0</v>
          </cell>
        </row>
        <row r="1552">
          <cell r="B1552">
            <v>0</v>
          </cell>
          <cell r="F1552">
            <v>0</v>
          </cell>
        </row>
        <row r="1553">
          <cell r="B1553">
            <v>0</v>
          </cell>
          <cell r="F1553">
            <v>0</v>
          </cell>
        </row>
        <row r="1554">
          <cell r="B1554">
            <v>0</v>
          </cell>
          <cell r="F1554">
            <v>0</v>
          </cell>
        </row>
        <row r="1555">
          <cell r="B1555">
            <v>0</v>
          </cell>
          <cell r="F1555">
            <v>0</v>
          </cell>
        </row>
        <row r="1556">
          <cell r="B1556">
            <v>0</v>
          </cell>
          <cell r="F1556">
            <v>0</v>
          </cell>
        </row>
        <row r="1557">
          <cell r="B1557">
            <v>0</v>
          </cell>
          <cell r="F1557">
            <v>0</v>
          </cell>
        </row>
        <row r="1558">
          <cell r="B1558">
            <v>0</v>
          </cell>
          <cell r="F1558">
            <v>0</v>
          </cell>
        </row>
        <row r="1559">
          <cell r="B1559">
            <v>0</v>
          </cell>
          <cell r="F1559">
            <v>0</v>
          </cell>
        </row>
        <row r="1560">
          <cell r="B1560">
            <v>0</v>
          </cell>
          <cell r="F1560">
            <v>0</v>
          </cell>
        </row>
        <row r="1561">
          <cell r="B1561">
            <v>0</v>
          </cell>
          <cell r="F1561">
            <v>0</v>
          </cell>
        </row>
        <row r="1562">
          <cell r="B1562">
            <v>0</v>
          </cell>
          <cell r="F1562">
            <v>0</v>
          </cell>
        </row>
        <row r="1563">
          <cell r="B1563">
            <v>0</v>
          </cell>
          <cell r="F1563">
            <v>0</v>
          </cell>
        </row>
        <row r="1564">
          <cell r="B1564">
            <v>0</v>
          </cell>
          <cell r="F1564">
            <v>0</v>
          </cell>
        </row>
        <row r="1565">
          <cell r="B1565">
            <v>0</v>
          </cell>
          <cell r="F1565">
            <v>0</v>
          </cell>
        </row>
        <row r="1566">
          <cell r="B1566">
            <v>0</v>
          </cell>
          <cell r="F1566">
            <v>0</v>
          </cell>
        </row>
        <row r="1567">
          <cell r="B1567">
            <v>0</v>
          </cell>
          <cell r="F1567">
            <v>0</v>
          </cell>
        </row>
        <row r="1568">
          <cell r="B1568">
            <v>0</v>
          </cell>
          <cell r="F1568">
            <v>0</v>
          </cell>
        </row>
        <row r="1569">
          <cell r="B1569">
            <v>0</v>
          </cell>
          <cell r="F1569">
            <v>0</v>
          </cell>
        </row>
        <row r="1570">
          <cell r="B1570">
            <v>0</v>
          </cell>
          <cell r="F1570">
            <v>0</v>
          </cell>
        </row>
        <row r="1571">
          <cell r="B1571">
            <v>0</v>
          </cell>
          <cell r="F1571">
            <v>0</v>
          </cell>
        </row>
        <row r="1572">
          <cell r="B1572">
            <v>0</v>
          </cell>
          <cell r="F1572">
            <v>0</v>
          </cell>
        </row>
        <row r="1573">
          <cell r="B1573">
            <v>0</v>
          </cell>
          <cell r="F1573">
            <v>0</v>
          </cell>
        </row>
        <row r="1574">
          <cell r="B1574">
            <v>0</v>
          </cell>
          <cell r="F1574">
            <v>0</v>
          </cell>
        </row>
        <row r="1575">
          <cell r="B1575">
            <v>0</v>
          </cell>
          <cell r="F1575">
            <v>0</v>
          </cell>
        </row>
        <row r="1576">
          <cell r="B1576">
            <v>0</v>
          </cell>
          <cell r="F1576">
            <v>0</v>
          </cell>
        </row>
        <row r="1577">
          <cell r="B1577">
            <v>0</v>
          </cell>
          <cell r="F1577">
            <v>0</v>
          </cell>
        </row>
        <row r="1578">
          <cell r="B1578">
            <v>0</v>
          </cell>
          <cell r="F1578">
            <v>0</v>
          </cell>
        </row>
        <row r="1579">
          <cell r="B1579">
            <v>0</v>
          </cell>
          <cell r="F1579">
            <v>0</v>
          </cell>
        </row>
        <row r="1580">
          <cell r="B1580">
            <v>0</v>
          </cell>
          <cell r="F1580">
            <v>0</v>
          </cell>
        </row>
        <row r="1581">
          <cell r="B1581">
            <v>0</v>
          </cell>
          <cell r="F1581">
            <v>0</v>
          </cell>
        </row>
        <row r="1582">
          <cell r="B1582">
            <v>0</v>
          </cell>
          <cell r="F1582">
            <v>0</v>
          </cell>
        </row>
        <row r="1583">
          <cell r="B1583">
            <v>0</v>
          </cell>
          <cell r="F1583">
            <v>0</v>
          </cell>
        </row>
        <row r="1584">
          <cell r="B1584">
            <v>0</v>
          </cell>
          <cell r="F1584">
            <v>0</v>
          </cell>
        </row>
        <row r="1585">
          <cell r="B1585">
            <v>0</v>
          </cell>
          <cell r="F1585">
            <v>0</v>
          </cell>
        </row>
        <row r="1586">
          <cell r="B1586">
            <v>0</v>
          </cell>
          <cell r="F1586">
            <v>0</v>
          </cell>
        </row>
        <row r="1587">
          <cell r="B1587">
            <v>0</v>
          </cell>
          <cell r="F1587">
            <v>0</v>
          </cell>
        </row>
        <row r="1588">
          <cell r="B1588">
            <v>0</v>
          </cell>
          <cell r="F1588">
            <v>0</v>
          </cell>
        </row>
        <row r="1589">
          <cell r="B1589">
            <v>0</v>
          </cell>
          <cell r="F1589">
            <v>0</v>
          </cell>
        </row>
        <row r="1590">
          <cell r="B1590">
            <v>0</v>
          </cell>
          <cell r="F1590">
            <v>0</v>
          </cell>
        </row>
        <row r="1591">
          <cell r="B1591">
            <v>0</v>
          </cell>
          <cell r="F1591">
            <v>0</v>
          </cell>
        </row>
        <row r="1592">
          <cell r="B1592">
            <v>0</v>
          </cell>
          <cell r="F1592">
            <v>0</v>
          </cell>
        </row>
        <row r="1593">
          <cell r="B1593">
            <v>0</v>
          </cell>
          <cell r="F1593">
            <v>0</v>
          </cell>
        </row>
        <row r="1594">
          <cell r="B1594">
            <v>0</v>
          </cell>
          <cell r="F1594">
            <v>0</v>
          </cell>
        </row>
        <row r="1595">
          <cell r="B1595">
            <v>0</v>
          </cell>
          <cell r="F1595">
            <v>0</v>
          </cell>
        </row>
        <row r="1596">
          <cell r="B1596">
            <v>0</v>
          </cell>
          <cell r="F1596">
            <v>0</v>
          </cell>
        </row>
        <row r="1597">
          <cell r="B1597">
            <v>0</v>
          </cell>
          <cell r="F1597">
            <v>0</v>
          </cell>
        </row>
        <row r="1598">
          <cell r="B1598">
            <v>0</v>
          </cell>
          <cell r="F1598">
            <v>0</v>
          </cell>
        </row>
        <row r="1599">
          <cell r="B1599">
            <v>0</v>
          </cell>
          <cell r="F1599">
            <v>0</v>
          </cell>
        </row>
        <row r="1600">
          <cell r="B1600">
            <v>0</v>
          </cell>
          <cell r="F1600">
            <v>0</v>
          </cell>
        </row>
        <row r="1601">
          <cell r="B1601">
            <v>0</v>
          </cell>
          <cell r="F1601">
            <v>0</v>
          </cell>
        </row>
        <row r="1602">
          <cell r="B1602">
            <v>0</v>
          </cell>
          <cell r="F1602">
            <v>0</v>
          </cell>
        </row>
        <row r="1603">
          <cell r="B1603">
            <v>0</v>
          </cell>
          <cell r="F1603">
            <v>0</v>
          </cell>
        </row>
        <row r="1604">
          <cell r="B1604">
            <v>0</v>
          </cell>
          <cell r="F1604">
            <v>0</v>
          </cell>
        </row>
        <row r="1605">
          <cell r="B1605">
            <v>0</v>
          </cell>
          <cell r="F1605">
            <v>0</v>
          </cell>
        </row>
        <row r="1606">
          <cell r="B1606">
            <v>0</v>
          </cell>
          <cell r="F1606">
            <v>0</v>
          </cell>
        </row>
        <row r="1607">
          <cell r="B1607">
            <v>0</v>
          </cell>
          <cell r="F1607">
            <v>0</v>
          </cell>
        </row>
        <row r="1608">
          <cell r="B1608">
            <v>0</v>
          </cell>
          <cell r="F1608">
            <v>0</v>
          </cell>
        </row>
        <row r="1609">
          <cell r="B1609">
            <v>0</v>
          </cell>
          <cell r="F1609">
            <v>0</v>
          </cell>
        </row>
        <row r="1610">
          <cell r="B1610">
            <v>0</v>
          </cell>
          <cell r="F1610">
            <v>0</v>
          </cell>
        </row>
        <row r="1611">
          <cell r="B1611">
            <v>0</v>
          </cell>
          <cell r="F1611">
            <v>0</v>
          </cell>
        </row>
        <row r="1612">
          <cell r="B1612">
            <v>0</v>
          </cell>
          <cell r="F1612">
            <v>0</v>
          </cell>
        </row>
        <row r="1613">
          <cell r="B1613">
            <v>0</v>
          </cell>
          <cell r="F1613">
            <v>0</v>
          </cell>
        </row>
        <row r="1614">
          <cell r="B1614">
            <v>0</v>
          </cell>
          <cell r="F1614">
            <v>0</v>
          </cell>
        </row>
        <row r="1615">
          <cell r="B1615">
            <v>0</v>
          </cell>
          <cell r="F1615">
            <v>0</v>
          </cell>
        </row>
        <row r="1616">
          <cell r="B1616">
            <v>0</v>
          </cell>
          <cell r="F1616">
            <v>0</v>
          </cell>
        </row>
        <row r="1617">
          <cell r="B1617">
            <v>0</v>
          </cell>
          <cell r="F1617">
            <v>0</v>
          </cell>
        </row>
        <row r="1618">
          <cell r="B1618">
            <v>0</v>
          </cell>
          <cell r="F1618">
            <v>0</v>
          </cell>
        </row>
        <row r="1619">
          <cell r="B1619">
            <v>0</v>
          </cell>
          <cell r="F1619">
            <v>0</v>
          </cell>
        </row>
        <row r="1620">
          <cell r="B1620">
            <v>0</v>
          </cell>
          <cell r="F1620">
            <v>0</v>
          </cell>
        </row>
        <row r="1621">
          <cell r="B1621">
            <v>0</v>
          </cell>
          <cell r="F1621">
            <v>0</v>
          </cell>
        </row>
        <row r="1622">
          <cell r="B1622">
            <v>0</v>
          </cell>
          <cell r="F1622">
            <v>0</v>
          </cell>
        </row>
        <row r="1623">
          <cell r="B1623">
            <v>0</v>
          </cell>
          <cell r="F1623">
            <v>0</v>
          </cell>
        </row>
        <row r="1624">
          <cell r="B1624">
            <v>0</v>
          </cell>
          <cell r="F1624">
            <v>0</v>
          </cell>
        </row>
        <row r="1625">
          <cell r="B1625">
            <v>0</v>
          </cell>
          <cell r="F1625">
            <v>0</v>
          </cell>
        </row>
        <row r="1626">
          <cell r="B1626">
            <v>0</v>
          </cell>
          <cell r="F1626">
            <v>0</v>
          </cell>
        </row>
        <row r="1627">
          <cell r="B1627">
            <v>0</v>
          </cell>
          <cell r="F1627">
            <v>0</v>
          </cell>
        </row>
        <row r="1628">
          <cell r="B1628">
            <v>0</v>
          </cell>
          <cell r="F1628">
            <v>0</v>
          </cell>
        </row>
        <row r="1629">
          <cell r="B1629">
            <v>0</v>
          </cell>
          <cell r="F1629">
            <v>0</v>
          </cell>
        </row>
        <row r="1630">
          <cell r="B1630">
            <v>0</v>
          </cell>
          <cell r="F1630">
            <v>0</v>
          </cell>
        </row>
        <row r="1631">
          <cell r="B1631">
            <v>0</v>
          </cell>
          <cell r="F1631">
            <v>0</v>
          </cell>
        </row>
        <row r="1632">
          <cell r="B1632">
            <v>0</v>
          </cell>
          <cell r="F1632">
            <v>0</v>
          </cell>
        </row>
        <row r="1633">
          <cell r="B1633">
            <v>0</v>
          </cell>
          <cell r="F1633">
            <v>0</v>
          </cell>
        </row>
        <row r="1634">
          <cell r="B1634">
            <v>0</v>
          </cell>
          <cell r="F1634">
            <v>0</v>
          </cell>
        </row>
        <row r="1635">
          <cell r="B1635">
            <v>0</v>
          </cell>
          <cell r="F1635">
            <v>0</v>
          </cell>
        </row>
        <row r="1636">
          <cell r="B1636">
            <v>0</v>
          </cell>
          <cell r="F1636">
            <v>0</v>
          </cell>
        </row>
        <row r="1637">
          <cell r="B1637">
            <v>0</v>
          </cell>
          <cell r="F1637">
            <v>0</v>
          </cell>
        </row>
        <row r="1638">
          <cell r="B1638">
            <v>0</v>
          </cell>
          <cell r="F1638">
            <v>0</v>
          </cell>
        </row>
        <row r="1639">
          <cell r="B1639">
            <v>0</v>
          </cell>
          <cell r="F1639">
            <v>0</v>
          </cell>
        </row>
        <row r="1640">
          <cell r="B1640">
            <v>0</v>
          </cell>
          <cell r="F1640">
            <v>0</v>
          </cell>
        </row>
        <row r="1641">
          <cell r="B1641">
            <v>0</v>
          </cell>
          <cell r="F1641">
            <v>0</v>
          </cell>
        </row>
        <row r="1642">
          <cell r="B1642">
            <v>0</v>
          </cell>
          <cell r="F1642">
            <v>0</v>
          </cell>
        </row>
        <row r="1643">
          <cell r="B1643">
            <v>0</v>
          </cell>
          <cell r="F1643">
            <v>0</v>
          </cell>
        </row>
        <row r="1644">
          <cell r="B1644">
            <v>0</v>
          </cell>
          <cell r="F1644">
            <v>0</v>
          </cell>
        </row>
        <row r="1645">
          <cell r="B1645">
            <v>0</v>
          </cell>
          <cell r="F1645">
            <v>0</v>
          </cell>
        </row>
        <row r="1646">
          <cell r="B1646">
            <v>0</v>
          </cell>
          <cell r="F1646">
            <v>0</v>
          </cell>
        </row>
        <row r="1647">
          <cell r="B1647">
            <v>0</v>
          </cell>
          <cell r="F1647">
            <v>0</v>
          </cell>
        </row>
        <row r="1648">
          <cell r="B1648">
            <v>0</v>
          </cell>
          <cell r="F1648">
            <v>0</v>
          </cell>
        </row>
        <row r="1649">
          <cell r="B1649">
            <v>0</v>
          </cell>
          <cell r="F1649">
            <v>0</v>
          </cell>
        </row>
        <row r="1650">
          <cell r="B1650">
            <v>0</v>
          </cell>
          <cell r="F1650">
            <v>0</v>
          </cell>
        </row>
        <row r="1651">
          <cell r="B1651">
            <v>0</v>
          </cell>
          <cell r="F1651">
            <v>0</v>
          </cell>
        </row>
        <row r="1652">
          <cell r="B1652">
            <v>0</v>
          </cell>
          <cell r="F1652">
            <v>0</v>
          </cell>
        </row>
        <row r="1653">
          <cell r="B1653">
            <v>0</v>
          </cell>
          <cell r="F1653">
            <v>0</v>
          </cell>
        </row>
        <row r="1654">
          <cell r="B1654">
            <v>0</v>
          </cell>
          <cell r="F1654">
            <v>0</v>
          </cell>
        </row>
        <row r="1655">
          <cell r="B1655">
            <v>0</v>
          </cell>
          <cell r="F1655">
            <v>0</v>
          </cell>
        </row>
        <row r="1656">
          <cell r="B1656">
            <v>0</v>
          </cell>
          <cell r="F1656">
            <v>0</v>
          </cell>
        </row>
        <row r="1657">
          <cell r="B1657">
            <v>0</v>
          </cell>
          <cell r="F1657">
            <v>0</v>
          </cell>
        </row>
        <row r="1658">
          <cell r="B1658">
            <v>0</v>
          </cell>
          <cell r="F1658">
            <v>0</v>
          </cell>
        </row>
        <row r="1659">
          <cell r="B1659">
            <v>0</v>
          </cell>
          <cell r="F1659">
            <v>0</v>
          </cell>
        </row>
        <row r="1660">
          <cell r="B1660">
            <v>0</v>
          </cell>
          <cell r="F1660">
            <v>0</v>
          </cell>
        </row>
        <row r="1661">
          <cell r="B1661">
            <v>0</v>
          </cell>
          <cell r="F1661">
            <v>0</v>
          </cell>
        </row>
        <row r="1662">
          <cell r="B1662">
            <v>0</v>
          </cell>
          <cell r="F1662">
            <v>0</v>
          </cell>
        </row>
        <row r="1663">
          <cell r="B1663">
            <v>0</v>
          </cell>
          <cell r="F1663">
            <v>0</v>
          </cell>
        </row>
        <row r="1664">
          <cell r="B1664">
            <v>0</v>
          </cell>
          <cell r="F1664">
            <v>0</v>
          </cell>
        </row>
        <row r="1665">
          <cell r="B1665">
            <v>0</v>
          </cell>
          <cell r="F1665">
            <v>0</v>
          </cell>
        </row>
        <row r="1666">
          <cell r="B1666">
            <v>0</v>
          </cell>
          <cell r="F1666">
            <v>0</v>
          </cell>
        </row>
        <row r="1667">
          <cell r="B1667">
            <v>0</v>
          </cell>
          <cell r="F1667">
            <v>0</v>
          </cell>
        </row>
        <row r="1668">
          <cell r="B1668">
            <v>0</v>
          </cell>
          <cell r="F1668">
            <v>0</v>
          </cell>
        </row>
        <row r="1669">
          <cell r="B1669">
            <v>0</v>
          </cell>
          <cell r="F1669">
            <v>0</v>
          </cell>
        </row>
        <row r="1670">
          <cell r="B1670">
            <v>0</v>
          </cell>
          <cell r="F1670">
            <v>0</v>
          </cell>
        </row>
        <row r="1671">
          <cell r="B1671">
            <v>0</v>
          </cell>
          <cell r="F1671">
            <v>0</v>
          </cell>
        </row>
        <row r="1672">
          <cell r="B1672">
            <v>0</v>
          </cell>
          <cell r="F1672">
            <v>0</v>
          </cell>
        </row>
        <row r="1673">
          <cell r="B1673">
            <v>0</v>
          </cell>
          <cell r="F1673">
            <v>0</v>
          </cell>
        </row>
        <row r="1674">
          <cell r="B1674">
            <v>0</v>
          </cell>
          <cell r="F1674">
            <v>0</v>
          </cell>
        </row>
        <row r="1675">
          <cell r="B1675">
            <v>0</v>
          </cell>
          <cell r="F1675">
            <v>0</v>
          </cell>
        </row>
        <row r="1676">
          <cell r="B1676">
            <v>0</v>
          </cell>
          <cell r="F1676">
            <v>0</v>
          </cell>
        </row>
        <row r="1677">
          <cell r="B1677">
            <v>0</v>
          </cell>
          <cell r="F1677">
            <v>0</v>
          </cell>
        </row>
        <row r="1678">
          <cell r="B1678">
            <v>0</v>
          </cell>
          <cell r="F1678">
            <v>0</v>
          </cell>
        </row>
        <row r="1679">
          <cell r="B1679">
            <v>0</v>
          </cell>
          <cell r="F1679">
            <v>0</v>
          </cell>
        </row>
        <row r="1680">
          <cell r="B1680">
            <v>0</v>
          </cell>
          <cell r="F1680">
            <v>0</v>
          </cell>
        </row>
        <row r="1681">
          <cell r="B1681">
            <v>0</v>
          </cell>
          <cell r="F1681">
            <v>0</v>
          </cell>
        </row>
        <row r="1682">
          <cell r="B1682">
            <v>0</v>
          </cell>
          <cell r="F1682">
            <v>0</v>
          </cell>
        </row>
        <row r="1683">
          <cell r="B1683">
            <v>0</v>
          </cell>
          <cell r="F1683">
            <v>0</v>
          </cell>
        </row>
        <row r="1684">
          <cell r="B1684">
            <v>0</v>
          </cell>
          <cell r="F1684">
            <v>0</v>
          </cell>
        </row>
        <row r="1685">
          <cell r="B1685">
            <v>0</v>
          </cell>
          <cell r="F1685">
            <v>0</v>
          </cell>
        </row>
        <row r="1686">
          <cell r="B1686">
            <v>0</v>
          </cell>
          <cell r="F1686">
            <v>0</v>
          </cell>
        </row>
        <row r="1687">
          <cell r="B1687">
            <v>0</v>
          </cell>
          <cell r="F1687">
            <v>0</v>
          </cell>
        </row>
        <row r="1688">
          <cell r="B1688">
            <v>0</v>
          </cell>
          <cell r="F1688">
            <v>0</v>
          </cell>
        </row>
        <row r="1689">
          <cell r="B1689">
            <v>0</v>
          </cell>
          <cell r="F1689">
            <v>0</v>
          </cell>
        </row>
        <row r="1690">
          <cell r="B1690">
            <v>0</v>
          </cell>
          <cell r="F1690">
            <v>0</v>
          </cell>
        </row>
        <row r="1691">
          <cell r="B1691">
            <v>0</v>
          </cell>
          <cell r="F1691">
            <v>0</v>
          </cell>
        </row>
        <row r="1692">
          <cell r="B1692">
            <v>0</v>
          </cell>
          <cell r="F1692">
            <v>0</v>
          </cell>
        </row>
        <row r="1693">
          <cell r="B1693">
            <v>0</v>
          </cell>
          <cell r="F1693">
            <v>0</v>
          </cell>
        </row>
        <row r="1694">
          <cell r="B1694">
            <v>0</v>
          </cell>
          <cell r="F1694">
            <v>0</v>
          </cell>
        </row>
        <row r="1695">
          <cell r="B1695">
            <v>0</v>
          </cell>
          <cell r="F1695">
            <v>0</v>
          </cell>
        </row>
        <row r="1696">
          <cell r="B1696">
            <v>0</v>
          </cell>
          <cell r="F1696">
            <v>0</v>
          </cell>
        </row>
        <row r="1697">
          <cell r="B1697">
            <v>0</v>
          </cell>
          <cell r="F1697">
            <v>0</v>
          </cell>
        </row>
        <row r="1698">
          <cell r="B1698">
            <v>0</v>
          </cell>
          <cell r="F1698">
            <v>0</v>
          </cell>
        </row>
        <row r="1699">
          <cell r="B1699">
            <v>0</v>
          </cell>
          <cell r="F1699">
            <v>0</v>
          </cell>
        </row>
        <row r="1700">
          <cell r="B1700">
            <v>0</v>
          </cell>
          <cell r="F1700">
            <v>0</v>
          </cell>
        </row>
        <row r="1701">
          <cell r="B1701">
            <v>0</v>
          </cell>
          <cell r="F1701">
            <v>0</v>
          </cell>
        </row>
        <row r="1702">
          <cell r="B1702">
            <v>0</v>
          </cell>
          <cell r="F1702">
            <v>0</v>
          </cell>
        </row>
        <row r="1703">
          <cell r="B1703">
            <v>0</v>
          </cell>
          <cell r="F1703">
            <v>0</v>
          </cell>
        </row>
        <row r="1704">
          <cell r="B1704">
            <v>0</v>
          </cell>
          <cell r="F1704">
            <v>0</v>
          </cell>
        </row>
        <row r="1705">
          <cell r="B1705">
            <v>0</v>
          </cell>
          <cell r="F1705">
            <v>0</v>
          </cell>
        </row>
        <row r="1706">
          <cell r="B1706">
            <v>0</v>
          </cell>
          <cell r="F1706">
            <v>0</v>
          </cell>
        </row>
        <row r="1707">
          <cell r="B1707">
            <v>0</v>
          </cell>
          <cell r="F1707">
            <v>0</v>
          </cell>
        </row>
        <row r="1708">
          <cell r="B1708">
            <v>0</v>
          </cell>
          <cell r="F1708">
            <v>0</v>
          </cell>
        </row>
        <row r="1709">
          <cell r="B1709">
            <v>0</v>
          </cell>
          <cell r="F1709">
            <v>0</v>
          </cell>
        </row>
        <row r="1710">
          <cell r="B1710">
            <v>0</v>
          </cell>
          <cell r="F1710">
            <v>0</v>
          </cell>
        </row>
        <row r="1711">
          <cell r="B1711">
            <v>0</v>
          </cell>
          <cell r="F1711">
            <v>0</v>
          </cell>
        </row>
        <row r="1712">
          <cell r="B1712">
            <v>0</v>
          </cell>
          <cell r="F1712">
            <v>0</v>
          </cell>
        </row>
        <row r="1713">
          <cell r="B1713">
            <v>0</v>
          </cell>
          <cell r="F1713">
            <v>0</v>
          </cell>
        </row>
        <row r="1714">
          <cell r="B1714">
            <v>0</v>
          </cell>
          <cell r="F1714">
            <v>0</v>
          </cell>
        </row>
        <row r="1715">
          <cell r="B1715">
            <v>0</v>
          </cell>
          <cell r="F1715">
            <v>0</v>
          </cell>
        </row>
        <row r="1716">
          <cell r="B1716">
            <v>0</v>
          </cell>
          <cell r="F1716">
            <v>0</v>
          </cell>
        </row>
        <row r="1717">
          <cell r="B1717">
            <v>0</v>
          </cell>
          <cell r="F1717">
            <v>0</v>
          </cell>
        </row>
        <row r="1718">
          <cell r="B1718">
            <v>0</v>
          </cell>
          <cell r="F1718">
            <v>0</v>
          </cell>
        </row>
        <row r="1719">
          <cell r="B1719">
            <v>0</v>
          </cell>
          <cell r="F1719">
            <v>0</v>
          </cell>
        </row>
        <row r="1720">
          <cell r="B1720">
            <v>0</v>
          </cell>
          <cell r="F1720">
            <v>0</v>
          </cell>
        </row>
        <row r="1721">
          <cell r="B1721">
            <v>0</v>
          </cell>
          <cell r="F1721">
            <v>0</v>
          </cell>
        </row>
        <row r="1722">
          <cell r="B1722">
            <v>0</v>
          </cell>
          <cell r="F1722">
            <v>0</v>
          </cell>
        </row>
        <row r="1723">
          <cell r="B1723">
            <v>0</v>
          </cell>
          <cell r="F1723">
            <v>0</v>
          </cell>
        </row>
        <row r="1724">
          <cell r="B1724">
            <v>0</v>
          </cell>
          <cell r="F1724">
            <v>0</v>
          </cell>
        </row>
        <row r="1725">
          <cell r="B1725">
            <v>0</v>
          </cell>
          <cell r="F1725">
            <v>0</v>
          </cell>
        </row>
        <row r="1726">
          <cell r="B1726">
            <v>0</v>
          </cell>
          <cell r="F1726">
            <v>0</v>
          </cell>
        </row>
        <row r="1727">
          <cell r="B1727">
            <v>0</v>
          </cell>
          <cell r="F1727">
            <v>0</v>
          </cell>
        </row>
        <row r="1728">
          <cell r="B1728">
            <v>0</v>
          </cell>
          <cell r="F1728">
            <v>0</v>
          </cell>
        </row>
        <row r="1729">
          <cell r="B1729">
            <v>0</v>
          </cell>
          <cell r="F1729">
            <v>0</v>
          </cell>
        </row>
        <row r="1730">
          <cell r="B1730">
            <v>0</v>
          </cell>
          <cell r="F1730">
            <v>0</v>
          </cell>
        </row>
        <row r="1731">
          <cell r="B1731">
            <v>0</v>
          </cell>
          <cell r="F1731">
            <v>0</v>
          </cell>
        </row>
        <row r="1732">
          <cell r="B1732">
            <v>0</v>
          </cell>
          <cell r="F1732">
            <v>0</v>
          </cell>
        </row>
        <row r="1733">
          <cell r="B1733">
            <v>0</v>
          </cell>
          <cell r="F1733">
            <v>0</v>
          </cell>
        </row>
        <row r="1734">
          <cell r="B1734">
            <v>0</v>
          </cell>
          <cell r="F1734">
            <v>0</v>
          </cell>
        </row>
        <row r="1735">
          <cell r="B1735">
            <v>0</v>
          </cell>
          <cell r="F1735">
            <v>0</v>
          </cell>
        </row>
        <row r="1736">
          <cell r="B1736">
            <v>0</v>
          </cell>
          <cell r="F1736">
            <v>0</v>
          </cell>
        </row>
        <row r="1737">
          <cell r="B1737">
            <v>0</v>
          </cell>
          <cell r="F1737">
            <v>0</v>
          </cell>
        </row>
        <row r="1738">
          <cell r="B1738">
            <v>0</v>
          </cell>
          <cell r="F1738">
            <v>0</v>
          </cell>
        </row>
        <row r="1739">
          <cell r="B1739">
            <v>0</v>
          </cell>
          <cell r="F1739">
            <v>0</v>
          </cell>
        </row>
        <row r="1740">
          <cell r="B1740">
            <v>0</v>
          </cell>
          <cell r="F1740">
            <v>0</v>
          </cell>
        </row>
        <row r="1741">
          <cell r="B1741">
            <v>0</v>
          </cell>
          <cell r="F1741">
            <v>0</v>
          </cell>
        </row>
        <row r="1742">
          <cell r="B1742">
            <v>0</v>
          </cell>
          <cell r="F1742">
            <v>0</v>
          </cell>
        </row>
        <row r="1743">
          <cell r="B1743">
            <v>0</v>
          </cell>
          <cell r="F1743">
            <v>0</v>
          </cell>
        </row>
        <row r="1744">
          <cell r="B1744">
            <v>0</v>
          </cell>
          <cell r="F1744">
            <v>0</v>
          </cell>
        </row>
        <row r="1745">
          <cell r="B1745">
            <v>0</v>
          </cell>
          <cell r="F1745">
            <v>0</v>
          </cell>
        </row>
        <row r="1746">
          <cell r="B1746">
            <v>0</v>
          </cell>
          <cell r="F1746">
            <v>0</v>
          </cell>
        </row>
        <row r="1747">
          <cell r="B1747">
            <v>0</v>
          </cell>
          <cell r="F1747">
            <v>0</v>
          </cell>
        </row>
        <row r="1748">
          <cell r="B1748">
            <v>0</v>
          </cell>
          <cell r="F1748">
            <v>0</v>
          </cell>
        </row>
        <row r="1749">
          <cell r="B1749">
            <v>0</v>
          </cell>
          <cell r="F1749">
            <v>0</v>
          </cell>
        </row>
        <row r="1750">
          <cell r="B1750">
            <v>0</v>
          </cell>
          <cell r="F1750">
            <v>0</v>
          </cell>
        </row>
        <row r="1751">
          <cell r="B1751">
            <v>0</v>
          </cell>
          <cell r="F1751">
            <v>0</v>
          </cell>
        </row>
        <row r="1752">
          <cell r="B1752">
            <v>0</v>
          </cell>
          <cell r="F1752">
            <v>0</v>
          </cell>
        </row>
        <row r="1753">
          <cell r="B1753">
            <v>0</v>
          </cell>
          <cell r="F1753">
            <v>0</v>
          </cell>
        </row>
        <row r="1754">
          <cell r="B1754">
            <v>0</v>
          </cell>
          <cell r="F1754">
            <v>0</v>
          </cell>
        </row>
        <row r="1755">
          <cell r="B1755">
            <v>0</v>
          </cell>
          <cell r="F1755">
            <v>0</v>
          </cell>
        </row>
        <row r="1756">
          <cell r="B1756">
            <v>0</v>
          </cell>
          <cell r="F1756">
            <v>0</v>
          </cell>
        </row>
        <row r="1757">
          <cell r="B1757">
            <v>0</v>
          </cell>
          <cell r="F1757">
            <v>0</v>
          </cell>
        </row>
        <row r="1758">
          <cell r="B1758">
            <v>0</v>
          </cell>
          <cell r="F1758">
            <v>0</v>
          </cell>
        </row>
        <row r="1759">
          <cell r="B1759">
            <v>0</v>
          </cell>
          <cell r="F1759">
            <v>0</v>
          </cell>
        </row>
        <row r="1760">
          <cell r="B1760">
            <v>0</v>
          </cell>
          <cell r="F1760">
            <v>0</v>
          </cell>
        </row>
        <row r="1761">
          <cell r="B1761">
            <v>0</v>
          </cell>
          <cell r="F1761">
            <v>0</v>
          </cell>
        </row>
        <row r="1762">
          <cell r="B1762">
            <v>0</v>
          </cell>
          <cell r="F1762">
            <v>0</v>
          </cell>
        </row>
        <row r="1763">
          <cell r="B1763">
            <v>0</v>
          </cell>
          <cell r="F1763">
            <v>0</v>
          </cell>
        </row>
        <row r="1764">
          <cell r="B1764">
            <v>0</v>
          </cell>
          <cell r="F1764">
            <v>0</v>
          </cell>
        </row>
        <row r="1765">
          <cell r="B1765">
            <v>0</v>
          </cell>
          <cell r="F1765">
            <v>0</v>
          </cell>
        </row>
        <row r="1766">
          <cell r="B1766">
            <v>0</v>
          </cell>
          <cell r="F1766">
            <v>0</v>
          </cell>
        </row>
        <row r="1767">
          <cell r="B1767">
            <v>0</v>
          </cell>
          <cell r="F1767">
            <v>0</v>
          </cell>
        </row>
        <row r="1768">
          <cell r="B1768">
            <v>0</v>
          </cell>
          <cell r="F1768">
            <v>0</v>
          </cell>
        </row>
        <row r="1769">
          <cell r="B1769">
            <v>0</v>
          </cell>
          <cell r="F1769">
            <v>0</v>
          </cell>
        </row>
        <row r="1770">
          <cell r="B1770">
            <v>0</v>
          </cell>
          <cell r="F1770">
            <v>0</v>
          </cell>
        </row>
        <row r="1771">
          <cell r="B1771">
            <v>0</v>
          </cell>
          <cell r="F1771">
            <v>0</v>
          </cell>
        </row>
        <row r="1772">
          <cell r="B1772">
            <v>0</v>
          </cell>
          <cell r="F1772">
            <v>0</v>
          </cell>
        </row>
        <row r="1773">
          <cell r="B1773">
            <v>0</v>
          </cell>
          <cell r="F1773">
            <v>0</v>
          </cell>
        </row>
        <row r="1774">
          <cell r="B1774">
            <v>0</v>
          </cell>
          <cell r="F1774">
            <v>0</v>
          </cell>
        </row>
        <row r="1775">
          <cell r="B1775">
            <v>0</v>
          </cell>
          <cell r="F1775">
            <v>0</v>
          </cell>
        </row>
        <row r="1776">
          <cell r="B1776">
            <v>0</v>
          </cell>
          <cell r="F1776">
            <v>0</v>
          </cell>
        </row>
        <row r="1777">
          <cell r="B1777">
            <v>0</v>
          </cell>
          <cell r="F1777">
            <v>0</v>
          </cell>
        </row>
        <row r="1778">
          <cell r="B1778">
            <v>0</v>
          </cell>
          <cell r="F1778">
            <v>0</v>
          </cell>
        </row>
        <row r="1779">
          <cell r="B1779">
            <v>0</v>
          </cell>
          <cell r="F1779">
            <v>0</v>
          </cell>
        </row>
        <row r="1780">
          <cell r="B1780">
            <v>0</v>
          </cell>
          <cell r="F1780">
            <v>0</v>
          </cell>
        </row>
        <row r="1781">
          <cell r="B1781">
            <v>0</v>
          </cell>
          <cell r="F1781">
            <v>0</v>
          </cell>
        </row>
        <row r="1782">
          <cell r="B1782">
            <v>0</v>
          </cell>
          <cell r="F1782">
            <v>0</v>
          </cell>
        </row>
        <row r="1783">
          <cell r="B1783">
            <v>0</v>
          </cell>
          <cell r="F1783">
            <v>0</v>
          </cell>
        </row>
        <row r="1784">
          <cell r="B1784">
            <v>0</v>
          </cell>
          <cell r="F1784">
            <v>0</v>
          </cell>
        </row>
        <row r="1785">
          <cell r="B1785">
            <v>0</v>
          </cell>
          <cell r="F1785">
            <v>0</v>
          </cell>
        </row>
        <row r="1786">
          <cell r="B1786">
            <v>0</v>
          </cell>
          <cell r="F1786">
            <v>0</v>
          </cell>
        </row>
        <row r="1787">
          <cell r="B1787">
            <v>0</v>
          </cell>
          <cell r="F1787">
            <v>0</v>
          </cell>
        </row>
        <row r="1788">
          <cell r="B1788">
            <v>0</v>
          </cell>
          <cell r="F1788">
            <v>0</v>
          </cell>
        </row>
        <row r="1789">
          <cell r="B1789">
            <v>0</v>
          </cell>
          <cell r="F1789">
            <v>0</v>
          </cell>
        </row>
        <row r="1790">
          <cell r="B1790">
            <v>0</v>
          </cell>
          <cell r="F1790">
            <v>0</v>
          </cell>
        </row>
        <row r="1791">
          <cell r="B1791">
            <v>0</v>
          </cell>
          <cell r="F1791">
            <v>0</v>
          </cell>
        </row>
        <row r="1792">
          <cell r="B1792">
            <v>0</v>
          </cell>
          <cell r="F1792">
            <v>0</v>
          </cell>
        </row>
        <row r="1793">
          <cell r="B1793">
            <v>0</v>
          </cell>
          <cell r="F1793">
            <v>0</v>
          </cell>
        </row>
        <row r="1794">
          <cell r="B1794">
            <v>0</v>
          </cell>
          <cell r="F1794">
            <v>0</v>
          </cell>
        </row>
        <row r="1795">
          <cell r="B1795">
            <v>0</v>
          </cell>
          <cell r="F1795">
            <v>0</v>
          </cell>
        </row>
        <row r="1796">
          <cell r="B1796">
            <v>0</v>
          </cell>
          <cell r="F1796">
            <v>0</v>
          </cell>
        </row>
        <row r="1797">
          <cell r="B1797">
            <v>0</v>
          </cell>
          <cell r="F1797">
            <v>0</v>
          </cell>
        </row>
        <row r="1798">
          <cell r="B1798">
            <v>0</v>
          </cell>
          <cell r="F1798">
            <v>0</v>
          </cell>
        </row>
        <row r="1799">
          <cell r="B1799">
            <v>0</v>
          </cell>
          <cell r="F1799">
            <v>0</v>
          </cell>
        </row>
        <row r="1800">
          <cell r="B1800">
            <v>0</v>
          </cell>
          <cell r="F1800">
            <v>0</v>
          </cell>
        </row>
        <row r="1801">
          <cell r="B1801">
            <v>0</v>
          </cell>
          <cell r="F1801">
            <v>0</v>
          </cell>
        </row>
        <row r="1802">
          <cell r="B1802">
            <v>0</v>
          </cell>
          <cell r="F1802">
            <v>0</v>
          </cell>
        </row>
        <row r="1803">
          <cell r="B1803">
            <v>0</v>
          </cell>
          <cell r="F1803">
            <v>0</v>
          </cell>
        </row>
        <row r="1804">
          <cell r="B1804">
            <v>0</v>
          </cell>
          <cell r="F1804">
            <v>0</v>
          </cell>
        </row>
        <row r="1805">
          <cell r="B1805">
            <v>0</v>
          </cell>
          <cell r="F1805">
            <v>0</v>
          </cell>
        </row>
        <row r="1806">
          <cell r="B1806">
            <v>0</v>
          </cell>
          <cell r="F1806">
            <v>0</v>
          </cell>
        </row>
        <row r="1807">
          <cell r="B1807">
            <v>0</v>
          </cell>
          <cell r="F1807">
            <v>0</v>
          </cell>
        </row>
        <row r="1808">
          <cell r="B1808">
            <v>0</v>
          </cell>
          <cell r="F1808">
            <v>0</v>
          </cell>
        </row>
        <row r="1809">
          <cell r="B1809">
            <v>0</v>
          </cell>
          <cell r="F1809">
            <v>0</v>
          </cell>
        </row>
        <row r="1810">
          <cell r="B1810">
            <v>0</v>
          </cell>
          <cell r="F1810">
            <v>0</v>
          </cell>
        </row>
        <row r="1811">
          <cell r="B1811">
            <v>0</v>
          </cell>
          <cell r="F1811">
            <v>0</v>
          </cell>
        </row>
        <row r="1812">
          <cell r="B1812">
            <v>0</v>
          </cell>
          <cell r="F1812">
            <v>0</v>
          </cell>
        </row>
        <row r="1813">
          <cell r="B1813">
            <v>0</v>
          </cell>
          <cell r="F1813">
            <v>0</v>
          </cell>
        </row>
        <row r="1814">
          <cell r="B1814">
            <v>0</v>
          </cell>
          <cell r="F1814">
            <v>0</v>
          </cell>
        </row>
        <row r="1815">
          <cell r="B1815">
            <v>0</v>
          </cell>
          <cell r="F1815">
            <v>0</v>
          </cell>
        </row>
        <row r="1816">
          <cell r="B1816">
            <v>0</v>
          </cell>
          <cell r="F1816">
            <v>0</v>
          </cell>
        </row>
        <row r="1817">
          <cell r="B1817">
            <v>0</v>
          </cell>
          <cell r="F1817">
            <v>0</v>
          </cell>
        </row>
        <row r="1818">
          <cell r="B1818">
            <v>0</v>
          </cell>
          <cell r="F1818">
            <v>0</v>
          </cell>
        </row>
        <row r="1819">
          <cell r="B1819">
            <v>0</v>
          </cell>
          <cell r="F1819">
            <v>0</v>
          </cell>
        </row>
        <row r="1820">
          <cell r="B1820">
            <v>0</v>
          </cell>
          <cell r="F1820">
            <v>0</v>
          </cell>
        </row>
        <row r="1821">
          <cell r="B1821">
            <v>0</v>
          </cell>
          <cell r="F1821">
            <v>0</v>
          </cell>
        </row>
        <row r="1822">
          <cell r="B1822">
            <v>0</v>
          </cell>
          <cell r="F1822">
            <v>0</v>
          </cell>
        </row>
        <row r="1823">
          <cell r="B1823">
            <v>0</v>
          </cell>
          <cell r="F1823">
            <v>0</v>
          </cell>
        </row>
        <row r="1824">
          <cell r="B1824">
            <v>0</v>
          </cell>
          <cell r="F1824">
            <v>0</v>
          </cell>
        </row>
        <row r="1825">
          <cell r="B1825">
            <v>0</v>
          </cell>
          <cell r="F1825">
            <v>0</v>
          </cell>
        </row>
        <row r="1826">
          <cell r="B1826">
            <v>0</v>
          </cell>
          <cell r="F1826">
            <v>0</v>
          </cell>
        </row>
        <row r="1827">
          <cell r="B1827">
            <v>0</v>
          </cell>
          <cell r="F1827">
            <v>0</v>
          </cell>
        </row>
        <row r="1828">
          <cell r="B1828">
            <v>0</v>
          </cell>
          <cell r="F1828">
            <v>0</v>
          </cell>
        </row>
        <row r="1829">
          <cell r="B1829">
            <v>0</v>
          </cell>
          <cell r="F1829">
            <v>0</v>
          </cell>
        </row>
        <row r="1830">
          <cell r="B1830">
            <v>0</v>
          </cell>
          <cell r="F1830">
            <v>0</v>
          </cell>
        </row>
        <row r="1831">
          <cell r="B1831">
            <v>0</v>
          </cell>
          <cell r="F1831">
            <v>0</v>
          </cell>
        </row>
        <row r="1832">
          <cell r="B1832">
            <v>0</v>
          </cell>
          <cell r="F1832">
            <v>0</v>
          </cell>
        </row>
        <row r="1833">
          <cell r="B1833">
            <v>0</v>
          </cell>
          <cell r="F1833">
            <v>0</v>
          </cell>
        </row>
        <row r="1834">
          <cell r="B1834">
            <v>0</v>
          </cell>
          <cell r="F1834">
            <v>0</v>
          </cell>
        </row>
        <row r="1835">
          <cell r="B1835">
            <v>0</v>
          </cell>
          <cell r="F1835">
            <v>0</v>
          </cell>
        </row>
        <row r="1836">
          <cell r="B1836">
            <v>0</v>
          </cell>
          <cell r="F1836">
            <v>0</v>
          </cell>
        </row>
        <row r="1837">
          <cell r="B1837">
            <v>0</v>
          </cell>
          <cell r="F1837">
            <v>0</v>
          </cell>
        </row>
        <row r="1838">
          <cell r="B1838">
            <v>0</v>
          </cell>
          <cell r="F1838">
            <v>0</v>
          </cell>
        </row>
        <row r="1839">
          <cell r="B1839">
            <v>0</v>
          </cell>
          <cell r="F1839">
            <v>0</v>
          </cell>
        </row>
        <row r="1840">
          <cell r="B1840">
            <v>0</v>
          </cell>
          <cell r="F1840">
            <v>0</v>
          </cell>
        </row>
        <row r="1841">
          <cell r="B1841">
            <v>0</v>
          </cell>
          <cell r="F1841">
            <v>0</v>
          </cell>
        </row>
        <row r="1842">
          <cell r="B1842">
            <v>0</v>
          </cell>
          <cell r="F1842">
            <v>0</v>
          </cell>
        </row>
        <row r="1843">
          <cell r="B1843">
            <v>0</v>
          </cell>
          <cell r="F1843">
            <v>0</v>
          </cell>
        </row>
        <row r="1844">
          <cell r="B1844">
            <v>0</v>
          </cell>
          <cell r="F1844">
            <v>0</v>
          </cell>
        </row>
        <row r="1845">
          <cell r="B1845">
            <v>0</v>
          </cell>
          <cell r="F1845">
            <v>0</v>
          </cell>
        </row>
        <row r="1846">
          <cell r="B1846">
            <v>0</v>
          </cell>
          <cell r="F1846">
            <v>0</v>
          </cell>
        </row>
        <row r="1847">
          <cell r="B1847">
            <v>0</v>
          </cell>
          <cell r="F1847">
            <v>0</v>
          </cell>
        </row>
        <row r="1848">
          <cell r="B1848">
            <v>0</v>
          </cell>
          <cell r="F1848">
            <v>0</v>
          </cell>
        </row>
        <row r="1849">
          <cell r="B1849">
            <v>0</v>
          </cell>
          <cell r="F1849">
            <v>0</v>
          </cell>
        </row>
        <row r="1850">
          <cell r="B1850">
            <v>0</v>
          </cell>
          <cell r="F1850">
            <v>0</v>
          </cell>
        </row>
        <row r="1851">
          <cell r="B1851">
            <v>0</v>
          </cell>
          <cell r="F1851">
            <v>0</v>
          </cell>
        </row>
        <row r="1852">
          <cell r="B1852">
            <v>0</v>
          </cell>
          <cell r="F1852">
            <v>0</v>
          </cell>
        </row>
        <row r="1853">
          <cell r="B1853">
            <v>0</v>
          </cell>
          <cell r="F1853">
            <v>0</v>
          </cell>
        </row>
        <row r="1854">
          <cell r="B1854">
            <v>0</v>
          </cell>
          <cell r="F1854">
            <v>0</v>
          </cell>
        </row>
        <row r="1855">
          <cell r="B1855">
            <v>0</v>
          </cell>
          <cell r="F1855">
            <v>0</v>
          </cell>
        </row>
        <row r="1856">
          <cell r="B1856">
            <v>0</v>
          </cell>
          <cell r="F1856">
            <v>0</v>
          </cell>
        </row>
        <row r="1857">
          <cell r="B1857">
            <v>0</v>
          </cell>
          <cell r="F1857">
            <v>0</v>
          </cell>
        </row>
        <row r="1858">
          <cell r="B1858">
            <v>0</v>
          </cell>
          <cell r="F1858">
            <v>0</v>
          </cell>
        </row>
        <row r="1859">
          <cell r="B1859">
            <v>0</v>
          </cell>
          <cell r="F1859">
            <v>0</v>
          </cell>
        </row>
        <row r="1860">
          <cell r="B1860">
            <v>0</v>
          </cell>
          <cell r="F1860">
            <v>0</v>
          </cell>
        </row>
        <row r="1861">
          <cell r="B1861">
            <v>0</v>
          </cell>
          <cell r="F1861">
            <v>0</v>
          </cell>
        </row>
        <row r="1862">
          <cell r="B1862">
            <v>0</v>
          </cell>
          <cell r="F1862">
            <v>0</v>
          </cell>
        </row>
        <row r="1863">
          <cell r="B1863">
            <v>0</v>
          </cell>
          <cell r="F1863">
            <v>0</v>
          </cell>
        </row>
        <row r="1864">
          <cell r="B1864">
            <v>0</v>
          </cell>
          <cell r="F1864">
            <v>0</v>
          </cell>
        </row>
        <row r="1865">
          <cell r="B1865">
            <v>0</v>
          </cell>
          <cell r="F1865">
            <v>0</v>
          </cell>
        </row>
        <row r="1866">
          <cell r="B1866">
            <v>0</v>
          </cell>
          <cell r="F1866">
            <v>0</v>
          </cell>
        </row>
        <row r="1867">
          <cell r="B1867">
            <v>0</v>
          </cell>
          <cell r="F1867">
            <v>0</v>
          </cell>
        </row>
        <row r="1868">
          <cell r="B1868">
            <v>0</v>
          </cell>
          <cell r="F1868">
            <v>0</v>
          </cell>
        </row>
        <row r="1869">
          <cell r="B1869">
            <v>0</v>
          </cell>
          <cell r="F1869">
            <v>0</v>
          </cell>
        </row>
        <row r="1870">
          <cell r="B1870">
            <v>0</v>
          </cell>
          <cell r="F1870">
            <v>0</v>
          </cell>
        </row>
        <row r="1871">
          <cell r="B1871">
            <v>0</v>
          </cell>
          <cell r="F1871">
            <v>0</v>
          </cell>
        </row>
        <row r="1872">
          <cell r="B1872">
            <v>0</v>
          </cell>
          <cell r="F1872">
            <v>0</v>
          </cell>
        </row>
        <row r="1873">
          <cell r="B1873">
            <v>0</v>
          </cell>
          <cell r="F1873">
            <v>0</v>
          </cell>
        </row>
        <row r="1874">
          <cell r="B1874">
            <v>0</v>
          </cell>
          <cell r="F1874">
            <v>0</v>
          </cell>
        </row>
        <row r="1875">
          <cell r="B1875">
            <v>0</v>
          </cell>
          <cell r="F1875">
            <v>0</v>
          </cell>
        </row>
        <row r="1876">
          <cell r="B1876">
            <v>0</v>
          </cell>
          <cell r="F1876">
            <v>0</v>
          </cell>
        </row>
        <row r="1877">
          <cell r="B1877">
            <v>0</v>
          </cell>
          <cell r="F1877">
            <v>0</v>
          </cell>
        </row>
        <row r="1878">
          <cell r="B1878">
            <v>0</v>
          </cell>
          <cell r="F1878">
            <v>0</v>
          </cell>
        </row>
        <row r="1879">
          <cell r="B1879">
            <v>0</v>
          </cell>
          <cell r="F1879">
            <v>0</v>
          </cell>
        </row>
        <row r="1880">
          <cell r="B1880">
            <v>0</v>
          </cell>
          <cell r="F1880">
            <v>0</v>
          </cell>
        </row>
        <row r="1881">
          <cell r="B1881">
            <v>0</v>
          </cell>
          <cell r="F1881">
            <v>0</v>
          </cell>
        </row>
        <row r="1882">
          <cell r="B1882">
            <v>0</v>
          </cell>
          <cell r="F1882">
            <v>0</v>
          </cell>
        </row>
        <row r="1883">
          <cell r="B1883">
            <v>0</v>
          </cell>
          <cell r="F1883">
            <v>0</v>
          </cell>
        </row>
        <row r="1884">
          <cell r="B1884">
            <v>0</v>
          </cell>
          <cell r="F1884">
            <v>0</v>
          </cell>
        </row>
        <row r="1885">
          <cell r="B1885">
            <v>0</v>
          </cell>
          <cell r="F1885">
            <v>0</v>
          </cell>
        </row>
        <row r="1886">
          <cell r="B1886">
            <v>0</v>
          </cell>
          <cell r="F1886">
            <v>0</v>
          </cell>
        </row>
        <row r="1887">
          <cell r="B1887">
            <v>0</v>
          </cell>
          <cell r="F1887">
            <v>0</v>
          </cell>
        </row>
        <row r="1888">
          <cell r="B1888">
            <v>0</v>
          </cell>
          <cell r="F1888">
            <v>0</v>
          </cell>
        </row>
        <row r="1889">
          <cell r="B1889">
            <v>0</v>
          </cell>
          <cell r="F1889">
            <v>0</v>
          </cell>
        </row>
        <row r="1890">
          <cell r="B1890">
            <v>0</v>
          </cell>
          <cell r="F1890">
            <v>0</v>
          </cell>
        </row>
        <row r="1891">
          <cell r="B1891">
            <v>0</v>
          </cell>
          <cell r="F1891">
            <v>0</v>
          </cell>
        </row>
        <row r="1892">
          <cell r="B1892">
            <v>0</v>
          </cell>
          <cell r="F1892">
            <v>0</v>
          </cell>
        </row>
        <row r="1893">
          <cell r="B1893">
            <v>0</v>
          </cell>
          <cell r="F1893">
            <v>0</v>
          </cell>
        </row>
        <row r="1894">
          <cell r="B1894">
            <v>0</v>
          </cell>
          <cell r="F1894">
            <v>0</v>
          </cell>
        </row>
        <row r="1895">
          <cell r="B1895">
            <v>0</v>
          </cell>
          <cell r="F1895">
            <v>0</v>
          </cell>
        </row>
        <row r="1896">
          <cell r="B1896">
            <v>0</v>
          </cell>
          <cell r="F1896">
            <v>0</v>
          </cell>
        </row>
        <row r="1897">
          <cell r="B1897">
            <v>0</v>
          </cell>
          <cell r="F1897">
            <v>0</v>
          </cell>
        </row>
        <row r="1898">
          <cell r="B1898">
            <v>0</v>
          </cell>
          <cell r="F1898">
            <v>0</v>
          </cell>
        </row>
        <row r="1899">
          <cell r="B1899">
            <v>0</v>
          </cell>
          <cell r="F1899">
            <v>0</v>
          </cell>
        </row>
        <row r="1900">
          <cell r="B1900">
            <v>0</v>
          </cell>
          <cell r="F1900">
            <v>0</v>
          </cell>
        </row>
        <row r="1901">
          <cell r="B1901">
            <v>0</v>
          </cell>
          <cell r="F1901">
            <v>0</v>
          </cell>
        </row>
        <row r="1902">
          <cell r="B1902">
            <v>0</v>
          </cell>
          <cell r="F1902">
            <v>0</v>
          </cell>
        </row>
        <row r="1903">
          <cell r="B1903">
            <v>0</v>
          </cell>
          <cell r="F1903">
            <v>0</v>
          </cell>
        </row>
        <row r="1904">
          <cell r="B1904">
            <v>0</v>
          </cell>
          <cell r="F1904">
            <v>0</v>
          </cell>
        </row>
        <row r="1905">
          <cell r="B1905">
            <v>0</v>
          </cell>
          <cell r="F1905">
            <v>0</v>
          </cell>
        </row>
        <row r="1906">
          <cell r="B1906">
            <v>0</v>
          </cell>
          <cell r="F1906">
            <v>0</v>
          </cell>
        </row>
        <row r="1907">
          <cell r="B1907">
            <v>0</v>
          </cell>
          <cell r="F1907">
            <v>0</v>
          </cell>
        </row>
        <row r="1908">
          <cell r="B1908">
            <v>0</v>
          </cell>
          <cell r="F1908">
            <v>0</v>
          </cell>
        </row>
        <row r="1909">
          <cell r="B1909">
            <v>0</v>
          </cell>
          <cell r="F1909">
            <v>0</v>
          </cell>
        </row>
        <row r="1910">
          <cell r="B1910">
            <v>0</v>
          </cell>
          <cell r="F1910">
            <v>0</v>
          </cell>
        </row>
        <row r="1911">
          <cell r="B1911">
            <v>0</v>
          </cell>
          <cell r="F1911">
            <v>0</v>
          </cell>
        </row>
        <row r="1912">
          <cell r="B1912">
            <v>0</v>
          </cell>
          <cell r="F1912">
            <v>0</v>
          </cell>
        </row>
        <row r="1913">
          <cell r="B1913">
            <v>0</v>
          </cell>
          <cell r="F1913">
            <v>0</v>
          </cell>
        </row>
        <row r="1914">
          <cell r="B1914">
            <v>0</v>
          </cell>
          <cell r="F1914">
            <v>0</v>
          </cell>
        </row>
        <row r="1915">
          <cell r="B1915">
            <v>0</v>
          </cell>
          <cell r="F1915">
            <v>0</v>
          </cell>
        </row>
        <row r="1916">
          <cell r="B1916">
            <v>0</v>
          </cell>
          <cell r="F1916">
            <v>0</v>
          </cell>
        </row>
        <row r="1917">
          <cell r="B1917">
            <v>0</v>
          </cell>
          <cell r="F1917">
            <v>0</v>
          </cell>
        </row>
        <row r="1918">
          <cell r="B1918">
            <v>0</v>
          </cell>
          <cell r="F1918">
            <v>0</v>
          </cell>
        </row>
        <row r="1919">
          <cell r="B1919">
            <v>0</v>
          </cell>
          <cell r="F1919">
            <v>0</v>
          </cell>
        </row>
        <row r="1920">
          <cell r="B1920">
            <v>0</v>
          </cell>
          <cell r="F1920">
            <v>0</v>
          </cell>
        </row>
        <row r="1921">
          <cell r="B1921">
            <v>0</v>
          </cell>
          <cell r="F1921">
            <v>0</v>
          </cell>
        </row>
        <row r="1922">
          <cell r="B1922">
            <v>0</v>
          </cell>
          <cell r="F1922">
            <v>0</v>
          </cell>
        </row>
        <row r="1923">
          <cell r="B1923">
            <v>0</v>
          </cell>
          <cell r="F1923">
            <v>0</v>
          </cell>
        </row>
        <row r="1924">
          <cell r="B1924">
            <v>0</v>
          </cell>
          <cell r="F1924">
            <v>0</v>
          </cell>
        </row>
        <row r="1925">
          <cell r="B1925">
            <v>0</v>
          </cell>
          <cell r="F1925">
            <v>0</v>
          </cell>
        </row>
        <row r="1926">
          <cell r="B1926">
            <v>0</v>
          </cell>
          <cell r="F1926">
            <v>0</v>
          </cell>
        </row>
        <row r="1927">
          <cell r="B1927">
            <v>0</v>
          </cell>
          <cell r="F1927">
            <v>0</v>
          </cell>
        </row>
        <row r="1928">
          <cell r="B1928">
            <v>0</v>
          </cell>
          <cell r="F1928">
            <v>0</v>
          </cell>
        </row>
        <row r="1929">
          <cell r="B1929">
            <v>0</v>
          </cell>
          <cell r="F1929">
            <v>0</v>
          </cell>
        </row>
        <row r="1930">
          <cell r="B1930">
            <v>0</v>
          </cell>
          <cell r="F1930">
            <v>0</v>
          </cell>
        </row>
        <row r="1931">
          <cell r="B1931">
            <v>0</v>
          </cell>
          <cell r="F1931">
            <v>0</v>
          </cell>
        </row>
        <row r="1932">
          <cell r="B1932">
            <v>0</v>
          </cell>
          <cell r="F1932">
            <v>0</v>
          </cell>
        </row>
        <row r="1933">
          <cell r="B1933">
            <v>0</v>
          </cell>
          <cell r="F1933">
            <v>0</v>
          </cell>
        </row>
        <row r="1934">
          <cell r="B1934">
            <v>0</v>
          </cell>
          <cell r="F1934">
            <v>0</v>
          </cell>
        </row>
        <row r="1935">
          <cell r="B1935">
            <v>0</v>
          </cell>
          <cell r="F1935">
            <v>0</v>
          </cell>
        </row>
        <row r="1936">
          <cell r="B1936">
            <v>0</v>
          </cell>
          <cell r="F1936">
            <v>0</v>
          </cell>
        </row>
        <row r="1937">
          <cell r="B1937">
            <v>0</v>
          </cell>
          <cell r="F1937">
            <v>0</v>
          </cell>
        </row>
        <row r="1938">
          <cell r="B1938">
            <v>0</v>
          </cell>
          <cell r="F1938">
            <v>0</v>
          </cell>
        </row>
        <row r="1939">
          <cell r="B1939">
            <v>0</v>
          </cell>
          <cell r="F1939">
            <v>0</v>
          </cell>
        </row>
        <row r="1940">
          <cell r="B1940">
            <v>0</v>
          </cell>
          <cell r="F1940">
            <v>0</v>
          </cell>
        </row>
        <row r="1941">
          <cell r="B1941">
            <v>0</v>
          </cell>
          <cell r="F1941">
            <v>0</v>
          </cell>
        </row>
        <row r="1942">
          <cell r="B1942">
            <v>0</v>
          </cell>
          <cell r="F1942">
            <v>0</v>
          </cell>
        </row>
        <row r="1943">
          <cell r="B1943">
            <v>0</v>
          </cell>
          <cell r="F1943">
            <v>0</v>
          </cell>
        </row>
        <row r="1944">
          <cell r="B1944">
            <v>0</v>
          </cell>
          <cell r="F1944">
            <v>0</v>
          </cell>
        </row>
        <row r="1945">
          <cell r="B1945">
            <v>0</v>
          </cell>
          <cell r="F1945">
            <v>0</v>
          </cell>
        </row>
        <row r="1946">
          <cell r="B1946">
            <v>0</v>
          </cell>
          <cell r="F1946">
            <v>0</v>
          </cell>
        </row>
        <row r="1947">
          <cell r="B1947">
            <v>0</v>
          </cell>
          <cell r="F1947">
            <v>0</v>
          </cell>
        </row>
        <row r="1948">
          <cell r="B1948">
            <v>0</v>
          </cell>
          <cell r="F1948">
            <v>0</v>
          </cell>
        </row>
        <row r="1949">
          <cell r="B1949">
            <v>0</v>
          </cell>
          <cell r="F1949">
            <v>0</v>
          </cell>
        </row>
        <row r="1950">
          <cell r="B1950">
            <v>0</v>
          </cell>
          <cell r="F1950">
            <v>0</v>
          </cell>
        </row>
        <row r="1951">
          <cell r="B1951">
            <v>0</v>
          </cell>
          <cell r="F1951">
            <v>0</v>
          </cell>
        </row>
        <row r="1952">
          <cell r="B1952">
            <v>0</v>
          </cell>
          <cell r="F1952">
            <v>0</v>
          </cell>
        </row>
        <row r="1953">
          <cell r="B1953">
            <v>0</v>
          </cell>
          <cell r="F1953">
            <v>0</v>
          </cell>
        </row>
        <row r="1954">
          <cell r="B1954">
            <v>0</v>
          </cell>
          <cell r="F1954">
            <v>0</v>
          </cell>
        </row>
        <row r="1955">
          <cell r="B1955">
            <v>0</v>
          </cell>
          <cell r="F1955">
            <v>0</v>
          </cell>
        </row>
        <row r="1956">
          <cell r="B1956">
            <v>0</v>
          </cell>
          <cell r="F1956">
            <v>0</v>
          </cell>
        </row>
        <row r="1957">
          <cell r="B1957">
            <v>0</v>
          </cell>
          <cell r="F1957">
            <v>0</v>
          </cell>
        </row>
        <row r="1958">
          <cell r="B1958">
            <v>0</v>
          </cell>
          <cell r="F1958">
            <v>0</v>
          </cell>
        </row>
        <row r="1959">
          <cell r="B1959">
            <v>0</v>
          </cell>
          <cell r="F1959">
            <v>0</v>
          </cell>
        </row>
        <row r="1960">
          <cell r="B1960">
            <v>0</v>
          </cell>
          <cell r="F1960">
            <v>0</v>
          </cell>
        </row>
        <row r="1961">
          <cell r="B1961">
            <v>0</v>
          </cell>
          <cell r="F1961">
            <v>0</v>
          </cell>
        </row>
        <row r="1962">
          <cell r="B1962">
            <v>0</v>
          </cell>
          <cell r="F1962">
            <v>0</v>
          </cell>
        </row>
        <row r="1963">
          <cell r="B1963">
            <v>0</v>
          </cell>
          <cell r="F1963">
            <v>0</v>
          </cell>
        </row>
        <row r="1964">
          <cell r="B1964">
            <v>0</v>
          </cell>
          <cell r="F1964">
            <v>0</v>
          </cell>
        </row>
        <row r="1965">
          <cell r="B1965">
            <v>0</v>
          </cell>
          <cell r="F1965">
            <v>0</v>
          </cell>
        </row>
        <row r="1966">
          <cell r="B1966">
            <v>0</v>
          </cell>
          <cell r="F1966">
            <v>0</v>
          </cell>
        </row>
        <row r="1967">
          <cell r="B1967">
            <v>0</v>
          </cell>
          <cell r="F1967">
            <v>0</v>
          </cell>
        </row>
        <row r="1968">
          <cell r="B1968">
            <v>0</v>
          </cell>
          <cell r="F1968">
            <v>0</v>
          </cell>
        </row>
        <row r="1969">
          <cell r="B1969">
            <v>0</v>
          </cell>
          <cell r="F1969">
            <v>0</v>
          </cell>
        </row>
        <row r="1970">
          <cell r="B1970">
            <v>0</v>
          </cell>
          <cell r="F1970">
            <v>0</v>
          </cell>
        </row>
        <row r="1971">
          <cell r="B1971">
            <v>0</v>
          </cell>
          <cell r="F1971">
            <v>0</v>
          </cell>
        </row>
        <row r="1972">
          <cell r="B1972">
            <v>0</v>
          </cell>
          <cell r="F1972">
            <v>0</v>
          </cell>
        </row>
        <row r="1973">
          <cell r="B1973">
            <v>0</v>
          </cell>
          <cell r="F1973">
            <v>0</v>
          </cell>
        </row>
        <row r="1974">
          <cell r="B1974">
            <v>0</v>
          </cell>
          <cell r="F1974">
            <v>0</v>
          </cell>
        </row>
        <row r="1975">
          <cell r="B1975">
            <v>0</v>
          </cell>
          <cell r="F1975">
            <v>0</v>
          </cell>
        </row>
        <row r="1976">
          <cell r="B1976">
            <v>0</v>
          </cell>
          <cell r="F1976">
            <v>0</v>
          </cell>
        </row>
        <row r="1977">
          <cell r="B1977">
            <v>0</v>
          </cell>
          <cell r="F1977">
            <v>0</v>
          </cell>
        </row>
        <row r="1978">
          <cell r="B1978">
            <v>0</v>
          </cell>
          <cell r="F1978">
            <v>0</v>
          </cell>
        </row>
        <row r="1979">
          <cell r="B1979">
            <v>0</v>
          </cell>
          <cell r="F1979">
            <v>0</v>
          </cell>
        </row>
        <row r="1980">
          <cell r="B1980">
            <v>0</v>
          </cell>
          <cell r="F1980">
            <v>0</v>
          </cell>
        </row>
        <row r="1981">
          <cell r="B1981">
            <v>0</v>
          </cell>
          <cell r="F1981">
            <v>0</v>
          </cell>
        </row>
        <row r="1982">
          <cell r="B1982">
            <v>0</v>
          </cell>
          <cell r="F1982">
            <v>0</v>
          </cell>
        </row>
        <row r="1983">
          <cell r="B1983">
            <v>0</v>
          </cell>
          <cell r="F1983">
            <v>0</v>
          </cell>
        </row>
        <row r="1984">
          <cell r="B1984">
            <v>0</v>
          </cell>
          <cell r="F1984">
            <v>0</v>
          </cell>
        </row>
        <row r="1985">
          <cell r="B1985">
            <v>0</v>
          </cell>
          <cell r="F1985">
            <v>0</v>
          </cell>
        </row>
        <row r="1986">
          <cell r="B1986">
            <v>0</v>
          </cell>
          <cell r="F1986">
            <v>0</v>
          </cell>
        </row>
        <row r="1987">
          <cell r="B1987">
            <v>0</v>
          </cell>
          <cell r="F1987">
            <v>0</v>
          </cell>
        </row>
        <row r="1988">
          <cell r="B1988">
            <v>0</v>
          </cell>
          <cell r="F1988">
            <v>0</v>
          </cell>
        </row>
        <row r="1989">
          <cell r="B1989">
            <v>0</v>
          </cell>
          <cell r="F1989">
            <v>0</v>
          </cell>
        </row>
        <row r="1990">
          <cell r="B1990">
            <v>0</v>
          </cell>
          <cell r="F1990">
            <v>0</v>
          </cell>
        </row>
        <row r="1991">
          <cell r="B1991">
            <v>0</v>
          </cell>
          <cell r="F1991">
            <v>0</v>
          </cell>
        </row>
        <row r="1992">
          <cell r="B1992">
            <v>0</v>
          </cell>
          <cell r="F1992">
            <v>0</v>
          </cell>
        </row>
        <row r="1993">
          <cell r="B1993">
            <v>0</v>
          </cell>
          <cell r="F1993">
            <v>0</v>
          </cell>
        </row>
        <row r="1994">
          <cell r="B1994">
            <v>0</v>
          </cell>
          <cell r="F1994">
            <v>0</v>
          </cell>
        </row>
        <row r="1995">
          <cell r="B1995">
            <v>0</v>
          </cell>
          <cell r="F1995">
            <v>0</v>
          </cell>
        </row>
        <row r="1996">
          <cell r="B1996">
            <v>0</v>
          </cell>
          <cell r="F1996">
            <v>0</v>
          </cell>
        </row>
        <row r="1997">
          <cell r="B1997">
            <v>0</v>
          </cell>
          <cell r="F1997">
            <v>0</v>
          </cell>
        </row>
        <row r="1998">
          <cell r="B1998">
            <v>0</v>
          </cell>
          <cell r="F1998">
            <v>0</v>
          </cell>
        </row>
        <row r="1999">
          <cell r="B1999">
            <v>0</v>
          </cell>
          <cell r="F1999">
            <v>0</v>
          </cell>
        </row>
        <row r="2000">
          <cell r="B2000">
            <v>0</v>
          </cell>
          <cell r="F2000">
            <v>0</v>
          </cell>
        </row>
        <row r="2001">
          <cell r="B2001">
            <v>0</v>
          </cell>
          <cell r="F2001">
            <v>0</v>
          </cell>
        </row>
        <row r="2002">
          <cell r="B2002">
            <v>0</v>
          </cell>
          <cell r="F2002">
            <v>0</v>
          </cell>
        </row>
        <row r="2003">
          <cell r="B2003">
            <v>0</v>
          </cell>
          <cell r="F2003">
            <v>0</v>
          </cell>
        </row>
        <row r="2004">
          <cell r="B2004">
            <v>0</v>
          </cell>
          <cell r="F2004">
            <v>0</v>
          </cell>
        </row>
        <row r="2005">
          <cell r="B2005">
            <v>0</v>
          </cell>
          <cell r="F2005">
            <v>0</v>
          </cell>
        </row>
        <row r="2006">
          <cell r="B2006">
            <v>0</v>
          </cell>
          <cell r="F2006">
            <v>0</v>
          </cell>
        </row>
        <row r="2007">
          <cell r="B2007">
            <v>0</v>
          </cell>
          <cell r="F2007">
            <v>0</v>
          </cell>
        </row>
        <row r="2008">
          <cell r="B2008">
            <v>0</v>
          </cell>
          <cell r="F2008">
            <v>0</v>
          </cell>
        </row>
        <row r="2009">
          <cell r="B2009">
            <v>0</v>
          </cell>
          <cell r="F2009">
            <v>0</v>
          </cell>
        </row>
        <row r="2010">
          <cell r="B2010">
            <v>0</v>
          </cell>
          <cell r="F2010">
            <v>0</v>
          </cell>
        </row>
        <row r="2011">
          <cell r="B2011">
            <v>0</v>
          </cell>
          <cell r="F2011">
            <v>0</v>
          </cell>
        </row>
        <row r="2012">
          <cell r="B2012">
            <v>0</v>
          </cell>
          <cell r="F2012">
            <v>0</v>
          </cell>
        </row>
        <row r="2013">
          <cell r="B2013">
            <v>0</v>
          </cell>
          <cell r="F2013">
            <v>0</v>
          </cell>
        </row>
        <row r="2014">
          <cell r="B2014">
            <v>0</v>
          </cell>
          <cell r="F2014">
            <v>0</v>
          </cell>
        </row>
        <row r="2015">
          <cell r="B2015">
            <v>0</v>
          </cell>
          <cell r="F2015">
            <v>0</v>
          </cell>
        </row>
        <row r="2016">
          <cell r="B2016">
            <v>0</v>
          </cell>
          <cell r="F2016">
            <v>0</v>
          </cell>
        </row>
        <row r="2017">
          <cell r="B2017">
            <v>0</v>
          </cell>
          <cell r="F2017">
            <v>0</v>
          </cell>
        </row>
        <row r="2018">
          <cell r="B2018">
            <v>0</v>
          </cell>
          <cell r="F2018">
            <v>0</v>
          </cell>
        </row>
        <row r="2019">
          <cell r="B2019">
            <v>0</v>
          </cell>
          <cell r="F2019">
            <v>0</v>
          </cell>
        </row>
        <row r="2020">
          <cell r="B2020">
            <v>0</v>
          </cell>
          <cell r="F2020">
            <v>0</v>
          </cell>
        </row>
        <row r="2021">
          <cell r="B2021">
            <v>0</v>
          </cell>
          <cell r="F2021">
            <v>0</v>
          </cell>
        </row>
        <row r="2022">
          <cell r="B2022">
            <v>0</v>
          </cell>
          <cell r="F2022">
            <v>0</v>
          </cell>
        </row>
        <row r="2023">
          <cell r="B2023">
            <v>0</v>
          </cell>
          <cell r="F2023">
            <v>0</v>
          </cell>
        </row>
        <row r="2024">
          <cell r="B2024">
            <v>0</v>
          </cell>
          <cell r="F2024">
            <v>0</v>
          </cell>
        </row>
        <row r="2025">
          <cell r="B2025">
            <v>0</v>
          </cell>
          <cell r="F2025">
            <v>0</v>
          </cell>
        </row>
        <row r="2026">
          <cell r="B2026">
            <v>0</v>
          </cell>
          <cell r="F2026">
            <v>0</v>
          </cell>
        </row>
        <row r="2027">
          <cell r="B2027">
            <v>0</v>
          </cell>
          <cell r="F2027">
            <v>0</v>
          </cell>
        </row>
        <row r="2028">
          <cell r="B2028">
            <v>0</v>
          </cell>
          <cell r="F2028">
            <v>0</v>
          </cell>
        </row>
        <row r="2029">
          <cell r="B2029">
            <v>0</v>
          </cell>
          <cell r="F2029">
            <v>0</v>
          </cell>
        </row>
        <row r="2030">
          <cell r="B2030">
            <v>0</v>
          </cell>
          <cell r="F2030">
            <v>0</v>
          </cell>
        </row>
        <row r="2031">
          <cell r="B2031">
            <v>0</v>
          </cell>
          <cell r="F2031">
            <v>0</v>
          </cell>
        </row>
        <row r="2032">
          <cell r="B2032">
            <v>0</v>
          </cell>
          <cell r="F2032">
            <v>0</v>
          </cell>
        </row>
        <row r="2033">
          <cell r="B2033">
            <v>0</v>
          </cell>
          <cell r="F2033">
            <v>0</v>
          </cell>
        </row>
        <row r="2034">
          <cell r="B2034">
            <v>0</v>
          </cell>
          <cell r="F2034">
            <v>0</v>
          </cell>
        </row>
        <row r="2035">
          <cell r="B2035">
            <v>0</v>
          </cell>
          <cell r="F2035">
            <v>0</v>
          </cell>
        </row>
        <row r="2036">
          <cell r="B2036">
            <v>0</v>
          </cell>
          <cell r="F2036">
            <v>0</v>
          </cell>
        </row>
        <row r="2037">
          <cell r="B2037">
            <v>0</v>
          </cell>
          <cell r="F2037">
            <v>0</v>
          </cell>
        </row>
        <row r="2038">
          <cell r="B2038">
            <v>0</v>
          </cell>
          <cell r="F2038">
            <v>0</v>
          </cell>
        </row>
        <row r="2039">
          <cell r="B2039">
            <v>0</v>
          </cell>
          <cell r="F2039">
            <v>0</v>
          </cell>
        </row>
        <row r="2040">
          <cell r="B2040">
            <v>0</v>
          </cell>
          <cell r="F2040">
            <v>0</v>
          </cell>
        </row>
        <row r="2041">
          <cell r="B2041">
            <v>0</v>
          </cell>
          <cell r="F2041">
            <v>0</v>
          </cell>
        </row>
        <row r="2042">
          <cell r="B2042">
            <v>0</v>
          </cell>
          <cell r="F2042">
            <v>0</v>
          </cell>
        </row>
        <row r="2043">
          <cell r="B2043">
            <v>0</v>
          </cell>
          <cell r="F2043">
            <v>0</v>
          </cell>
        </row>
        <row r="2044">
          <cell r="B2044">
            <v>0</v>
          </cell>
          <cell r="F2044">
            <v>0</v>
          </cell>
        </row>
        <row r="2045">
          <cell r="B2045">
            <v>0</v>
          </cell>
          <cell r="F2045">
            <v>0</v>
          </cell>
        </row>
        <row r="2046">
          <cell r="B2046">
            <v>0</v>
          </cell>
          <cell r="F2046">
            <v>0</v>
          </cell>
        </row>
        <row r="2047">
          <cell r="B2047">
            <v>0</v>
          </cell>
          <cell r="F2047">
            <v>0</v>
          </cell>
        </row>
        <row r="2048">
          <cell r="B2048">
            <v>0</v>
          </cell>
          <cell r="F2048">
            <v>0</v>
          </cell>
        </row>
        <row r="2049">
          <cell r="B2049">
            <v>0</v>
          </cell>
          <cell r="F2049">
            <v>0</v>
          </cell>
        </row>
        <row r="2050">
          <cell r="B2050">
            <v>0</v>
          </cell>
          <cell r="F2050">
            <v>0</v>
          </cell>
        </row>
        <row r="2051">
          <cell r="B2051">
            <v>0</v>
          </cell>
          <cell r="F2051">
            <v>0</v>
          </cell>
        </row>
        <row r="2052">
          <cell r="B2052">
            <v>0</v>
          </cell>
          <cell r="F2052">
            <v>0</v>
          </cell>
        </row>
        <row r="2053">
          <cell r="B2053">
            <v>0</v>
          </cell>
          <cell r="F2053">
            <v>0</v>
          </cell>
        </row>
        <row r="2054">
          <cell r="B2054">
            <v>0</v>
          </cell>
          <cell r="F2054">
            <v>0</v>
          </cell>
        </row>
        <row r="2055">
          <cell r="B2055">
            <v>0</v>
          </cell>
          <cell r="F2055">
            <v>0</v>
          </cell>
        </row>
        <row r="2056">
          <cell r="B2056">
            <v>0</v>
          </cell>
          <cell r="F2056">
            <v>0</v>
          </cell>
        </row>
        <row r="2057">
          <cell r="B2057">
            <v>0</v>
          </cell>
          <cell r="F2057">
            <v>0</v>
          </cell>
        </row>
        <row r="2058">
          <cell r="B2058">
            <v>0</v>
          </cell>
          <cell r="F2058">
            <v>0</v>
          </cell>
        </row>
        <row r="2059">
          <cell r="B2059">
            <v>0</v>
          </cell>
          <cell r="F2059">
            <v>0</v>
          </cell>
        </row>
        <row r="2060">
          <cell r="B2060">
            <v>0</v>
          </cell>
          <cell r="F2060">
            <v>0</v>
          </cell>
        </row>
        <row r="2061">
          <cell r="B2061">
            <v>0</v>
          </cell>
          <cell r="F2061">
            <v>0</v>
          </cell>
        </row>
        <row r="2062">
          <cell r="B2062">
            <v>0</v>
          </cell>
          <cell r="F2062">
            <v>0</v>
          </cell>
        </row>
        <row r="2063">
          <cell r="B2063">
            <v>0</v>
          </cell>
          <cell r="F2063">
            <v>0</v>
          </cell>
        </row>
        <row r="2064">
          <cell r="B2064">
            <v>0</v>
          </cell>
          <cell r="F2064">
            <v>0</v>
          </cell>
        </row>
        <row r="2065">
          <cell r="B2065">
            <v>0</v>
          </cell>
          <cell r="F2065">
            <v>0</v>
          </cell>
        </row>
        <row r="2066">
          <cell r="B2066">
            <v>0</v>
          </cell>
          <cell r="F2066">
            <v>0</v>
          </cell>
        </row>
        <row r="2067">
          <cell r="B2067">
            <v>0</v>
          </cell>
          <cell r="F2067">
            <v>0</v>
          </cell>
        </row>
        <row r="2068">
          <cell r="B2068">
            <v>0</v>
          </cell>
          <cell r="F2068">
            <v>0</v>
          </cell>
        </row>
        <row r="2069">
          <cell r="B2069">
            <v>0</v>
          </cell>
          <cell r="F2069">
            <v>0</v>
          </cell>
        </row>
        <row r="2070">
          <cell r="B2070">
            <v>0</v>
          </cell>
          <cell r="F2070">
            <v>0</v>
          </cell>
        </row>
        <row r="2071">
          <cell r="B2071">
            <v>0</v>
          </cell>
          <cell r="F2071">
            <v>0</v>
          </cell>
        </row>
        <row r="2072">
          <cell r="B2072">
            <v>0</v>
          </cell>
          <cell r="F2072">
            <v>0</v>
          </cell>
        </row>
        <row r="2073">
          <cell r="B2073">
            <v>0</v>
          </cell>
          <cell r="F2073">
            <v>0</v>
          </cell>
        </row>
        <row r="2074">
          <cell r="B2074">
            <v>0</v>
          </cell>
          <cell r="F2074">
            <v>0</v>
          </cell>
        </row>
        <row r="2075">
          <cell r="B2075">
            <v>0</v>
          </cell>
          <cell r="F2075">
            <v>0</v>
          </cell>
        </row>
        <row r="2076">
          <cell r="B2076">
            <v>0</v>
          </cell>
          <cell r="F2076">
            <v>0</v>
          </cell>
        </row>
        <row r="2077">
          <cell r="B2077">
            <v>0</v>
          </cell>
          <cell r="F2077">
            <v>0</v>
          </cell>
        </row>
        <row r="2078">
          <cell r="B2078">
            <v>0</v>
          </cell>
          <cell r="F2078">
            <v>0</v>
          </cell>
        </row>
        <row r="2079">
          <cell r="B2079">
            <v>0</v>
          </cell>
          <cell r="F2079">
            <v>0</v>
          </cell>
        </row>
        <row r="2080">
          <cell r="B2080">
            <v>0</v>
          </cell>
          <cell r="F2080">
            <v>0</v>
          </cell>
        </row>
        <row r="2081">
          <cell r="B2081">
            <v>0</v>
          </cell>
          <cell r="F2081">
            <v>0</v>
          </cell>
        </row>
        <row r="2082">
          <cell r="B2082">
            <v>0</v>
          </cell>
          <cell r="F2082">
            <v>0</v>
          </cell>
        </row>
        <row r="2083">
          <cell r="B2083">
            <v>0</v>
          </cell>
          <cell r="F2083">
            <v>0</v>
          </cell>
        </row>
        <row r="2084">
          <cell r="B2084">
            <v>0</v>
          </cell>
          <cell r="F2084">
            <v>0</v>
          </cell>
        </row>
        <row r="2085">
          <cell r="B2085">
            <v>0</v>
          </cell>
          <cell r="F2085">
            <v>0</v>
          </cell>
        </row>
        <row r="2086">
          <cell r="B2086">
            <v>0</v>
          </cell>
          <cell r="F2086">
            <v>0</v>
          </cell>
        </row>
        <row r="2087">
          <cell r="B2087">
            <v>0</v>
          </cell>
          <cell r="F2087">
            <v>0</v>
          </cell>
        </row>
        <row r="2088">
          <cell r="B2088">
            <v>0</v>
          </cell>
          <cell r="F2088">
            <v>0</v>
          </cell>
        </row>
        <row r="2089">
          <cell r="B2089">
            <v>0</v>
          </cell>
          <cell r="F2089">
            <v>0</v>
          </cell>
        </row>
        <row r="2090">
          <cell r="B2090">
            <v>0</v>
          </cell>
          <cell r="F2090">
            <v>0</v>
          </cell>
        </row>
        <row r="2091">
          <cell r="B2091">
            <v>0</v>
          </cell>
          <cell r="F2091">
            <v>0</v>
          </cell>
        </row>
        <row r="2092">
          <cell r="B2092">
            <v>0</v>
          </cell>
          <cell r="F2092">
            <v>0</v>
          </cell>
        </row>
        <row r="2093">
          <cell r="B2093">
            <v>0</v>
          </cell>
          <cell r="F2093">
            <v>0</v>
          </cell>
        </row>
        <row r="2094">
          <cell r="B2094">
            <v>0</v>
          </cell>
          <cell r="F2094">
            <v>0</v>
          </cell>
        </row>
        <row r="2095">
          <cell r="B2095">
            <v>0</v>
          </cell>
          <cell r="F2095">
            <v>0</v>
          </cell>
        </row>
        <row r="2096">
          <cell r="B2096">
            <v>0</v>
          </cell>
          <cell r="F2096">
            <v>0</v>
          </cell>
        </row>
        <row r="2097">
          <cell r="B2097">
            <v>0</v>
          </cell>
          <cell r="F2097">
            <v>0</v>
          </cell>
        </row>
        <row r="2098">
          <cell r="B2098">
            <v>0</v>
          </cell>
          <cell r="F2098">
            <v>0</v>
          </cell>
        </row>
        <row r="2099">
          <cell r="B2099">
            <v>0</v>
          </cell>
          <cell r="F2099">
            <v>0</v>
          </cell>
        </row>
        <row r="2100">
          <cell r="B2100">
            <v>0</v>
          </cell>
          <cell r="F2100">
            <v>0</v>
          </cell>
        </row>
        <row r="2101">
          <cell r="B2101">
            <v>0</v>
          </cell>
          <cell r="F2101">
            <v>0</v>
          </cell>
        </row>
        <row r="2102">
          <cell r="B2102">
            <v>0</v>
          </cell>
          <cell r="F2102">
            <v>0</v>
          </cell>
        </row>
        <row r="2103">
          <cell r="B2103">
            <v>0</v>
          </cell>
          <cell r="F2103">
            <v>0</v>
          </cell>
        </row>
        <row r="2104">
          <cell r="B2104">
            <v>0</v>
          </cell>
          <cell r="F2104">
            <v>0</v>
          </cell>
        </row>
        <row r="2105">
          <cell r="B2105">
            <v>0</v>
          </cell>
          <cell r="F2105">
            <v>0</v>
          </cell>
        </row>
        <row r="2106">
          <cell r="B2106">
            <v>0</v>
          </cell>
          <cell r="F2106">
            <v>0</v>
          </cell>
        </row>
        <row r="2107">
          <cell r="B2107">
            <v>0</v>
          </cell>
          <cell r="F2107">
            <v>0</v>
          </cell>
        </row>
        <row r="2108">
          <cell r="B2108">
            <v>0</v>
          </cell>
          <cell r="F2108">
            <v>0</v>
          </cell>
        </row>
        <row r="2109">
          <cell r="B2109">
            <v>0</v>
          </cell>
          <cell r="F2109">
            <v>0</v>
          </cell>
        </row>
        <row r="2110">
          <cell r="B2110">
            <v>0</v>
          </cell>
          <cell r="F2110">
            <v>0</v>
          </cell>
        </row>
        <row r="2111">
          <cell r="B2111">
            <v>0</v>
          </cell>
          <cell r="F2111">
            <v>0</v>
          </cell>
        </row>
        <row r="2112">
          <cell r="B2112">
            <v>0</v>
          </cell>
          <cell r="F2112">
            <v>0</v>
          </cell>
        </row>
        <row r="2113">
          <cell r="B2113">
            <v>0</v>
          </cell>
          <cell r="F2113">
            <v>0</v>
          </cell>
        </row>
        <row r="2114">
          <cell r="B2114">
            <v>0</v>
          </cell>
          <cell r="F2114">
            <v>0</v>
          </cell>
        </row>
        <row r="2115">
          <cell r="B2115">
            <v>0</v>
          </cell>
          <cell r="F2115">
            <v>0</v>
          </cell>
        </row>
        <row r="2116">
          <cell r="B2116">
            <v>0</v>
          </cell>
          <cell r="F2116">
            <v>0</v>
          </cell>
        </row>
        <row r="2117">
          <cell r="B2117">
            <v>0</v>
          </cell>
          <cell r="F2117">
            <v>0</v>
          </cell>
        </row>
        <row r="2118">
          <cell r="B2118">
            <v>0</v>
          </cell>
          <cell r="F2118">
            <v>0</v>
          </cell>
        </row>
        <row r="2119">
          <cell r="B2119">
            <v>0</v>
          </cell>
          <cell r="F2119">
            <v>0</v>
          </cell>
        </row>
        <row r="2120">
          <cell r="B2120">
            <v>0</v>
          </cell>
          <cell r="F2120">
            <v>0</v>
          </cell>
        </row>
        <row r="2121">
          <cell r="B2121">
            <v>0</v>
          </cell>
          <cell r="F2121">
            <v>0</v>
          </cell>
        </row>
        <row r="2122">
          <cell r="B2122">
            <v>0</v>
          </cell>
          <cell r="F2122">
            <v>0</v>
          </cell>
        </row>
        <row r="2123">
          <cell r="B2123">
            <v>0</v>
          </cell>
          <cell r="F2123">
            <v>0</v>
          </cell>
        </row>
        <row r="2124">
          <cell r="B2124">
            <v>0</v>
          </cell>
          <cell r="F2124">
            <v>0</v>
          </cell>
        </row>
        <row r="2125">
          <cell r="B2125">
            <v>0</v>
          </cell>
          <cell r="F2125">
            <v>0</v>
          </cell>
        </row>
        <row r="2126">
          <cell r="B2126">
            <v>0</v>
          </cell>
          <cell r="F2126">
            <v>0</v>
          </cell>
        </row>
        <row r="2127">
          <cell r="B2127">
            <v>0</v>
          </cell>
          <cell r="F2127">
            <v>0</v>
          </cell>
        </row>
        <row r="2128">
          <cell r="B2128">
            <v>0</v>
          </cell>
          <cell r="F2128">
            <v>0</v>
          </cell>
        </row>
        <row r="2129">
          <cell r="B2129">
            <v>0</v>
          </cell>
          <cell r="F2129">
            <v>0</v>
          </cell>
        </row>
        <row r="2130">
          <cell r="B2130">
            <v>0</v>
          </cell>
          <cell r="F2130">
            <v>0</v>
          </cell>
        </row>
        <row r="2131">
          <cell r="B2131">
            <v>0</v>
          </cell>
          <cell r="F2131">
            <v>0</v>
          </cell>
        </row>
        <row r="2132">
          <cell r="B2132">
            <v>0</v>
          </cell>
          <cell r="F2132">
            <v>0</v>
          </cell>
        </row>
        <row r="2133">
          <cell r="B2133">
            <v>0</v>
          </cell>
          <cell r="F2133">
            <v>0</v>
          </cell>
        </row>
        <row r="2134">
          <cell r="B2134">
            <v>0</v>
          </cell>
          <cell r="F2134">
            <v>0</v>
          </cell>
        </row>
        <row r="2135">
          <cell r="B2135">
            <v>0</v>
          </cell>
          <cell r="F2135">
            <v>0</v>
          </cell>
        </row>
        <row r="2136">
          <cell r="B2136">
            <v>0</v>
          </cell>
          <cell r="F2136">
            <v>0</v>
          </cell>
        </row>
        <row r="2137">
          <cell r="B2137">
            <v>0</v>
          </cell>
          <cell r="F2137">
            <v>0</v>
          </cell>
        </row>
        <row r="2138">
          <cell r="B2138">
            <v>0</v>
          </cell>
          <cell r="F2138">
            <v>0</v>
          </cell>
        </row>
        <row r="2139">
          <cell r="B2139">
            <v>0</v>
          </cell>
          <cell r="F2139">
            <v>0</v>
          </cell>
        </row>
        <row r="2140">
          <cell r="B2140">
            <v>0</v>
          </cell>
          <cell r="F2140">
            <v>0</v>
          </cell>
        </row>
        <row r="2141">
          <cell r="B2141">
            <v>0</v>
          </cell>
          <cell r="F2141">
            <v>0</v>
          </cell>
        </row>
        <row r="2142">
          <cell r="B2142">
            <v>0</v>
          </cell>
          <cell r="F2142">
            <v>0</v>
          </cell>
        </row>
        <row r="2143">
          <cell r="B2143">
            <v>0</v>
          </cell>
          <cell r="F2143">
            <v>0</v>
          </cell>
        </row>
        <row r="2144">
          <cell r="B2144">
            <v>0</v>
          </cell>
          <cell r="F2144">
            <v>0</v>
          </cell>
        </row>
        <row r="2145">
          <cell r="B2145">
            <v>0</v>
          </cell>
          <cell r="F2145">
            <v>0</v>
          </cell>
        </row>
        <row r="2146">
          <cell r="B2146">
            <v>0</v>
          </cell>
          <cell r="F2146">
            <v>0</v>
          </cell>
        </row>
        <row r="2147">
          <cell r="B2147">
            <v>0</v>
          </cell>
          <cell r="F2147">
            <v>0</v>
          </cell>
        </row>
        <row r="2148">
          <cell r="B2148">
            <v>0</v>
          </cell>
          <cell r="F2148">
            <v>0</v>
          </cell>
        </row>
        <row r="2149">
          <cell r="B2149">
            <v>0</v>
          </cell>
          <cell r="F2149">
            <v>0</v>
          </cell>
        </row>
        <row r="2150">
          <cell r="B2150">
            <v>0</v>
          </cell>
          <cell r="F2150">
            <v>0</v>
          </cell>
        </row>
        <row r="2151">
          <cell r="B2151">
            <v>0</v>
          </cell>
          <cell r="F2151">
            <v>0</v>
          </cell>
        </row>
        <row r="2152">
          <cell r="B2152">
            <v>0</v>
          </cell>
          <cell r="F2152">
            <v>0</v>
          </cell>
        </row>
        <row r="2153">
          <cell r="B2153">
            <v>0</v>
          </cell>
          <cell r="F2153">
            <v>0</v>
          </cell>
        </row>
        <row r="2154">
          <cell r="B2154">
            <v>0</v>
          </cell>
          <cell r="F2154">
            <v>0</v>
          </cell>
        </row>
        <row r="2155">
          <cell r="B2155">
            <v>0</v>
          </cell>
          <cell r="F2155">
            <v>0</v>
          </cell>
        </row>
        <row r="2156">
          <cell r="B2156">
            <v>0</v>
          </cell>
          <cell r="F2156">
            <v>0</v>
          </cell>
        </row>
        <row r="2157">
          <cell r="B2157">
            <v>0</v>
          </cell>
          <cell r="F2157">
            <v>0</v>
          </cell>
        </row>
        <row r="2158">
          <cell r="B2158">
            <v>0</v>
          </cell>
          <cell r="F2158">
            <v>0</v>
          </cell>
        </row>
        <row r="2159">
          <cell r="B2159">
            <v>0</v>
          </cell>
          <cell r="F2159">
            <v>0</v>
          </cell>
        </row>
        <row r="2160">
          <cell r="B2160">
            <v>0</v>
          </cell>
          <cell r="F2160">
            <v>0</v>
          </cell>
        </row>
        <row r="2161">
          <cell r="B2161">
            <v>0</v>
          </cell>
          <cell r="F2161">
            <v>0</v>
          </cell>
        </row>
        <row r="2162">
          <cell r="B2162">
            <v>0</v>
          </cell>
          <cell r="F2162">
            <v>0</v>
          </cell>
        </row>
        <row r="2163">
          <cell r="B2163">
            <v>0</v>
          </cell>
          <cell r="F2163">
            <v>0</v>
          </cell>
        </row>
        <row r="2164">
          <cell r="B2164">
            <v>0</v>
          </cell>
          <cell r="F2164">
            <v>0</v>
          </cell>
        </row>
        <row r="2165">
          <cell r="B2165">
            <v>0</v>
          </cell>
          <cell r="F2165">
            <v>0</v>
          </cell>
        </row>
        <row r="2166">
          <cell r="B2166">
            <v>0</v>
          </cell>
          <cell r="F2166">
            <v>0</v>
          </cell>
        </row>
        <row r="2167">
          <cell r="B2167">
            <v>0</v>
          </cell>
          <cell r="F2167">
            <v>0</v>
          </cell>
        </row>
        <row r="2168">
          <cell r="B2168">
            <v>0</v>
          </cell>
          <cell r="F2168">
            <v>0</v>
          </cell>
        </row>
        <row r="2169">
          <cell r="B2169">
            <v>0</v>
          </cell>
          <cell r="F2169">
            <v>0</v>
          </cell>
        </row>
        <row r="2170">
          <cell r="B2170">
            <v>0</v>
          </cell>
          <cell r="F2170">
            <v>0</v>
          </cell>
        </row>
        <row r="2171">
          <cell r="B2171">
            <v>0</v>
          </cell>
          <cell r="F2171">
            <v>0</v>
          </cell>
        </row>
        <row r="2172">
          <cell r="B2172">
            <v>0</v>
          </cell>
          <cell r="F2172">
            <v>0</v>
          </cell>
        </row>
        <row r="2173">
          <cell r="B2173">
            <v>0</v>
          </cell>
          <cell r="F2173">
            <v>0</v>
          </cell>
        </row>
        <row r="2174">
          <cell r="B2174">
            <v>0</v>
          </cell>
          <cell r="F2174">
            <v>0</v>
          </cell>
        </row>
        <row r="2175">
          <cell r="B2175">
            <v>0</v>
          </cell>
          <cell r="F2175">
            <v>0</v>
          </cell>
        </row>
        <row r="2176">
          <cell r="B2176">
            <v>0</v>
          </cell>
          <cell r="F2176">
            <v>0</v>
          </cell>
        </row>
        <row r="2177">
          <cell r="B2177">
            <v>0</v>
          </cell>
          <cell r="F2177">
            <v>0</v>
          </cell>
        </row>
        <row r="2178">
          <cell r="B2178">
            <v>0</v>
          </cell>
          <cell r="F2178">
            <v>0</v>
          </cell>
        </row>
        <row r="2179">
          <cell r="B2179">
            <v>0</v>
          </cell>
          <cell r="F2179">
            <v>0</v>
          </cell>
        </row>
        <row r="2180">
          <cell r="B2180">
            <v>0</v>
          </cell>
          <cell r="F2180">
            <v>0</v>
          </cell>
        </row>
        <row r="2181">
          <cell r="B2181">
            <v>0</v>
          </cell>
          <cell r="F2181">
            <v>0</v>
          </cell>
        </row>
        <row r="2182">
          <cell r="B2182">
            <v>0</v>
          </cell>
          <cell r="F2182">
            <v>0</v>
          </cell>
        </row>
        <row r="2183">
          <cell r="B2183">
            <v>0</v>
          </cell>
          <cell r="F2183">
            <v>0</v>
          </cell>
        </row>
        <row r="2184">
          <cell r="B2184">
            <v>0</v>
          </cell>
          <cell r="F2184">
            <v>0</v>
          </cell>
        </row>
        <row r="2185">
          <cell r="B2185">
            <v>0</v>
          </cell>
          <cell r="F2185">
            <v>0</v>
          </cell>
        </row>
        <row r="2186">
          <cell r="B2186">
            <v>0</v>
          </cell>
          <cell r="F2186">
            <v>0</v>
          </cell>
        </row>
        <row r="2187">
          <cell r="B2187">
            <v>0</v>
          </cell>
          <cell r="F2187">
            <v>0</v>
          </cell>
        </row>
        <row r="2188">
          <cell r="B2188">
            <v>0</v>
          </cell>
          <cell r="F2188">
            <v>0</v>
          </cell>
        </row>
        <row r="2189">
          <cell r="B2189">
            <v>0</v>
          </cell>
          <cell r="F2189">
            <v>0</v>
          </cell>
        </row>
        <row r="2190">
          <cell r="B2190">
            <v>0</v>
          </cell>
          <cell r="F2190">
            <v>0</v>
          </cell>
        </row>
        <row r="2191">
          <cell r="B2191">
            <v>0</v>
          </cell>
          <cell r="F2191">
            <v>0</v>
          </cell>
        </row>
        <row r="2192">
          <cell r="B2192">
            <v>0</v>
          </cell>
          <cell r="F2192">
            <v>0</v>
          </cell>
        </row>
        <row r="2193">
          <cell r="B2193">
            <v>0</v>
          </cell>
          <cell r="F2193">
            <v>0</v>
          </cell>
        </row>
        <row r="2194">
          <cell r="B2194">
            <v>0</v>
          </cell>
          <cell r="F2194">
            <v>0</v>
          </cell>
        </row>
        <row r="2195">
          <cell r="B2195">
            <v>0</v>
          </cell>
          <cell r="F2195">
            <v>0</v>
          </cell>
        </row>
        <row r="2196">
          <cell r="B2196">
            <v>0</v>
          </cell>
          <cell r="F2196">
            <v>0</v>
          </cell>
        </row>
        <row r="2197">
          <cell r="B2197">
            <v>0</v>
          </cell>
          <cell r="F2197">
            <v>0</v>
          </cell>
        </row>
        <row r="2198">
          <cell r="B2198">
            <v>0</v>
          </cell>
          <cell r="F2198">
            <v>0</v>
          </cell>
        </row>
        <row r="2199">
          <cell r="B2199">
            <v>0</v>
          </cell>
          <cell r="F2199">
            <v>0</v>
          </cell>
        </row>
        <row r="2200">
          <cell r="B2200">
            <v>0</v>
          </cell>
          <cell r="F2200">
            <v>0</v>
          </cell>
        </row>
        <row r="2201">
          <cell r="B2201">
            <v>0</v>
          </cell>
          <cell r="F2201">
            <v>0</v>
          </cell>
        </row>
        <row r="2202">
          <cell r="B2202">
            <v>0</v>
          </cell>
          <cell r="F2202">
            <v>0</v>
          </cell>
        </row>
        <row r="2203">
          <cell r="B2203">
            <v>0</v>
          </cell>
          <cell r="F2203">
            <v>0</v>
          </cell>
        </row>
        <row r="2204">
          <cell r="B2204">
            <v>0</v>
          </cell>
          <cell r="F2204">
            <v>0</v>
          </cell>
        </row>
        <row r="2205">
          <cell r="B2205">
            <v>0</v>
          </cell>
          <cell r="F2205">
            <v>0</v>
          </cell>
        </row>
        <row r="2206">
          <cell r="B2206">
            <v>0</v>
          </cell>
          <cell r="F2206">
            <v>0</v>
          </cell>
        </row>
        <row r="2207">
          <cell r="B2207">
            <v>0</v>
          </cell>
          <cell r="F2207">
            <v>0</v>
          </cell>
        </row>
        <row r="2208">
          <cell r="B2208">
            <v>0</v>
          </cell>
          <cell r="F2208">
            <v>0</v>
          </cell>
        </row>
        <row r="2209">
          <cell r="B2209">
            <v>0</v>
          </cell>
          <cell r="F2209">
            <v>0</v>
          </cell>
        </row>
        <row r="2210">
          <cell r="B2210">
            <v>0</v>
          </cell>
          <cell r="F2210">
            <v>0</v>
          </cell>
        </row>
        <row r="2211">
          <cell r="B2211">
            <v>0</v>
          </cell>
          <cell r="F2211">
            <v>0</v>
          </cell>
        </row>
        <row r="2212">
          <cell r="B2212">
            <v>0</v>
          </cell>
          <cell r="F2212">
            <v>0</v>
          </cell>
        </row>
        <row r="2213">
          <cell r="B2213">
            <v>0</v>
          </cell>
          <cell r="F2213">
            <v>0</v>
          </cell>
        </row>
        <row r="2214">
          <cell r="B2214">
            <v>0</v>
          </cell>
          <cell r="F2214">
            <v>0</v>
          </cell>
        </row>
        <row r="2215">
          <cell r="B2215">
            <v>0</v>
          </cell>
          <cell r="F2215">
            <v>0</v>
          </cell>
        </row>
        <row r="2216">
          <cell r="B2216">
            <v>0</v>
          </cell>
          <cell r="F2216">
            <v>0</v>
          </cell>
        </row>
        <row r="2217">
          <cell r="B2217">
            <v>0</v>
          </cell>
          <cell r="F2217">
            <v>0</v>
          </cell>
        </row>
        <row r="2218">
          <cell r="B2218">
            <v>0</v>
          </cell>
          <cell r="F2218">
            <v>0</v>
          </cell>
        </row>
        <row r="2219">
          <cell r="B2219">
            <v>0</v>
          </cell>
          <cell r="F2219">
            <v>0</v>
          </cell>
        </row>
        <row r="2220">
          <cell r="B2220">
            <v>0</v>
          </cell>
          <cell r="F2220">
            <v>0</v>
          </cell>
        </row>
        <row r="2221">
          <cell r="B2221">
            <v>0</v>
          </cell>
          <cell r="F2221">
            <v>0</v>
          </cell>
        </row>
        <row r="2222">
          <cell r="B2222">
            <v>0</v>
          </cell>
          <cell r="F2222">
            <v>0</v>
          </cell>
        </row>
        <row r="2223">
          <cell r="B2223">
            <v>0</v>
          </cell>
          <cell r="F2223">
            <v>0</v>
          </cell>
        </row>
        <row r="2224">
          <cell r="B2224">
            <v>0</v>
          </cell>
          <cell r="F2224">
            <v>0</v>
          </cell>
        </row>
        <row r="2225">
          <cell r="B2225">
            <v>0</v>
          </cell>
          <cell r="F2225">
            <v>0</v>
          </cell>
        </row>
        <row r="2226">
          <cell r="B2226">
            <v>0</v>
          </cell>
          <cell r="F2226">
            <v>0</v>
          </cell>
        </row>
        <row r="2227">
          <cell r="B2227">
            <v>0</v>
          </cell>
          <cell r="F2227">
            <v>0</v>
          </cell>
        </row>
        <row r="2228">
          <cell r="B2228">
            <v>0</v>
          </cell>
          <cell r="F2228">
            <v>0</v>
          </cell>
        </row>
        <row r="2229">
          <cell r="B2229">
            <v>0</v>
          </cell>
          <cell r="F2229">
            <v>0</v>
          </cell>
        </row>
        <row r="2230">
          <cell r="B2230">
            <v>0</v>
          </cell>
          <cell r="F2230">
            <v>0</v>
          </cell>
        </row>
        <row r="2231">
          <cell r="B2231">
            <v>0</v>
          </cell>
          <cell r="F2231">
            <v>0</v>
          </cell>
        </row>
        <row r="2232">
          <cell r="B2232">
            <v>0</v>
          </cell>
          <cell r="F2232">
            <v>0</v>
          </cell>
        </row>
        <row r="2233">
          <cell r="B2233">
            <v>0</v>
          </cell>
          <cell r="F2233">
            <v>0</v>
          </cell>
        </row>
        <row r="2234">
          <cell r="B2234">
            <v>0</v>
          </cell>
          <cell r="F2234">
            <v>0</v>
          </cell>
        </row>
        <row r="2235">
          <cell r="B2235">
            <v>0</v>
          </cell>
          <cell r="F2235">
            <v>0</v>
          </cell>
        </row>
        <row r="2236">
          <cell r="B2236">
            <v>0</v>
          </cell>
          <cell r="F2236">
            <v>0</v>
          </cell>
        </row>
        <row r="2237">
          <cell r="B2237">
            <v>0</v>
          </cell>
          <cell r="F2237">
            <v>0</v>
          </cell>
        </row>
        <row r="2238">
          <cell r="B2238">
            <v>0</v>
          </cell>
          <cell r="F2238">
            <v>0</v>
          </cell>
        </row>
        <row r="2239">
          <cell r="B2239">
            <v>0</v>
          </cell>
          <cell r="F2239">
            <v>0</v>
          </cell>
        </row>
        <row r="2240">
          <cell r="B2240">
            <v>0</v>
          </cell>
          <cell r="F2240">
            <v>0</v>
          </cell>
        </row>
        <row r="2241">
          <cell r="B2241">
            <v>0</v>
          </cell>
          <cell r="F2241">
            <v>0</v>
          </cell>
        </row>
        <row r="2242">
          <cell r="B2242">
            <v>0</v>
          </cell>
          <cell r="F2242">
            <v>0</v>
          </cell>
        </row>
        <row r="2243">
          <cell r="B2243">
            <v>0</v>
          </cell>
          <cell r="F2243">
            <v>0</v>
          </cell>
        </row>
        <row r="2244">
          <cell r="B2244">
            <v>0</v>
          </cell>
          <cell r="F2244">
            <v>0</v>
          </cell>
        </row>
        <row r="2245">
          <cell r="B2245">
            <v>0</v>
          </cell>
          <cell r="F2245">
            <v>0</v>
          </cell>
        </row>
        <row r="2246">
          <cell r="B2246">
            <v>0</v>
          </cell>
          <cell r="F2246">
            <v>0</v>
          </cell>
        </row>
        <row r="2247">
          <cell r="B2247">
            <v>0</v>
          </cell>
          <cell r="F2247">
            <v>0</v>
          </cell>
        </row>
        <row r="2248">
          <cell r="B2248">
            <v>0</v>
          </cell>
          <cell r="F2248">
            <v>0</v>
          </cell>
        </row>
        <row r="2249">
          <cell r="B2249">
            <v>0</v>
          </cell>
          <cell r="F2249">
            <v>0</v>
          </cell>
        </row>
        <row r="2250">
          <cell r="B2250">
            <v>0</v>
          </cell>
          <cell r="F2250">
            <v>0</v>
          </cell>
        </row>
        <row r="2251">
          <cell r="B2251">
            <v>0</v>
          </cell>
          <cell r="F2251">
            <v>0</v>
          </cell>
        </row>
        <row r="2252">
          <cell r="B2252">
            <v>0</v>
          </cell>
          <cell r="F2252">
            <v>0</v>
          </cell>
        </row>
        <row r="2253">
          <cell r="B2253">
            <v>0</v>
          </cell>
          <cell r="F2253">
            <v>0</v>
          </cell>
        </row>
        <row r="2254">
          <cell r="B2254">
            <v>0</v>
          </cell>
          <cell r="F2254">
            <v>0</v>
          </cell>
        </row>
        <row r="2255">
          <cell r="B2255">
            <v>0</v>
          </cell>
          <cell r="F2255">
            <v>0</v>
          </cell>
        </row>
        <row r="2256">
          <cell r="B2256">
            <v>0</v>
          </cell>
          <cell r="F2256">
            <v>0</v>
          </cell>
        </row>
        <row r="2257">
          <cell r="B2257">
            <v>0</v>
          </cell>
          <cell r="F2257">
            <v>0</v>
          </cell>
        </row>
        <row r="2258">
          <cell r="B2258">
            <v>0</v>
          </cell>
          <cell r="F2258">
            <v>0</v>
          </cell>
        </row>
        <row r="2259">
          <cell r="B2259">
            <v>0</v>
          </cell>
          <cell r="F2259">
            <v>0</v>
          </cell>
        </row>
        <row r="2260">
          <cell r="B2260">
            <v>0</v>
          </cell>
          <cell r="F2260">
            <v>0</v>
          </cell>
        </row>
        <row r="2261">
          <cell r="B2261">
            <v>0</v>
          </cell>
          <cell r="F2261">
            <v>0</v>
          </cell>
        </row>
        <row r="2262">
          <cell r="B2262">
            <v>0</v>
          </cell>
          <cell r="F2262">
            <v>0</v>
          </cell>
        </row>
        <row r="2263">
          <cell r="B2263">
            <v>0</v>
          </cell>
          <cell r="F2263">
            <v>0</v>
          </cell>
        </row>
        <row r="2264">
          <cell r="B2264">
            <v>0</v>
          </cell>
          <cell r="F2264">
            <v>0</v>
          </cell>
        </row>
        <row r="2265">
          <cell r="B2265">
            <v>0</v>
          </cell>
          <cell r="F2265">
            <v>0</v>
          </cell>
        </row>
        <row r="2266">
          <cell r="B2266">
            <v>0</v>
          </cell>
          <cell r="F2266">
            <v>0</v>
          </cell>
        </row>
        <row r="2267">
          <cell r="B2267">
            <v>0</v>
          </cell>
          <cell r="F2267">
            <v>0</v>
          </cell>
        </row>
        <row r="2268">
          <cell r="B2268">
            <v>0</v>
          </cell>
          <cell r="F2268">
            <v>0</v>
          </cell>
        </row>
        <row r="2269">
          <cell r="B2269">
            <v>0</v>
          </cell>
          <cell r="F2269">
            <v>0</v>
          </cell>
        </row>
        <row r="2270">
          <cell r="B2270">
            <v>0</v>
          </cell>
          <cell r="F2270">
            <v>0</v>
          </cell>
        </row>
        <row r="2271">
          <cell r="B2271">
            <v>0</v>
          </cell>
          <cell r="F2271">
            <v>0</v>
          </cell>
        </row>
        <row r="2272">
          <cell r="B2272">
            <v>0</v>
          </cell>
          <cell r="F2272">
            <v>0</v>
          </cell>
        </row>
        <row r="2273">
          <cell r="B2273">
            <v>0</v>
          </cell>
          <cell r="F2273">
            <v>0</v>
          </cell>
        </row>
        <row r="2274">
          <cell r="B2274">
            <v>0</v>
          </cell>
          <cell r="F2274">
            <v>0</v>
          </cell>
        </row>
        <row r="2275">
          <cell r="B2275">
            <v>0</v>
          </cell>
          <cell r="F2275">
            <v>0</v>
          </cell>
        </row>
        <row r="2276">
          <cell r="B2276">
            <v>0</v>
          </cell>
          <cell r="F2276">
            <v>0</v>
          </cell>
        </row>
        <row r="2277">
          <cell r="B2277">
            <v>0</v>
          </cell>
          <cell r="F2277">
            <v>0</v>
          </cell>
        </row>
        <row r="2278">
          <cell r="B2278">
            <v>0</v>
          </cell>
          <cell r="F2278">
            <v>0</v>
          </cell>
        </row>
        <row r="2279">
          <cell r="B2279">
            <v>0</v>
          </cell>
          <cell r="F2279">
            <v>0</v>
          </cell>
        </row>
        <row r="2280">
          <cell r="B2280">
            <v>0</v>
          </cell>
          <cell r="F2280">
            <v>0</v>
          </cell>
        </row>
        <row r="2281">
          <cell r="B2281">
            <v>0</v>
          </cell>
          <cell r="F2281">
            <v>0</v>
          </cell>
        </row>
        <row r="2282">
          <cell r="B2282">
            <v>0</v>
          </cell>
          <cell r="F2282">
            <v>0</v>
          </cell>
        </row>
        <row r="2283">
          <cell r="B2283">
            <v>0</v>
          </cell>
          <cell r="F2283">
            <v>0</v>
          </cell>
        </row>
        <row r="2284">
          <cell r="B2284">
            <v>0</v>
          </cell>
          <cell r="F2284">
            <v>0</v>
          </cell>
        </row>
        <row r="2285">
          <cell r="B2285">
            <v>0</v>
          </cell>
          <cell r="F2285">
            <v>0</v>
          </cell>
        </row>
        <row r="2286">
          <cell r="B2286">
            <v>0</v>
          </cell>
          <cell r="F2286">
            <v>0</v>
          </cell>
        </row>
        <row r="2287">
          <cell r="B2287">
            <v>0</v>
          </cell>
          <cell r="F2287">
            <v>0</v>
          </cell>
        </row>
        <row r="2288">
          <cell r="B2288">
            <v>0</v>
          </cell>
          <cell r="F2288">
            <v>0</v>
          </cell>
        </row>
        <row r="2289">
          <cell r="B2289">
            <v>0</v>
          </cell>
          <cell r="F2289">
            <v>0</v>
          </cell>
        </row>
        <row r="2290">
          <cell r="B2290">
            <v>0</v>
          </cell>
          <cell r="F2290">
            <v>0</v>
          </cell>
        </row>
        <row r="2291">
          <cell r="B2291">
            <v>0</v>
          </cell>
          <cell r="F2291">
            <v>0</v>
          </cell>
        </row>
        <row r="2292">
          <cell r="B2292">
            <v>0</v>
          </cell>
          <cell r="F2292">
            <v>0</v>
          </cell>
        </row>
        <row r="2293">
          <cell r="B2293">
            <v>0</v>
          </cell>
          <cell r="F2293">
            <v>0</v>
          </cell>
        </row>
        <row r="2294">
          <cell r="B2294">
            <v>0</v>
          </cell>
          <cell r="F2294">
            <v>0</v>
          </cell>
        </row>
        <row r="2295">
          <cell r="B2295">
            <v>0</v>
          </cell>
          <cell r="F2295">
            <v>0</v>
          </cell>
        </row>
        <row r="2296">
          <cell r="B2296">
            <v>0</v>
          </cell>
          <cell r="F2296">
            <v>0</v>
          </cell>
        </row>
        <row r="2297">
          <cell r="B2297">
            <v>0</v>
          </cell>
          <cell r="F2297">
            <v>0</v>
          </cell>
        </row>
        <row r="2298">
          <cell r="B2298">
            <v>0</v>
          </cell>
          <cell r="F2298">
            <v>0</v>
          </cell>
        </row>
        <row r="2299">
          <cell r="B2299">
            <v>0</v>
          </cell>
          <cell r="F2299">
            <v>0</v>
          </cell>
        </row>
        <row r="2300">
          <cell r="B2300">
            <v>0</v>
          </cell>
          <cell r="F2300">
            <v>0</v>
          </cell>
        </row>
        <row r="2301">
          <cell r="B2301">
            <v>0</v>
          </cell>
          <cell r="F2301">
            <v>0</v>
          </cell>
        </row>
        <row r="2302">
          <cell r="B2302">
            <v>0</v>
          </cell>
          <cell r="F2302">
            <v>0</v>
          </cell>
        </row>
        <row r="2303">
          <cell r="B2303">
            <v>0</v>
          </cell>
          <cell r="F2303">
            <v>0</v>
          </cell>
        </row>
        <row r="2304">
          <cell r="B2304">
            <v>0</v>
          </cell>
          <cell r="F2304">
            <v>0</v>
          </cell>
        </row>
        <row r="2305">
          <cell r="B2305">
            <v>0</v>
          </cell>
          <cell r="F2305">
            <v>0</v>
          </cell>
        </row>
        <row r="2306">
          <cell r="B2306">
            <v>0</v>
          </cell>
          <cell r="F2306">
            <v>0</v>
          </cell>
        </row>
        <row r="2307">
          <cell r="B2307">
            <v>0</v>
          </cell>
          <cell r="F2307">
            <v>0</v>
          </cell>
        </row>
        <row r="2308">
          <cell r="B2308">
            <v>0</v>
          </cell>
          <cell r="F2308">
            <v>0</v>
          </cell>
        </row>
        <row r="2309">
          <cell r="B2309">
            <v>0</v>
          </cell>
          <cell r="F2309">
            <v>0</v>
          </cell>
        </row>
        <row r="2310">
          <cell r="B2310">
            <v>0</v>
          </cell>
          <cell r="F2310">
            <v>0</v>
          </cell>
        </row>
        <row r="2311">
          <cell r="B2311">
            <v>0</v>
          </cell>
          <cell r="F2311">
            <v>0</v>
          </cell>
        </row>
        <row r="2312">
          <cell r="B2312">
            <v>0</v>
          </cell>
          <cell r="F2312">
            <v>0</v>
          </cell>
        </row>
        <row r="2313">
          <cell r="B2313">
            <v>0</v>
          </cell>
          <cell r="F2313">
            <v>0</v>
          </cell>
        </row>
        <row r="2314">
          <cell r="B2314">
            <v>0</v>
          </cell>
          <cell r="F2314">
            <v>0</v>
          </cell>
        </row>
        <row r="2315">
          <cell r="B2315">
            <v>0</v>
          </cell>
          <cell r="F2315">
            <v>0</v>
          </cell>
        </row>
        <row r="2316">
          <cell r="B2316">
            <v>0</v>
          </cell>
          <cell r="F2316">
            <v>0</v>
          </cell>
        </row>
        <row r="2317">
          <cell r="B2317">
            <v>0</v>
          </cell>
          <cell r="F2317">
            <v>0</v>
          </cell>
        </row>
        <row r="2318">
          <cell r="B2318">
            <v>0</v>
          </cell>
          <cell r="F2318">
            <v>0</v>
          </cell>
        </row>
        <row r="2319">
          <cell r="B2319">
            <v>0</v>
          </cell>
          <cell r="F2319">
            <v>0</v>
          </cell>
        </row>
        <row r="2320">
          <cell r="B2320">
            <v>0</v>
          </cell>
          <cell r="F2320">
            <v>0</v>
          </cell>
        </row>
        <row r="2321">
          <cell r="B2321">
            <v>0</v>
          </cell>
          <cell r="F2321">
            <v>0</v>
          </cell>
        </row>
        <row r="2322">
          <cell r="B2322">
            <v>0</v>
          </cell>
          <cell r="F2322">
            <v>0</v>
          </cell>
        </row>
        <row r="2323">
          <cell r="B2323">
            <v>0</v>
          </cell>
          <cell r="F2323">
            <v>0</v>
          </cell>
        </row>
        <row r="2324">
          <cell r="B2324">
            <v>0</v>
          </cell>
          <cell r="F2324">
            <v>0</v>
          </cell>
        </row>
        <row r="2325">
          <cell r="B2325">
            <v>0</v>
          </cell>
          <cell r="F2325">
            <v>0</v>
          </cell>
        </row>
        <row r="2326">
          <cell r="B2326">
            <v>0</v>
          </cell>
          <cell r="F2326">
            <v>0</v>
          </cell>
        </row>
        <row r="2327">
          <cell r="B2327">
            <v>0</v>
          </cell>
          <cell r="F2327">
            <v>0</v>
          </cell>
        </row>
        <row r="2328">
          <cell r="B2328">
            <v>0</v>
          </cell>
          <cell r="F2328">
            <v>0</v>
          </cell>
        </row>
        <row r="2329">
          <cell r="B2329">
            <v>0</v>
          </cell>
          <cell r="F2329">
            <v>0</v>
          </cell>
        </row>
        <row r="2330">
          <cell r="B2330">
            <v>0</v>
          </cell>
          <cell r="F2330">
            <v>0</v>
          </cell>
        </row>
        <row r="2331">
          <cell r="B2331">
            <v>0</v>
          </cell>
          <cell r="F2331">
            <v>0</v>
          </cell>
        </row>
        <row r="2332">
          <cell r="B2332">
            <v>0</v>
          </cell>
          <cell r="F2332">
            <v>0</v>
          </cell>
        </row>
        <row r="2333">
          <cell r="B2333">
            <v>0</v>
          </cell>
          <cell r="F2333">
            <v>0</v>
          </cell>
        </row>
        <row r="2334">
          <cell r="B2334">
            <v>0</v>
          </cell>
          <cell r="F2334">
            <v>0</v>
          </cell>
        </row>
        <row r="2335">
          <cell r="B2335">
            <v>0</v>
          </cell>
          <cell r="F2335">
            <v>0</v>
          </cell>
        </row>
        <row r="2336">
          <cell r="B2336">
            <v>0</v>
          </cell>
          <cell r="F2336">
            <v>0</v>
          </cell>
        </row>
        <row r="2337">
          <cell r="B2337">
            <v>0</v>
          </cell>
          <cell r="F2337">
            <v>0</v>
          </cell>
        </row>
        <row r="2338">
          <cell r="B2338">
            <v>0</v>
          </cell>
          <cell r="F2338">
            <v>0</v>
          </cell>
        </row>
        <row r="2339">
          <cell r="B2339">
            <v>0</v>
          </cell>
          <cell r="F2339">
            <v>0</v>
          </cell>
        </row>
        <row r="2340">
          <cell r="B2340">
            <v>0</v>
          </cell>
          <cell r="F2340">
            <v>0</v>
          </cell>
        </row>
        <row r="2341">
          <cell r="B2341">
            <v>0</v>
          </cell>
          <cell r="F2341">
            <v>0</v>
          </cell>
        </row>
        <row r="2342">
          <cell r="B2342">
            <v>0</v>
          </cell>
          <cell r="F2342">
            <v>0</v>
          </cell>
        </row>
        <row r="2343">
          <cell r="B2343">
            <v>0</v>
          </cell>
          <cell r="F2343">
            <v>0</v>
          </cell>
        </row>
        <row r="2344">
          <cell r="B2344">
            <v>0</v>
          </cell>
          <cell r="F2344">
            <v>0</v>
          </cell>
        </row>
        <row r="2345">
          <cell r="B2345">
            <v>0</v>
          </cell>
          <cell r="F2345">
            <v>0</v>
          </cell>
        </row>
        <row r="2346">
          <cell r="B2346">
            <v>0</v>
          </cell>
          <cell r="F2346">
            <v>0</v>
          </cell>
        </row>
        <row r="2347">
          <cell r="B2347">
            <v>0</v>
          </cell>
          <cell r="F2347">
            <v>0</v>
          </cell>
        </row>
        <row r="2348">
          <cell r="B2348">
            <v>0</v>
          </cell>
          <cell r="F2348">
            <v>0</v>
          </cell>
        </row>
        <row r="2349">
          <cell r="B2349">
            <v>0</v>
          </cell>
          <cell r="F2349">
            <v>0</v>
          </cell>
        </row>
        <row r="2350">
          <cell r="B2350">
            <v>0</v>
          </cell>
          <cell r="F2350">
            <v>0</v>
          </cell>
        </row>
        <row r="2351">
          <cell r="B2351">
            <v>0</v>
          </cell>
          <cell r="F2351">
            <v>0</v>
          </cell>
        </row>
        <row r="2352">
          <cell r="B2352">
            <v>0</v>
          </cell>
          <cell r="F2352">
            <v>0</v>
          </cell>
        </row>
        <row r="2353">
          <cell r="B2353">
            <v>0</v>
          </cell>
          <cell r="F2353">
            <v>0</v>
          </cell>
        </row>
        <row r="2354">
          <cell r="B2354">
            <v>0</v>
          </cell>
          <cell r="F2354">
            <v>0</v>
          </cell>
        </row>
        <row r="2355">
          <cell r="B2355">
            <v>0</v>
          </cell>
          <cell r="F2355">
            <v>0</v>
          </cell>
        </row>
        <row r="2356">
          <cell r="B2356">
            <v>0</v>
          </cell>
          <cell r="F2356">
            <v>0</v>
          </cell>
        </row>
        <row r="2357">
          <cell r="B2357">
            <v>0</v>
          </cell>
          <cell r="F2357">
            <v>0</v>
          </cell>
        </row>
        <row r="2358">
          <cell r="B2358">
            <v>0</v>
          </cell>
          <cell r="F2358">
            <v>0</v>
          </cell>
        </row>
        <row r="2359">
          <cell r="B2359">
            <v>0</v>
          </cell>
          <cell r="F2359">
            <v>0</v>
          </cell>
        </row>
        <row r="2360">
          <cell r="B2360">
            <v>0</v>
          </cell>
          <cell r="F2360">
            <v>0</v>
          </cell>
        </row>
        <row r="2361">
          <cell r="B2361">
            <v>0</v>
          </cell>
          <cell r="F2361">
            <v>0</v>
          </cell>
        </row>
        <row r="2362">
          <cell r="B2362">
            <v>0</v>
          </cell>
          <cell r="F2362">
            <v>0</v>
          </cell>
        </row>
        <row r="2363">
          <cell r="B2363">
            <v>0</v>
          </cell>
          <cell r="F2363">
            <v>0</v>
          </cell>
        </row>
        <row r="2364">
          <cell r="B2364">
            <v>0</v>
          </cell>
          <cell r="F2364">
            <v>0</v>
          </cell>
        </row>
        <row r="2365">
          <cell r="B2365">
            <v>0</v>
          </cell>
          <cell r="F2365">
            <v>0</v>
          </cell>
        </row>
      </sheetData>
      <sheetData sheetId="5">
        <row r="2">
          <cell r="D2" t="str">
            <v>Node</v>
          </cell>
        </row>
        <row r="3">
          <cell r="D3" t="str">
            <v>Fiscal year</v>
          </cell>
        </row>
        <row r="4">
          <cell r="D4" t="str">
            <v>Periods</v>
          </cell>
        </row>
        <row r="5">
          <cell r="D5" t="str">
            <v>All</v>
          </cell>
        </row>
        <row r="8">
          <cell r="D8" t="str">
            <v>Child Name</v>
          </cell>
          <cell r="F8" t="str">
            <v>Property</v>
          </cell>
          <cell r="H8" t="str">
            <v>Units</v>
          </cell>
        </row>
        <row r="9">
          <cell r="D9" t="str">
            <v>GB Node</v>
          </cell>
          <cell r="F9" t="str">
            <v>Load</v>
          </cell>
          <cell r="H9" t="str">
            <v>GWh</v>
          </cell>
        </row>
        <row r="10">
          <cell r="D10" t="str">
            <v>GB Node</v>
          </cell>
          <cell r="F10" t="str">
            <v>Generation</v>
          </cell>
          <cell r="H10" t="str">
            <v>GWh</v>
          </cell>
        </row>
        <row r="11">
          <cell r="D11" t="str">
            <v>GB Node</v>
          </cell>
          <cell r="F11" t="str">
            <v>Pump Load</v>
          </cell>
          <cell r="H11" t="str">
            <v>GWh</v>
          </cell>
        </row>
        <row r="12">
          <cell r="D12" t="str">
            <v>GB Node</v>
          </cell>
          <cell r="F12" t="str">
            <v>Demand Curtailed</v>
          </cell>
          <cell r="H12" t="str">
            <v>GWh</v>
          </cell>
        </row>
        <row r="13">
          <cell r="D13" t="str">
            <v>GB Node</v>
          </cell>
          <cell r="F13" t="str">
            <v>Imports</v>
          </cell>
          <cell r="H13" t="str">
            <v>GWh</v>
          </cell>
        </row>
        <row r="14">
          <cell r="D14" t="str">
            <v>GB Node</v>
          </cell>
          <cell r="F14" t="str">
            <v>Exports</v>
          </cell>
          <cell r="H14" t="str">
            <v>GWh</v>
          </cell>
        </row>
        <row r="15">
          <cell r="D15" t="str">
            <v>GB Node</v>
          </cell>
          <cell r="F15" t="str">
            <v>Unserved Energy</v>
          </cell>
          <cell r="H15" t="str">
            <v>GWh</v>
          </cell>
        </row>
        <row r="16">
          <cell r="D16" t="str">
            <v>GB Node</v>
          </cell>
          <cell r="F16" t="str">
            <v>Dump Energy</v>
          </cell>
          <cell r="H16" t="str">
            <v>GWh</v>
          </cell>
        </row>
        <row r="17">
          <cell r="D17" t="str">
            <v>GB Node</v>
          </cell>
          <cell r="F17" t="str">
            <v>Peak Load</v>
          </cell>
          <cell r="H17" t="str">
            <v>MW</v>
          </cell>
        </row>
        <row r="18">
          <cell r="D18" t="str">
            <v>NI</v>
          </cell>
          <cell r="F18" t="str">
            <v>Load</v>
          </cell>
          <cell r="H18" t="str">
            <v>GWh</v>
          </cell>
        </row>
        <row r="19">
          <cell r="D19" t="str">
            <v>NI</v>
          </cell>
          <cell r="F19" t="str">
            <v>Generation</v>
          </cell>
          <cell r="H19" t="str">
            <v>GWh</v>
          </cell>
        </row>
        <row r="20">
          <cell r="D20" t="str">
            <v>NI</v>
          </cell>
          <cell r="F20" t="str">
            <v>Pump Load</v>
          </cell>
          <cell r="H20" t="str">
            <v>GWh</v>
          </cell>
        </row>
        <row r="21">
          <cell r="D21" t="str">
            <v>NI</v>
          </cell>
          <cell r="F21" t="str">
            <v>Demand Curtailed</v>
          </cell>
          <cell r="H21" t="str">
            <v>GWh</v>
          </cell>
        </row>
        <row r="22">
          <cell r="D22" t="str">
            <v>NI</v>
          </cell>
          <cell r="F22" t="str">
            <v>Imports</v>
          </cell>
          <cell r="H22" t="str">
            <v>GWh</v>
          </cell>
        </row>
        <row r="23">
          <cell r="D23" t="str">
            <v>NI</v>
          </cell>
          <cell r="F23" t="str">
            <v>Exports</v>
          </cell>
          <cell r="H23" t="str">
            <v>GWh</v>
          </cell>
        </row>
        <row r="24">
          <cell r="D24" t="str">
            <v>NI</v>
          </cell>
          <cell r="F24" t="str">
            <v>Unserved Energy</v>
          </cell>
          <cell r="H24" t="str">
            <v>GWh</v>
          </cell>
        </row>
        <row r="25">
          <cell r="D25" t="str">
            <v>NI</v>
          </cell>
          <cell r="F25" t="str">
            <v>Dump Energy</v>
          </cell>
          <cell r="H25" t="str">
            <v>GWh</v>
          </cell>
        </row>
        <row r="26">
          <cell r="D26" t="str">
            <v>NI</v>
          </cell>
          <cell r="F26" t="str">
            <v>Peak Load</v>
          </cell>
          <cell r="H26" t="str">
            <v>MW</v>
          </cell>
        </row>
        <row r="27">
          <cell r="D27" t="str">
            <v>ROI</v>
          </cell>
          <cell r="F27" t="str">
            <v>Load</v>
          </cell>
          <cell r="H27" t="str">
            <v>GWh</v>
          </cell>
        </row>
        <row r="28">
          <cell r="D28" t="str">
            <v>ROI</v>
          </cell>
          <cell r="F28" t="str">
            <v>Generation</v>
          </cell>
          <cell r="H28" t="str">
            <v>GWh</v>
          </cell>
        </row>
        <row r="29">
          <cell r="D29" t="str">
            <v>ROI</v>
          </cell>
          <cell r="F29" t="str">
            <v>Pump Load</v>
          </cell>
          <cell r="H29" t="str">
            <v>GWh</v>
          </cell>
        </row>
        <row r="30">
          <cell r="D30" t="str">
            <v>ROI</v>
          </cell>
          <cell r="F30" t="str">
            <v>Demand Curtailed</v>
          </cell>
          <cell r="H30" t="str">
            <v>GWh</v>
          </cell>
        </row>
        <row r="31">
          <cell r="D31" t="str">
            <v>ROI</v>
          </cell>
          <cell r="F31" t="str">
            <v>Imports</v>
          </cell>
          <cell r="H31" t="str">
            <v>GWh</v>
          </cell>
        </row>
        <row r="32">
          <cell r="D32" t="str">
            <v>ROI</v>
          </cell>
          <cell r="F32" t="str">
            <v>Exports</v>
          </cell>
          <cell r="H32" t="str">
            <v>GWh</v>
          </cell>
        </row>
        <row r="33">
          <cell r="D33" t="str">
            <v>ROI</v>
          </cell>
          <cell r="F33" t="str">
            <v>Unserved Energy</v>
          </cell>
          <cell r="H33" t="str">
            <v>GWh</v>
          </cell>
        </row>
        <row r="34">
          <cell r="D34" t="str">
            <v>ROI</v>
          </cell>
          <cell r="F34" t="str">
            <v>Dump Energy</v>
          </cell>
          <cell r="H34" t="str">
            <v>GWh</v>
          </cell>
        </row>
        <row r="35">
          <cell r="D35" t="str">
            <v>ROI</v>
          </cell>
          <cell r="F35" t="str">
            <v>Peak Load</v>
          </cell>
          <cell r="H35" t="str">
            <v>MW</v>
          </cell>
        </row>
        <row r="36">
          <cell r="D36">
            <v>0</v>
          </cell>
          <cell r="F36">
            <v>0</v>
          </cell>
          <cell r="H36">
            <v>0</v>
          </cell>
        </row>
        <row r="37">
          <cell r="D37">
            <v>0</v>
          </cell>
          <cell r="F37">
            <v>0</v>
          </cell>
          <cell r="H37">
            <v>0</v>
          </cell>
        </row>
        <row r="38">
          <cell r="D38">
            <v>0</v>
          </cell>
          <cell r="F38">
            <v>0</v>
          </cell>
          <cell r="H38">
            <v>0</v>
          </cell>
        </row>
        <row r="39">
          <cell r="D39">
            <v>0</v>
          </cell>
          <cell r="F39">
            <v>0</v>
          </cell>
          <cell r="H39">
            <v>0</v>
          </cell>
        </row>
        <row r="40">
          <cell r="D40">
            <v>0</v>
          </cell>
          <cell r="F40">
            <v>0</v>
          </cell>
          <cell r="H40">
            <v>0</v>
          </cell>
        </row>
        <row r="41">
          <cell r="D41">
            <v>0</v>
          </cell>
          <cell r="F41">
            <v>0</v>
          </cell>
          <cell r="H41">
            <v>0</v>
          </cell>
        </row>
        <row r="42">
          <cell r="D42">
            <v>0</v>
          </cell>
          <cell r="F42">
            <v>0</v>
          </cell>
          <cell r="H42">
            <v>0</v>
          </cell>
        </row>
        <row r="43">
          <cell r="D43">
            <v>0</v>
          </cell>
          <cell r="F43">
            <v>0</v>
          </cell>
          <cell r="H43">
            <v>0</v>
          </cell>
        </row>
        <row r="44">
          <cell r="D44">
            <v>0</v>
          </cell>
          <cell r="F44">
            <v>0</v>
          </cell>
          <cell r="H44">
            <v>0</v>
          </cell>
        </row>
        <row r="45">
          <cell r="D45">
            <v>0</v>
          </cell>
          <cell r="F45">
            <v>0</v>
          </cell>
          <cell r="H45">
            <v>0</v>
          </cell>
        </row>
        <row r="46">
          <cell r="D46">
            <v>0</v>
          </cell>
          <cell r="F46">
            <v>0</v>
          </cell>
          <cell r="H46">
            <v>0</v>
          </cell>
        </row>
        <row r="47">
          <cell r="D47">
            <v>0</v>
          </cell>
          <cell r="F47">
            <v>0</v>
          </cell>
          <cell r="H47">
            <v>0</v>
          </cell>
        </row>
        <row r="48">
          <cell r="D48">
            <v>0</v>
          </cell>
          <cell r="F48">
            <v>0</v>
          </cell>
          <cell r="H48">
            <v>0</v>
          </cell>
        </row>
        <row r="49">
          <cell r="D49">
            <v>0</v>
          </cell>
          <cell r="F49">
            <v>0</v>
          </cell>
          <cell r="H49">
            <v>0</v>
          </cell>
        </row>
        <row r="50">
          <cell r="D50">
            <v>0</v>
          </cell>
          <cell r="F50">
            <v>0</v>
          </cell>
          <cell r="H50">
            <v>0</v>
          </cell>
        </row>
        <row r="51">
          <cell r="D51">
            <v>0</v>
          </cell>
          <cell r="F51">
            <v>0</v>
          </cell>
          <cell r="H51">
            <v>0</v>
          </cell>
        </row>
        <row r="52">
          <cell r="D52">
            <v>0</v>
          </cell>
          <cell r="F52">
            <v>0</v>
          </cell>
          <cell r="H52">
            <v>0</v>
          </cell>
        </row>
        <row r="53">
          <cell r="D53">
            <v>0</v>
          </cell>
          <cell r="F53">
            <v>0</v>
          </cell>
          <cell r="H53">
            <v>0</v>
          </cell>
        </row>
        <row r="54">
          <cell r="D54">
            <v>0</v>
          </cell>
          <cell r="F54">
            <v>0</v>
          </cell>
          <cell r="H54">
            <v>0</v>
          </cell>
        </row>
        <row r="55">
          <cell r="D55">
            <v>0</v>
          </cell>
          <cell r="F55">
            <v>0</v>
          </cell>
          <cell r="H55">
            <v>0</v>
          </cell>
        </row>
        <row r="56">
          <cell r="D56">
            <v>0</v>
          </cell>
          <cell r="F56">
            <v>0</v>
          </cell>
          <cell r="H56">
            <v>0</v>
          </cell>
        </row>
        <row r="57">
          <cell r="D57">
            <v>0</v>
          </cell>
          <cell r="F57">
            <v>0</v>
          </cell>
          <cell r="H57">
            <v>0</v>
          </cell>
        </row>
        <row r="58">
          <cell r="D58">
            <v>0</v>
          </cell>
          <cell r="F58">
            <v>0</v>
          </cell>
          <cell r="H58">
            <v>0</v>
          </cell>
        </row>
        <row r="59">
          <cell r="D59">
            <v>0</v>
          </cell>
          <cell r="F59">
            <v>0</v>
          </cell>
          <cell r="H59">
            <v>0</v>
          </cell>
        </row>
        <row r="60">
          <cell r="D60">
            <v>0</v>
          </cell>
          <cell r="F60">
            <v>0</v>
          </cell>
          <cell r="H60">
            <v>0</v>
          </cell>
        </row>
        <row r="61">
          <cell r="D61">
            <v>0</v>
          </cell>
          <cell r="F61">
            <v>0</v>
          </cell>
          <cell r="H61">
            <v>0</v>
          </cell>
        </row>
        <row r="62">
          <cell r="D62">
            <v>0</v>
          </cell>
          <cell r="F62">
            <v>0</v>
          </cell>
          <cell r="H62">
            <v>0</v>
          </cell>
        </row>
        <row r="63">
          <cell r="D63">
            <v>0</v>
          </cell>
          <cell r="F63">
            <v>0</v>
          </cell>
          <cell r="H63">
            <v>0</v>
          </cell>
        </row>
        <row r="64">
          <cell r="D64">
            <v>0</v>
          </cell>
          <cell r="F64">
            <v>0</v>
          </cell>
          <cell r="H64">
            <v>0</v>
          </cell>
        </row>
        <row r="65">
          <cell r="D65">
            <v>0</v>
          </cell>
          <cell r="F65">
            <v>0</v>
          </cell>
          <cell r="H65">
            <v>0</v>
          </cell>
        </row>
        <row r="66">
          <cell r="D66">
            <v>0</v>
          </cell>
          <cell r="F66">
            <v>0</v>
          </cell>
          <cell r="H66">
            <v>0</v>
          </cell>
        </row>
        <row r="67">
          <cell r="D67">
            <v>0</v>
          </cell>
          <cell r="F67">
            <v>0</v>
          </cell>
          <cell r="H67">
            <v>0</v>
          </cell>
        </row>
        <row r="68">
          <cell r="D68">
            <v>0</v>
          </cell>
          <cell r="F68">
            <v>0</v>
          </cell>
          <cell r="H68">
            <v>0</v>
          </cell>
        </row>
        <row r="69">
          <cell r="D69">
            <v>0</v>
          </cell>
          <cell r="F69">
            <v>0</v>
          </cell>
          <cell r="H69">
            <v>0</v>
          </cell>
        </row>
        <row r="70">
          <cell r="D70">
            <v>0</v>
          </cell>
          <cell r="F70">
            <v>0</v>
          </cell>
          <cell r="H70">
            <v>0</v>
          </cell>
        </row>
        <row r="71">
          <cell r="D71">
            <v>0</v>
          </cell>
          <cell r="F71">
            <v>0</v>
          </cell>
          <cell r="H71">
            <v>0</v>
          </cell>
        </row>
        <row r="72">
          <cell r="D72">
            <v>0</v>
          </cell>
          <cell r="F72">
            <v>0</v>
          </cell>
          <cell r="H72">
            <v>0</v>
          </cell>
        </row>
        <row r="73">
          <cell r="D73">
            <v>0</v>
          </cell>
          <cell r="F73">
            <v>0</v>
          </cell>
          <cell r="H73">
            <v>0</v>
          </cell>
        </row>
        <row r="74">
          <cell r="D74">
            <v>0</v>
          </cell>
          <cell r="F74">
            <v>0</v>
          </cell>
          <cell r="H74">
            <v>0</v>
          </cell>
        </row>
        <row r="75">
          <cell r="D75">
            <v>0</v>
          </cell>
          <cell r="F75">
            <v>0</v>
          </cell>
          <cell r="H75">
            <v>0</v>
          </cell>
        </row>
        <row r="76">
          <cell r="D76">
            <v>0</v>
          </cell>
          <cell r="F76">
            <v>0</v>
          </cell>
          <cell r="H76">
            <v>0</v>
          </cell>
        </row>
        <row r="77">
          <cell r="D77">
            <v>0</v>
          </cell>
          <cell r="F77">
            <v>0</v>
          </cell>
          <cell r="H77">
            <v>0</v>
          </cell>
        </row>
        <row r="78">
          <cell r="D78">
            <v>0</v>
          </cell>
          <cell r="F78">
            <v>0</v>
          </cell>
          <cell r="H78">
            <v>0</v>
          </cell>
        </row>
        <row r="79">
          <cell r="D79">
            <v>0</v>
          </cell>
          <cell r="F79">
            <v>0</v>
          </cell>
          <cell r="H79">
            <v>0</v>
          </cell>
        </row>
        <row r="80">
          <cell r="D80">
            <v>0</v>
          </cell>
          <cell r="F80">
            <v>0</v>
          </cell>
          <cell r="H80">
            <v>0</v>
          </cell>
        </row>
        <row r="81">
          <cell r="D81">
            <v>0</v>
          </cell>
          <cell r="F81">
            <v>0</v>
          </cell>
          <cell r="H81">
            <v>0</v>
          </cell>
        </row>
        <row r="82">
          <cell r="D82">
            <v>0</v>
          </cell>
          <cell r="F82">
            <v>0</v>
          </cell>
          <cell r="H82">
            <v>0</v>
          </cell>
        </row>
        <row r="83">
          <cell r="D83">
            <v>0</v>
          </cell>
          <cell r="F83">
            <v>0</v>
          </cell>
          <cell r="H83">
            <v>0</v>
          </cell>
        </row>
        <row r="84">
          <cell r="D84">
            <v>0</v>
          </cell>
          <cell r="F84">
            <v>0</v>
          </cell>
          <cell r="H84">
            <v>0</v>
          </cell>
        </row>
        <row r="85">
          <cell r="D85">
            <v>0</v>
          </cell>
          <cell r="F85">
            <v>0</v>
          </cell>
          <cell r="H85">
            <v>0</v>
          </cell>
        </row>
        <row r="86">
          <cell r="D86">
            <v>0</v>
          </cell>
          <cell r="F86">
            <v>0</v>
          </cell>
          <cell r="H86">
            <v>0</v>
          </cell>
        </row>
        <row r="87">
          <cell r="D87">
            <v>0</v>
          </cell>
          <cell r="F87">
            <v>0</v>
          </cell>
          <cell r="H87">
            <v>0</v>
          </cell>
        </row>
        <row r="88">
          <cell r="D88">
            <v>0</v>
          </cell>
          <cell r="F88">
            <v>0</v>
          </cell>
          <cell r="H88">
            <v>0</v>
          </cell>
        </row>
        <row r="89">
          <cell r="D89">
            <v>0</v>
          </cell>
          <cell r="F89">
            <v>0</v>
          </cell>
          <cell r="H89">
            <v>0</v>
          </cell>
        </row>
        <row r="90">
          <cell r="D90">
            <v>0</v>
          </cell>
          <cell r="F90">
            <v>0</v>
          </cell>
          <cell r="H90">
            <v>0</v>
          </cell>
        </row>
        <row r="91">
          <cell r="D91">
            <v>0</v>
          </cell>
          <cell r="F91">
            <v>0</v>
          </cell>
          <cell r="H91">
            <v>0</v>
          </cell>
        </row>
        <row r="92">
          <cell r="D92">
            <v>0</v>
          </cell>
          <cell r="F92">
            <v>0</v>
          </cell>
          <cell r="H92">
            <v>0</v>
          </cell>
        </row>
        <row r="93">
          <cell r="D93">
            <v>0</v>
          </cell>
          <cell r="F93">
            <v>0</v>
          </cell>
          <cell r="H93">
            <v>0</v>
          </cell>
        </row>
        <row r="94">
          <cell r="D94">
            <v>0</v>
          </cell>
          <cell r="F94">
            <v>0</v>
          </cell>
          <cell r="H94">
            <v>0</v>
          </cell>
        </row>
        <row r="95">
          <cell r="D95">
            <v>0</v>
          </cell>
          <cell r="F95">
            <v>0</v>
          </cell>
          <cell r="H95">
            <v>0</v>
          </cell>
        </row>
        <row r="96">
          <cell r="D96">
            <v>0</v>
          </cell>
          <cell r="F96">
            <v>0</v>
          </cell>
          <cell r="H96">
            <v>0</v>
          </cell>
        </row>
        <row r="97">
          <cell r="D97">
            <v>0</v>
          </cell>
          <cell r="F97">
            <v>0</v>
          </cell>
          <cell r="H97">
            <v>0</v>
          </cell>
        </row>
        <row r="98">
          <cell r="D98">
            <v>0</v>
          </cell>
          <cell r="F98">
            <v>0</v>
          </cell>
          <cell r="H98">
            <v>0</v>
          </cell>
        </row>
        <row r="99">
          <cell r="D99">
            <v>0</v>
          </cell>
          <cell r="F99">
            <v>0</v>
          </cell>
          <cell r="H99">
            <v>0</v>
          </cell>
        </row>
        <row r="100">
          <cell r="D100">
            <v>0</v>
          </cell>
          <cell r="F100">
            <v>0</v>
          </cell>
          <cell r="H100">
            <v>0</v>
          </cell>
        </row>
        <row r="101">
          <cell r="D101">
            <v>0</v>
          </cell>
          <cell r="F101">
            <v>0</v>
          </cell>
          <cell r="H101">
            <v>0</v>
          </cell>
        </row>
        <row r="102">
          <cell r="D102">
            <v>0</v>
          </cell>
          <cell r="F102">
            <v>0</v>
          </cell>
          <cell r="H102">
            <v>0</v>
          </cell>
        </row>
        <row r="103">
          <cell r="D103">
            <v>0</v>
          </cell>
          <cell r="F103">
            <v>0</v>
          </cell>
          <cell r="H103">
            <v>0</v>
          </cell>
        </row>
        <row r="104">
          <cell r="D104">
            <v>0</v>
          </cell>
          <cell r="F104">
            <v>0</v>
          </cell>
          <cell r="H104">
            <v>0</v>
          </cell>
        </row>
        <row r="105">
          <cell r="D105">
            <v>0</v>
          </cell>
          <cell r="F105">
            <v>0</v>
          </cell>
          <cell r="H105">
            <v>0</v>
          </cell>
        </row>
        <row r="106">
          <cell r="D106">
            <v>0</v>
          </cell>
          <cell r="F106">
            <v>0</v>
          </cell>
          <cell r="H106">
            <v>0</v>
          </cell>
        </row>
        <row r="107">
          <cell r="D107">
            <v>0</v>
          </cell>
          <cell r="F107">
            <v>0</v>
          </cell>
          <cell r="H107">
            <v>0</v>
          </cell>
        </row>
        <row r="108">
          <cell r="D108">
            <v>0</v>
          </cell>
          <cell r="F108">
            <v>0</v>
          </cell>
          <cell r="H108">
            <v>0</v>
          </cell>
        </row>
        <row r="109">
          <cell r="D109">
            <v>0</v>
          </cell>
          <cell r="F109">
            <v>0</v>
          </cell>
          <cell r="H109">
            <v>0</v>
          </cell>
        </row>
        <row r="110">
          <cell r="D110">
            <v>0</v>
          </cell>
          <cell r="F110">
            <v>0</v>
          </cell>
          <cell r="H110">
            <v>0</v>
          </cell>
        </row>
        <row r="111">
          <cell r="D111">
            <v>0</v>
          </cell>
          <cell r="F111">
            <v>0</v>
          </cell>
          <cell r="H111">
            <v>0</v>
          </cell>
        </row>
        <row r="112">
          <cell r="D112">
            <v>0</v>
          </cell>
          <cell r="F112">
            <v>0</v>
          </cell>
          <cell r="H112">
            <v>0</v>
          </cell>
        </row>
        <row r="113">
          <cell r="D113">
            <v>0</v>
          </cell>
          <cell r="F113">
            <v>0</v>
          </cell>
          <cell r="H113">
            <v>0</v>
          </cell>
        </row>
        <row r="114">
          <cell r="D114">
            <v>0</v>
          </cell>
          <cell r="F114">
            <v>0</v>
          </cell>
          <cell r="H114">
            <v>0</v>
          </cell>
        </row>
        <row r="115">
          <cell r="D115">
            <v>0</v>
          </cell>
          <cell r="F115">
            <v>0</v>
          </cell>
          <cell r="H115">
            <v>0</v>
          </cell>
        </row>
        <row r="116">
          <cell r="D116">
            <v>0</v>
          </cell>
          <cell r="F116">
            <v>0</v>
          </cell>
          <cell r="H116">
            <v>0</v>
          </cell>
        </row>
        <row r="117">
          <cell r="D117">
            <v>0</v>
          </cell>
          <cell r="F117">
            <v>0</v>
          </cell>
          <cell r="H117">
            <v>0</v>
          </cell>
        </row>
        <row r="118">
          <cell r="D118">
            <v>0</v>
          </cell>
          <cell r="F118">
            <v>0</v>
          </cell>
          <cell r="H118">
            <v>0</v>
          </cell>
        </row>
        <row r="119">
          <cell r="D119">
            <v>0</v>
          </cell>
          <cell r="F119">
            <v>0</v>
          </cell>
          <cell r="H119">
            <v>0</v>
          </cell>
        </row>
        <row r="120">
          <cell r="D120">
            <v>0</v>
          </cell>
          <cell r="F120">
            <v>0</v>
          </cell>
          <cell r="H120">
            <v>0</v>
          </cell>
        </row>
        <row r="121">
          <cell r="D121">
            <v>0</v>
          </cell>
          <cell r="F121">
            <v>0</v>
          </cell>
          <cell r="H121">
            <v>0</v>
          </cell>
        </row>
        <row r="122">
          <cell r="D122">
            <v>0</v>
          </cell>
          <cell r="F122">
            <v>0</v>
          </cell>
          <cell r="H122">
            <v>0</v>
          </cell>
        </row>
        <row r="123">
          <cell r="D123">
            <v>0</v>
          </cell>
          <cell r="F123">
            <v>0</v>
          </cell>
          <cell r="H123">
            <v>0</v>
          </cell>
        </row>
        <row r="124">
          <cell r="D124">
            <v>0</v>
          </cell>
          <cell r="F124">
            <v>0</v>
          </cell>
          <cell r="H124">
            <v>0</v>
          </cell>
        </row>
        <row r="125">
          <cell r="D125">
            <v>0</v>
          </cell>
          <cell r="F125">
            <v>0</v>
          </cell>
          <cell r="H125">
            <v>0</v>
          </cell>
        </row>
        <row r="126">
          <cell r="D126">
            <v>0</v>
          </cell>
          <cell r="F126">
            <v>0</v>
          </cell>
          <cell r="H126">
            <v>0</v>
          </cell>
        </row>
        <row r="127">
          <cell r="D127">
            <v>0</v>
          </cell>
          <cell r="F127">
            <v>0</v>
          </cell>
          <cell r="H127">
            <v>0</v>
          </cell>
        </row>
        <row r="128">
          <cell r="D128">
            <v>0</v>
          </cell>
          <cell r="F128">
            <v>0</v>
          </cell>
          <cell r="H128">
            <v>0</v>
          </cell>
        </row>
        <row r="129">
          <cell r="D129">
            <v>0</v>
          </cell>
          <cell r="F129">
            <v>0</v>
          </cell>
          <cell r="H129">
            <v>0</v>
          </cell>
        </row>
        <row r="130">
          <cell r="D130">
            <v>0</v>
          </cell>
          <cell r="F130">
            <v>0</v>
          </cell>
          <cell r="H130">
            <v>0</v>
          </cell>
        </row>
        <row r="131">
          <cell r="D131">
            <v>0</v>
          </cell>
          <cell r="F131">
            <v>0</v>
          </cell>
          <cell r="H131">
            <v>0</v>
          </cell>
        </row>
        <row r="132">
          <cell r="D132">
            <v>0</v>
          </cell>
          <cell r="F132">
            <v>0</v>
          </cell>
          <cell r="H132">
            <v>0</v>
          </cell>
        </row>
        <row r="133">
          <cell r="D133">
            <v>0</v>
          </cell>
          <cell r="F133">
            <v>0</v>
          </cell>
          <cell r="H133">
            <v>0</v>
          </cell>
        </row>
        <row r="134">
          <cell r="D134">
            <v>0</v>
          </cell>
          <cell r="F134">
            <v>0</v>
          </cell>
          <cell r="H134">
            <v>0</v>
          </cell>
        </row>
        <row r="135">
          <cell r="D135">
            <v>0</v>
          </cell>
          <cell r="F135">
            <v>0</v>
          </cell>
          <cell r="H135">
            <v>0</v>
          </cell>
        </row>
        <row r="136">
          <cell r="D136">
            <v>0</v>
          </cell>
          <cell r="F136">
            <v>0</v>
          </cell>
          <cell r="H136">
            <v>0</v>
          </cell>
        </row>
        <row r="137">
          <cell r="D137">
            <v>0</v>
          </cell>
          <cell r="F137">
            <v>0</v>
          </cell>
          <cell r="H137">
            <v>0</v>
          </cell>
        </row>
        <row r="138">
          <cell r="D138">
            <v>0</v>
          </cell>
          <cell r="F138">
            <v>0</v>
          </cell>
          <cell r="H138">
            <v>0</v>
          </cell>
        </row>
        <row r="139">
          <cell r="D139">
            <v>0</v>
          </cell>
          <cell r="F139">
            <v>0</v>
          </cell>
          <cell r="H139">
            <v>0</v>
          </cell>
        </row>
        <row r="140">
          <cell r="D140">
            <v>0</v>
          </cell>
          <cell r="F140">
            <v>0</v>
          </cell>
          <cell r="H140">
            <v>0</v>
          </cell>
        </row>
        <row r="141">
          <cell r="D141">
            <v>0</v>
          </cell>
          <cell r="F141">
            <v>0</v>
          </cell>
          <cell r="H141">
            <v>0</v>
          </cell>
        </row>
        <row r="142">
          <cell r="D142">
            <v>0</v>
          </cell>
          <cell r="F142">
            <v>0</v>
          </cell>
          <cell r="H142">
            <v>0</v>
          </cell>
        </row>
        <row r="143">
          <cell r="D143">
            <v>0</v>
          </cell>
          <cell r="F143">
            <v>0</v>
          </cell>
          <cell r="H143">
            <v>0</v>
          </cell>
        </row>
        <row r="144">
          <cell r="D144">
            <v>0</v>
          </cell>
          <cell r="F144">
            <v>0</v>
          </cell>
          <cell r="H144">
            <v>0</v>
          </cell>
        </row>
        <row r="145">
          <cell r="D145">
            <v>0</v>
          </cell>
          <cell r="F145">
            <v>0</v>
          </cell>
          <cell r="H145">
            <v>0</v>
          </cell>
        </row>
        <row r="146">
          <cell r="D146">
            <v>0</v>
          </cell>
          <cell r="F146">
            <v>0</v>
          </cell>
          <cell r="H146">
            <v>0</v>
          </cell>
        </row>
        <row r="147">
          <cell r="D147">
            <v>0</v>
          </cell>
          <cell r="F147">
            <v>0</v>
          </cell>
          <cell r="H147">
            <v>0</v>
          </cell>
        </row>
        <row r="148">
          <cell r="D148">
            <v>0</v>
          </cell>
          <cell r="F148">
            <v>0</v>
          </cell>
          <cell r="H148">
            <v>0</v>
          </cell>
        </row>
        <row r="149">
          <cell r="D149">
            <v>0</v>
          </cell>
          <cell r="F149">
            <v>0</v>
          </cell>
          <cell r="H149">
            <v>0</v>
          </cell>
        </row>
        <row r="150">
          <cell r="D150">
            <v>0</v>
          </cell>
          <cell r="F150">
            <v>0</v>
          </cell>
          <cell r="H150">
            <v>0</v>
          </cell>
        </row>
        <row r="151">
          <cell r="D151">
            <v>0</v>
          </cell>
          <cell r="F151">
            <v>0</v>
          </cell>
          <cell r="H151">
            <v>0</v>
          </cell>
        </row>
        <row r="152">
          <cell r="D152">
            <v>0</v>
          </cell>
          <cell r="F152">
            <v>0</v>
          </cell>
          <cell r="H152">
            <v>0</v>
          </cell>
        </row>
        <row r="153">
          <cell r="D153">
            <v>0</v>
          </cell>
          <cell r="F153">
            <v>0</v>
          </cell>
          <cell r="H153">
            <v>0</v>
          </cell>
        </row>
        <row r="154">
          <cell r="D154">
            <v>0</v>
          </cell>
          <cell r="F154">
            <v>0</v>
          </cell>
          <cell r="H154">
            <v>0</v>
          </cell>
        </row>
        <row r="155">
          <cell r="D155">
            <v>0</v>
          </cell>
          <cell r="F155">
            <v>0</v>
          </cell>
          <cell r="H155">
            <v>0</v>
          </cell>
        </row>
        <row r="156">
          <cell r="D156">
            <v>0</v>
          </cell>
          <cell r="F156">
            <v>0</v>
          </cell>
          <cell r="H156">
            <v>0</v>
          </cell>
        </row>
        <row r="157">
          <cell r="D157">
            <v>0</v>
          </cell>
          <cell r="F157">
            <v>0</v>
          </cell>
          <cell r="H157">
            <v>0</v>
          </cell>
        </row>
        <row r="158">
          <cell r="D158">
            <v>0</v>
          </cell>
          <cell r="F158">
            <v>0</v>
          </cell>
          <cell r="H158">
            <v>0</v>
          </cell>
        </row>
        <row r="159">
          <cell r="D159">
            <v>0</v>
          </cell>
          <cell r="F159">
            <v>0</v>
          </cell>
          <cell r="H159">
            <v>0</v>
          </cell>
        </row>
        <row r="160">
          <cell r="D160">
            <v>0</v>
          </cell>
          <cell r="F160">
            <v>0</v>
          </cell>
          <cell r="H160">
            <v>0</v>
          </cell>
        </row>
        <row r="161">
          <cell r="D161">
            <v>0</v>
          </cell>
          <cell r="F161">
            <v>0</v>
          </cell>
          <cell r="H161">
            <v>0</v>
          </cell>
        </row>
        <row r="162">
          <cell r="D162">
            <v>0</v>
          </cell>
          <cell r="F162">
            <v>0</v>
          </cell>
          <cell r="H162">
            <v>0</v>
          </cell>
        </row>
        <row r="163">
          <cell r="D163">
            <v>0</v>
          </cell>
          <cell r="F163">
            <v>0</v>
          </cell>
          <cell r="H163">
            <v>0</v>
          </cell>
        </row>
        <row r="164">
          <cell r="D164">
            <v>0</v>
          </cell>
          <cell r="F164">
            <v>0</v>
          </cell>
          <cell r="H164">
            <v>0</v>
          </cell>
        </row>
        <row r="165">
          <cell r="D165">
            <v>0</v>
          </cell>
          <cell r="F165">
            <v>0</v>
          </cell>
          <cell r="H165">
            <v>0</v>
          </cell>
        </row>
        <row r="166">
          <cell r="D166">
            <v>0</v>
          </cell>
          <cell r="F166">
            <v>0</v>
          </cell>
          <cell r="H166">
            <v>0</v>
          </cell>
        </row>
        <row r="167">
          <cell r="D167">
            <v>0</v>
          </cell>
          <cell r="F167">
            <v>0</v>
          </cell>
          <cell r="H167">
            <v>0</v>
          </cell>
        </row>
        <row r="168">
          <cell r="D168">
            <v>0</v>
          </cell>
          <cell r="F168">
            <v>0</v>
          </cell>
          <cell r="H168">
            <v>0</v>
          </cell>
        </row>
        <row r="169">
          <cell r="D169">
            <v>0</v>
          </cell>
          <cell r="F169">
            <v>0</v>
          </cell>
          <cell r="H169">
            <v>0</v>
          </cell>
        </row>
        <row r="170">
          <cell r="D170">
            <v>0</v>
          </cell>
          <cell r="F170">
            <v>0</v>
          </cell>
          <cell r="H170">
            <v>0</v>
          </cell>
        </row>
        <row r="171">
          <cell r="D171">
            <v>0</v>
          </cell>
          <cell r="F171">
            <v>0</v>
          </cell>
          <cell r="H171">
            <v>0</v>
          </cell>
        </row>
        <row r="172">
          <cell r="D172">
            <v>0</v>
          </cell>
          <cell r="F172">
            <v>0</v>
          </cell>
          <cell r="H172">
            <v>0</v>
          </cell>
        </row>
        <row r="173">
          <cell r="D173">
            <v>0</v>
          </cell>
          <cell r="F173">
            <v>0</v>
          </cell>
          <cell r="H173">
            <v>0</v>
          </cell>
        </row>
        <row r="174">
          <cell r="D174">
            <v>0</v>
          </cell>
          <cell r="F174">
            <v>0</v>
          </cell>
          <cell r="H174">
            <v>0</v>
          </cell>
        </row>
        <row r="175">
          <cell r="D175">
            <v>0</v>
          </cell>
          <cell r="F175">
            <v>0</v>
          </cell>
          <cell r="H175">
            <v>0</v>
          </cell>
        </row>
        <row r="176">
          <cell r="D176">
            <v>0</v>
          </cell>
          <cell r="F176">
            <v>0</v>
          </cell>
          <cell r="H176">
            <v>0</v>
          </cell>
        </row>
        <row r="177">
          <cell r="D177">
            <v>0</v>
          </cell>
          <cell r="F177">
            <v>0</v>
          </cell>
          <cell r="H177">
            <v>0</v>
          </cell>
        </row>
        <row r="178">
          <cell r="D178">
            <v>0</v>
          </cell>
          <cell r="F178">
            <v>0</v>
          </cell>
          <cell r="H178">
            <v>0</v>
          </cell>
        </row>
        <row r="179">
          <cell r="D179">
            <v>0</v>
          </cell>
          <cell r="F179">
            <v>0</v>
          </cell>
          <cell r="H179">
            <v>0</v>
          </cell>
        </row>
        <row r="180">
          <cell r="D180">
            <v>0</v>
          </cell>
          <cell r="F180">
            <v>0</v>
          </cell>
          <cell r="H180">
            <v>0</v>
          </cell>
        </row>
        <row r="181">
          <cell r="D181">
            <v>0</v>
          </cell>
          <cell r="F181">
            <v>0</v>
          </cell>
          <cell r="H181">
            <v>0</v>
          </cell>
        </row>
        <row r="182">
          <cell r="D182">
            <v>0</v>
          </cell>
          <cell r="F182">
            <v>0</v>
          </cell>
          <cell r="H182">
            <v>0</v>
          </cell>
        </row>
        <row r="183">
          <cell r="D183">
            <v>0</v>
          </cell>
          <cell r="F183">
            <v>0</v>
          </cell>
          <cell r="H183">
            <v>0</v>
          </cell>
        </row>
        <row r="184">
          <cell r="D184">
            <v>0</v>
          </cell>
          <cell r="F184">
            <v>0</v>
          </cell>
          <cell r="H184">
            <v>0</v>
          </cell>
        </row>
        <row r="185">
          <cell r="D185">
            <v>0</v>
          </cell>
          <cell r="F185">
            <v>0</v>
          </cell>
          <cell r="H185">
            <v>0</v>
          </cell>
        </row>
        <row r="186">
          <cell r="D186">
            <v>0</v>
          </cell>
          <cell r="F186">
            <v>0</v>
          </cell>
          <cell r="H186">
            <v>0</v>
          </cell>
        </row>
        <row r="187">
          <cell r="D187">
            <v>0</v>
          </cell>
          <cell r="F187">
            <v>0</v>
          </cell>
          <cell r="H187">
            <v>0</v>
          </cell>
        </row>
        <row r="188">
          <cell r="D188">
            <v>0</v>
          </cell>
          <cell r="F188">
            <v>0</v>
          </cell>
          <cell r="H188">
            <v>0</v>
          </cell>
        </row>
        <row r="189">
          <cell r="D189">
            <v>0</v>
          </cell>
          <cell r="F189">
            <v>0</v>
          </cell>
          <cell r="H189">
            <v>0</v>
          </cell>
        </row>
        <row r="190">
          <cell r="D190">
            <v>0</v>
          </cell>
          <cell r="F190">
            <v>0</v>
          </cell>
          <cell r="H190">
            <v>0</v>
          </cell>
        </row>
        <row r="191">
          <cell r="D191">
            <v>0</v>
          </cell>
          <cell r="F191">
            <v>0</v>
          </cell>
          <cell r="H191">
            <v>0</v>
          </cell>
        </row>
        <row r="192">
          <cell r="D192">
            <v>0</v>
          </cell>
          <cell r="F192">
            <v>0</v>
          </cell>
          <cell r="H192">
            <v>0</v>
          </cell>
        </row>
        <row r="193">
          <cell r="D193">
            <v>0</v>
          </cell>
          <cell r="F193">
            <v>0</v>
          </cell>
          <cell r="H193">
            <v>0</v>
          </cell>
        </row>
        <row r="194">
          <cell r="D194">
            <v>0</v>
          </cell>
          <cell r="F194">
            <v>0</v>
          </cell>
          <cell r="H194">
            <v>0</v>
          </cell>
        </row>
        <row r="195">
          <cell r="D195">
            <v>0</v>
          </cell>
          <cell r="F195">
            <v>0</v>
          </cell>
          <cell r="H195">
            <v>0</v>
          </cell>
        </row>
        <row r="196">
          <cell r="D196">
            <v>0</v>
          </cell>
          <cell r="F196">
            <v>0</v>
          </cell>
          <cell r="H196">
            <v>0</v>
          </cell>
        </row>
        <row r="197">
          <cell r="D197">
            <v>0</v>
          </cell>
          <cell r="F197">
            <v>0</v>
          </cell>
          <cell r="H197">
            <v>0</v>
          </cell>
        </row>
        <row r="198">
          <cell r="D198">
            <v>0</v>
          </cell>
          <cell r="F198">
            <v>0</v>
          </cell>
          <cell r="H198">
            <v>0</v>
          </cell>
        </row>
        <row r="199">
          <cell r="D199">
            <v>0</v>
          </cell>
          <cell r="F199">
            <v>0</v>
          </cell>
          <cell r="H199">
            <v>0</v>
          </cell>
        </row>
        <row r="200">
          <cell r="D200">
            <v>0</v>
          </cell>
          <cell r="F200">
            <v>0</v>
          </cell>
          <cell r="H200">
            <v>0</v>
          </cell>
        </row>
        <row r="201">
          <cell r="D201">
            <v>0</v>
          </cell>
          <cell r="F201">
            <v>0</v>
          </cell>
          <cell r="H201">
            <v>0</v>
          </cell>
        </row>
        <row r="202">
          <cell r="D202">
            <v>0</v>
          </cell>
          <cell r="F202">
            <v>0</v>
          </cell>
          <cell r="H202">
            <v>0</v>
          </cell>
        </row>
        <row r="203">
          <cell r="D203">
            <v>0</v>
          </cell>
          <cell r="F203">
            <v>0</v>
          </cell>
          <cell r="H203">
            <v>0</v>
          </cell>
        </row>
        <row r="204">
          <cell r="D204">
            <v>0</v>
          </cell>
          <cell r="F204">
            <v>0</v>
          </cell>
          <cell r="H204">
            <v>0</v>
          </cell>
        </row>
        <row r="205">
          <cell r="D205">
            <v>0</v>
          </cell>
          <cell r="F205">
            <v>0</v>
          </cell>
          <cell r="H205">
            <v>0</v>
          </cell>
        </row>
        <row r="206">
          <cell r="D206">
            <v>0</v>
          </cell>
          <cell r="F206">
            <v>0</v>
          </cell>
          <cell r="H206">
            <v>0</v>
          </cell>
        </row>
        <row r="207">
          <cell r="D207">
            <v>0</v>
          </cell>
          <cell r="F207">
            <v>0</v>
          </cell>
          <cell r="H207">
            <v>0</v>
          </cell>
        </row>
        <row r="208">
          <cell r="D208">
            <v>0</v>
          </cell>
          <cell r="F208">
            <v>0</v>
          </cell>
          <cell r="H208">
            <v>0</v>
          </cell>
        </row>
        <row r="209">
          <cell r="D209">
            <v>0</v>
          </cell>
          <cell r="F209">
            <v>0</v>
          </cell>
          <cell r="H209">
            <v>0</v>
          </cell>
        </row>
        <row r="210">
          <cell r="D210">
            <v>0</v>
          </cell>
          <cell r="F210">
            <v>0</v>
          </cell>
          <cell r="H210">
            <v>0</v>
          </cell>
        </row>
        <row r="211">
          <cell r="D211">
            <v>0</v>
          </cell>
          <cell r="F211">
            <v>0</v>
          </cell>
          <cell r="H211">
            <v>0</v>
          </cell>
        </row>
        <row r="212">
          <cell r="D212">
            <v>0</v>
          </cell>
          <cell r="F212">
            <v>0</v>
          </cell>
          <cell r="H212">
            <v>0</v>
          </cell>
        </row>
        <row r="213">
          <cell r="D213">
            <v>0</v>
          </cell>
          <cell r="F213">
            <v>0</v>
          </cell>
          <cell r="H213">
            <v>0</v>
          </cell>
        </row>
        <row r="214">
          <cell r="D214">
            <v>0</v>
          </cell>
          <cell r="F214">
            <v>0</v>
          </cell>
          <cell r="H214">
            <v>0</v>
          </cell>
        </row>
        <row r="215">
          <cell r="D215">
            <v>0</v>
          </cell>
          <cell r="F215">
            <v>0</v>
          </cell>
          <cell r="H215">
            <v>0</v>
          </cell>
        </row>
        <row r="216">
          <cell r="D216">
            <v>0</v>
          </cell>
          <cell r="F216">
            <v>0</v>
          </cell>
          <cell r="H216">
            <v>0</v>
          </cell>
        </row>
        <row r="217">
          <cell r="D217">
            <v>0</v>
          </cell>
          <cell r="F217">
            <v>0</v>
          </cell>
          <cell r="H217">
            <v>0</v>
          </cell>
        </row>
        <row r="218">
          <cell r="D218">
            <v>0</v>
          </cell>
          <cell r="F218">
            <v>0</v>
          </cell>
          <cell r="H218">
            <v>0</v>
          </cell>
        </row>
        <row r="219">
          <cell r="D219">
            <v>0</v>
          </cell>
          <cell r="F219">
            <v>0</v>
          </cell>
          <cell r="H219">
            <v>0</v>
          </cell>
        </row>
        <row r="220">
          <cell r="D220">
            <v>0</v>
          </cell>
          <cell r="F220">
            <v>0</v>
          </cell>
          <cell r="H220">
            <v>0</v>
          </cell>
        </row>
        <row r="221">
          <cell r="D221">
            <v>0</v>
          </cell>
          <cell r="F221">
            <v>0</v>
          </cell>
          <cell r="H221">
            <v>0</v>
          </cell>
        </row>
        <row r="222">
          <cell r="D222">
            <v>0</v>
          </cell>
          <cell r="F222">
            <v>0</v>
          </cell>
          <cell r="H222">
            <v>0</v>
          </cell>
        </row>
        <row r="223">
          <cell r="D223">
            <v>0</v>
          </cell>
          <cell r="F223">
            <v>0</v>
          </cell>
          <cell r="H223">
            <v>0</v>
          </cell>
        </row>
        <row r="224">
          <cell r="D224">
            <v>0</v>
          </cell>
          <cell r="F224">
            <v>0</v>
          </cell>
          <cell r="H224">
            <v>0</v>
          </cell>
        </row>
        <row r="225">
          <cell r="D225">
            <v>0</v>
          </cell>
          <cell r="F225">
            <v>0</v>
          </cell>
          <cell r="H225">
            <v>0</v>
          </cell>
        </row>
        <row r="226">
          <cell r="D226">
            <v>0</v>
          </cell>
          <cell r="F226">
            <v>0</v>
          </cell>
          <cell r="H226">
            <v>0</v>
          </cell>
        </row>
        <row r="227">
          <cell r="D227">
            <v>0</v>
          </cell>
          <cell r="F227">
            <v>0</v>
          </cell>
          <cell r="H227">
            <v>0</v>
          </cell>
        </row>
        <row r="228">
          <cell r="D228">
            <v>0</v>
          </cell>
          <cell r="F228">
            <v>0</v>
          </cell>
          <cell r="H228">
            <v>0</v>
          </cell>
        </row>
        <row r="229">
          <cell r="D229">
            <v>0</v>
          </cell>
          <cell r="F229">
            <v>0</v>
          </cell>
          <cell r="H229">
            <v>0</v>
          </cell>
        </row>
        <row r="230">
          <cell r="D230">
            <v>0</v>
          </cell>
          <cell r="F230">
            <v>0</v>
          </cell>
          <cell r="H230">
            <v>0</v>
          </cell>
        </row>
        <row r="231">
          <cell r="D231">
            <v>0</v>
          </cell>
          <cell r="F231">
            <v>0</v>
          </cell>
          <cell r="H231">
            <v>0</v>
          </cell>
        </row>
        <row r="232">
          <cell r="D232">
            <v>0</v>
          </cell>
          <cell r="F232">
            <v>0</v>
          </cell>
          <cell r="H232">
            <v>0</v>
          </cell>
        </row>
        <row r="233">
          <cell r="D233">
            <v>0</v>
          </cell>
          <cell r="F233">
            <v>0</v>
          </cell>
          <cell r="H233">
            <v>0</v>
          </cell>
        </row>
        <row r="234">
          <cell r="D234">
            <v>0</v>
          </cell>
          <cell r="F234">
            <v>0</v>
          </cell>
          <cell r="H234">
            <v>0</v>
          </cell>
        </row>
        <row r="235">
          <cell r="D235">
            <v>0</v>
          </cell>
          <cell r="F235">
            <v>0</v>
          </cell>
          <cell r="H235">
            <v>0</v>
          </cell>
        </row>
        <row r="236">
          <cell r="D236">
            <v>0</v>
          </cell>
          <cell r="F236">
            <v>0</v>
          </cell>
          <cell r="H236">
            <v>0</v>
          </cell>
        </row>
        <row r="237">
          <cell r="D237">
            <v>0</v>
          </cell>
          <cell r="F237">
            <v>0</v>
          </cell>
          <cell r="H237">
            <v>0</v>
          </cell>
        </row>
        <row r="238">
          <cell r="D238">
            <v>0</v>
          </cell>
          <cell r="F238">
            <v>0</v>
          </cell>
          <cell r="H238">
            <v>0</v>
          </cell>
        </row>
        <row r="239">
          <cell r="D239">
            <v>0</v>
          </cell>
          <cell r="F239">
            <v>0</v>
          </cell>
          <cell r="H239">
            <v>0</v>
          </cell>
        </row>
        <row r="240">
          <cell r="D240">
            <v>0</v>
          </cell>
          <cell r="F240">
            <v>0</v>
          </cell>
          <cell r="H240">
            <v>0</v>
          </cell>
        </row>
        <row r="241">
          <cell r="D241">
            <v>0</v>
          </cell>
          <cell r="F241">
            <v>0</v>
          </cell>
          <cell r="H241">
            <v>0</v>
          </cell>
        </row>
        <row r="242">
          <cell r="D242">
            <v>0</v>
          </cell>
          <cell r="F242">
            <v>0</v>
          </cell>
          <cell r="H242">
            <v>0</v>
          </cell>
        </row>
        <row r="243">
          <cell r="D243">
            <v>0</v>
          </cell>
          <cell r="F243">
            <v>0</v>
          </cell>
          <cell r="H243">
            <v>0</v>
          </cell>
        </row>
        <row r="244">
          <cell r="D244">
            <v>0</v>
          </cell>
          <cell r="F244">
            <v>0</v>
          </cell>
          <cell r="H244">
            <v>0</v>
          </cell>
        </row>
        <row r="245">
          <cell r="D245">
            <v>0</v>
          </cell>
          <cell r="F245">
            <v>0</v>
          </cell>
          <cell r="H245">
            <v>0</v>
          </cell>
        </row>
        <row r="246">
          <cell r="D246">
            <v>0</v>
          </cell>
          <cell r="F246">
            <v>0</v>
          </cell>
          <cell r="H246">
            <v>0</v>
          </cell>
        </row>
        <row r="247">
          <cell r="D247">
            <v>0</v>
          </cell>
          <cell r="F247">
            <v>0</v>
          </cell>
          <cell r="H247">
            <v>0</v>
          </cell>
        </row>
        <row r="248">
          <cell r="D248">
            <v>0</v>
          </cell>
          <cell r="F248">
            <v>0</v>
          </cell>
          <cell r="H248">
            <v>0</v>
          </cell>
        </row>
        <row r="249">
          <cell r="D249">
            <v>0</v>
          </cell>
          <cell r="F249">
            <v>0</v>
          </cell>
          <cell r="H249">
            <v>0</v>
          </cell>
        </row>
        <row r="250">
          <cell r="D250">
            <v>0</v>
          </cell>
          <cell r="F250">
            <v>0</v>
          </cell>
          <cell r="H250">
            <v>0</v>
          </cell>
        </row>
        <row r="251">
          <cell r="D251">
            <v>0</v>
          </cell>
          <cell r="F251">
            <v>0</v>
          </cell>
          <cell r="H251">
            <v>0</v>
          </cell>
        </row>
        <row r="252">
          <cell r="D252">
            <v>0</v>
          </cell>
          <cell r="F252">
            <v>0</v>
          </cell>
          <cell r="H252">
            <v>0</v>
          </cell>
        </row>
        <row r="253">
          <cell r="D253">
            <v>0</v>
          </cell>
          <cell r="F253">
            <v>0</v>
          </cell>
          <cell r="H253">
            <v>0</v>
          </cell>
        </row>
        <row r="254">
          <cell r="D254">
            <v>0</v>
          </cell>
          <cell r="F254">
            <v>0</v>
          </cell>
          <cell r="H254">
            <v>0</v>
          </cell>
        </row>
        <row r="255">
          <cell r="D255">
            <v>0</v>
          </cell>
          <cell r="F255">
            <v>0</v>
          </cell>
          <cell r="H255">
            <v>0</v>
          </cell>
        </row>
        <row r="256">
          <cell r="D256">
            <v>0</v>
          </cell>
          <cell r="F256">
            <v>0</v>
          </cell>
          <cell r="H256">
            <v>0</v>
          </cell>
        </row>
        <row r="257">
          <cell r="D257">
            <v>0</v>
          </cell>
          <cell r="F257">
            <v>0</v>
          </cell>
          <cell r="H257">
            <v>0</v>
          </cell>
        </row>
        <row r="258">
          <cell r="D258">
            <v>0</v>
          </cell>
          <cell r="F258">
            <v>0</v>
          </cell>
          <cell r="H258">
            <v>0</v>
          </cell>
        </row>
        <row r="259">
          <cell r="D259">
            <v>0</v>
          </cell>
          <cell r="F259">
            <v>0</v>
          </cell>
          <cell r="H259">
            <v>0</v>
          </cell>
        </row>
        <row r="260">
          <cell r="D260">
            <v>0</v>
          </cell>
          <cell r="F260">
            <v>0</v>
          </cell>
          <cell r="H260">
            <v>0</v>
          </cell>
        </row>
        <row r="261">
          <cell r="D261">
            <v>0</v>
          </cell>
          <cell r="F261">
            <v>0</v>
          </cell>
          <cell r="H261">
            <v>0</v>
          </cell>
        </row>
        <row r="262">
          <cell r="D262">
            <v>0</v>
          </cell>
          <cell r="F262">
            <v>0</v>
          </cell>
          <cell r="H262">
            <v>0</v>
          </cell>
        </row>
        <row r="263">
          <cell r="D263">
            <v>0</v>
          </cell>
          <cell r="F263">
            <v>0</v>
          </cell>
          <cell r="H263">
            <v>0</v>
          </cell>
        </row>
        <row r="264">
          <cell r="D264">
            <v>0</v>
          </cell>
          <cell r="F264">
            <v>0</v>
          </cell>
          <cell r="H264">
            <v>0</v>
          </cell>
        </row>
        <row r="265">
          <cell r="D265">
            <v>0</v>
          </cell>
          <cell r="F265">
            <v>0</v>
          </cell>
          <cell r="H265">
            <v>0</v>
          </cell>
        </row>
        <row r="266">
          <cell r="D266">
            <v>0</v>
          </cell>
          <cell r="F266">
            <v>0</v>
          </cell>
          <cell r="H266">
            <v>0</v>
          </cell>
        </row>
        <row r="267">
          <cell r="D267">
            <v>0</v>
          </cell>
          <cell r="F267">
            <v>0</v>
          </cell>
          <cell r="H267">
            <v>0</v>
          </cell>
        </row>
        <row r="268">
          <cell r="D268">
            <v>0</v>
          </cell>
          <cell r="F268">
            <v>0</v>
          </cell>
          <cell r="H268">
            <v>0</v>
          </cell>
        </row>
        <row r="269">
          <cell r="D269">
            <v>0</v>
          </cell>
          <cell r="F269">
            <v>0</v>
          </cell>
          <cell r="H269">
            <v>0</v>
          </cell>
        </row>
        <row r="270">
          <cell r="D270">
            <v>0</v>
          </cell>
          <cell r="F270">
            <v>0</v>
          </cell>
          <cell r="H270">
            <v>0</v>
          </cell>
        </row>
        <row r="271">
          <cell r="D271">
            <v>0</v>
          </cell>
          <cell r="F271">
            <v>0</v>
          </cell>
          <cell r="H271">
            <v>0</v>
          </cell>
        </row>
        <row r="272">
          <cell r="D272">
            <v>0</v>
          </cell>
          <cell r="F272">
            <v>0</v>
          </cell>
          <cell r="H272">
            <v>0</v>
          </cell>
        </row>
        <row r="273">
          <cell r="D273">
            <v>0</v>
          </cell>
          <cell r="F273">
            <v>0</v>
          </cell>
          <cell r="H273">
            <v>0</v>
          </cell>
        </row>
        <row r="274">
          <cell r="D274">
            <v>0</v>
          </cell>
          <cell r="F274">
            <v>0</v>
          </cell>
          <cell r="H274">
            <v>0</v>
          </cell>
        </row>
        <row r="275">
          <cell r="D275">
            <v>0</v>
          </cell>
          <cell r="F275">
            <v>0</v>
          </cell>
          <cell r="H275">
            <v>0</v>
          </cell>
        </row>
        <row r="276">
          <cell r="D276">
            <v>0</v>
          </cell>
          <cell r="F276">
            <v>0</v>
          </cell>
          <cell r="H276">
            <v>0</v>
          </cell>
        </row>
        <row r="277">
          <cell r="D277">
            <v>0</v>
          </cell>
          <cell r="F277">
            <v>0</v>
          </cell>
          <cell r="H277">
            <v>0</v>
          </cell>
        </row>
        <row r="278">
          <cell r="D278">
            <v>0</v>
          </cell>
          <cell r="F278">
            <v>0</v>
          </cell>
          <cell r="H278">
            <v>0</v>
          </cell>
        </row>
        <row r="279">
          <cell r="D279">
            <v>0</v>
          </cell>
          <cell r="F279">
            <v>0</v>
          </cell>
          <cell r="H279">
            <v>0</v>
          </cell>
        </row>
        <row r="280">
          <cell r="D280">
            <v>0</v>
          </cell>
          <cell r="F280">
            <v>0</v>
          </cell>
          <cell r="H280">
            <v>0</v>
          </cell>
        </row>
        <row r="281">
          <cell r="D281">
            <v>0</v>
          </cell>
          <cell r="F281">
            <v>0</v>
          </cell>
          <cell r="H281">
            <v>0</v>
          </cell>
        </row>
        <row r="282">
          <cell r="D282">
            <v>0</v>
          </cell>
          <cell r="F282">
            <v>0</v>
          </cell>
          <cell r="H282">
            <v>0</v>
          </cell>
        </row>
        <row r="283">
          <cell r="D283">
            <v>0</v>
          </cell>
          <cell r="F283">
            <v>0</v>
          </cell>
          <cell r="H283">
            <v>0</v>
          </cell>
        </row>
        <row r="284">
          <cell r="D284">
            <v>0</v>
          </cell>
          <cell r="F284">
            <v>0</v>
          </cell>
          <cell r="H284">
            <v>0</v>
          </cell>
        </row>
        <row r="285">
          <cell r="D285">
            <v>0</v>
          </cell>
          <cell r="F285">
            <v>0</v>
          </cell>
          <cell r="H285">
            <v>0</v>
          </cell>
        </row>
        <row r="286">
          <cell r="D286">
            <v>0</v>
          </cell>
          <cell r="F286">
            <v>0</v>
          </cell>
          <cell r="H286">
            <v>0</v>
          </cell>
        </row>
        <row r="287">
          <cell r="D287">
            <v>0</v>
          </cell>
          <cell r="F287">
            <v>0</v>
          </cell>
          <cell r="H287">
            <v>0</v>
          </cell>
        </row>
        <row r="288">
          <cell r="D288">
            <v>0</v>
          </cell>
          <cell r="F288">
            <v>0</v>
          </cell>
          <cell r="H288">
            <v>0</v>
          </cell>
        </row>
        <row r="289">
          <cell r="D289">
            <v>0</v>
          </cell>
          <cell r="F289">
            <v>0</v>
          </cell>
          <cell r="H289">
            <v>0</v>
          </cell>
        </row>
        <row r="290">
          <cell r="D290">
            <v>0</v>
          </cell>
          <cell r="F290">
            <v>0</v>
          </cell>
          <cell r="H290">
            <v>0</v>
          </cell>
        </row>
        <row r="291">
          <cell r="D291">
            <v>0</v>
          </cell>
          <cell r="F291">
            <v>0</v>
          </cell>
          <cell r="H291">
            <v>0</v>
          </cell>
        </row>
        <row r="292">
          <cell r="D292">
            <v>0</v>
          </cell>
          <cell r="F292">
            <v>0</v>
          </cell>
          <cell r="H292">
            <v>0</v>
          </cell>
        </row>
        <row r="293">
          <cell r="D293">
            <v>0</v>
          </cell>
          <cell r="F293">
            <v>0</v>
          </cell>
          <cell r="H293">
            <v>0</v>
          </cell>
        </row>
        <row r="294">
          <cell r="D294">
            <v>0</v>
          </cell>
          <cell r="F294">
            <v>0</v>
          </cell>
          <cell r="H294">
            <v>0</v>
          </cell>
        </row>
        <row r="295">
          <cell r="D295">
            <v>0</v>
          </cell>
          <cell r="F295">
            <v>0</v>
          </cell>
          <cell r="H295">
            <v>0</v>
          </cell>
        </row>
        <row r="296">
          <cell r="D296">
            <v>0</v>
          </cell>
          <cell r="F296">
            <v>0</v>
          </cell>
          <cell r="H296">
            <v>0</v>
          </cell>
        </row>
        <row r="297">
          <cell r="D297">
            <v>0</v>
          </cell>
          <cell r="F297">
            <v>0</v>
          </cell>
          <cell r="H297">
            <v>0</v>
          </cell>
        </row>
        <row r="298">
          <cell r="D298">
            <v>0</v>
          </cell>
          <cell r="F298">
            <v>0</v>
          </cell>
          <cell r="H298">
            <v>0</v>
          </cell>
        </row>
        <row r="299">
          <cell r="D299">
            <v>0</v>
          </cell>
          <cell r="F299">
            <v>0</v>
          </cell>
          <cell r="H299">
            <v>0</v>
          </cell>
        </row>
        <row r="300">
          <cell r="D300">
            <v>0</v>
          </cell>
          <cell r="F300">
            <v>0</v>
          </cell>
          <cell r="H300">
            <v>0</v>
          </cell>
        </row>
        <row r="301">
          <cell r="D301">
            <v>0</v>
          </cell>
          <cell r="F301">
            <v>0</v>
          </cell>
          <cell r="H301">
            <v>0</v>
          </cell>
        </row>
        <row r="302">
          <cell r="D302">
            <v>0</v>
          </cell>
          <cell r="F302">
            <v>0</v>
          </cell>
          <cell r="H302">
            <v>0</v>
          </cell>
        </row>
        <row r="303">
          <cell r="D303">
            <v>0</v>
          </cell>
          <cell r="F303">
            <v>0</v>
          </cell>
          <cell r="H303">
            <v>0</v>
          </cell>
        </row>
        <row r="304">
          <cell r="D304">
            <v>0</v>
          </cell>
          <cell r="F304">
            <v>0</v>
          </cell>
          <cell r="H304">
            <v>0</v>
          </cell>
        </row>
        <row r="305">
          <cell r="D305">
            <v>0</v>
          </cell>
          <cell r="F305">
            <v>0</v>
          </cell>
          <cell r="H305">
            <v>0</v>
          </cell>
        </row>
        <row r="306">
          <cell r="D306">
            <v>0</v>
          </cell>
          <cell r="F306">
            <v>0</v>
          </cell>
          <cell r="H306">
            <v>0</v>
          </cell>
        </row>
        <row r="307">
          <cell r="D307">
            <v>0</v>
          </cell>
          <cell r="F307">
            <v>0</v>
          </cell>
          <cell r="H307">
            <v>0</v>
          </cell>
        </row>
        <row r="308">
          <cell r="D308">
            <v>0</v>
          </cell>
          <cell r="F308">
            <v>0</v>
          </cell>
          <cell r="H308">
            <v>0</v>
          </cell>
        </row>
        <row r="309">
          <cell r="D309">
            <v>0</v>
          </cell>
          <cell r="F309">
            <v>0</v>
          </cell>
          <cell r="H309">
            <v>0</v>
          </cell>
        </row>
        <row r="310">
          <cell r="D310">
            <v>0</v>
          </cell>
          <cell r="F310">
            <v>0</v>
          </cell>
          <cell r="H310">
            <v>0</v>
          </cell>
        </row>
        <row r="311">
          <cell r="D311">
            <v>0</v>
          </cell>
          <cell r="F311">
            <v>0</v>
          </cell>
          <cell r="H311">
            <v>0</v>
          </cell>
        </row>
        <row r="312">
          <cell r="D312">
            <v>0</v>
          </cell>
          <cell r="F312">
            <v>0</v>
          </cell>
          <cell r="H312">
            <v>0</v>
          </cell>
        </row>
        <row r="313">
          <cell r="D313">
            <v>0</v>
          </cell>
          <cell r="F313">
            <v>0</v>
          </cell>
          <cell r="H313">
            <v>0</v>
          </cell>
        </row>
        <row r="314">
          <cell r="D314">
            <v>0</v>
          </cell>
          <cell r="F314">
            <v>0</v>
          </cell>
          <cell r="H314">
            <v>0</v>
          </cell>
        </row>
        <row r="315">
          <cell r="D315">
            <v>0</v>
          </cell>
          <cell r="F315">
            <v>0</v>
          </cell>
          <cell r="H315">
            <v>0</v>
          </cell>
        </row>
        <row r="316">
          <cell r="D316">
            <v>0</v>
          </cell>
          <cell r="F316">
            <v>0</v>
          </cell>
          <cell r="H316">
            <v>0</v>
          </cell>
        </row>
        <row r="317">
          <cell r="D317">
            <v>0</v>
          </cell>
          <cell r="F317">
            <v>0</v>
          </cell>
          <cell r="H317">
            <v>0</v>
          </cell>
        </row>
        <row r="318">
          <cell r="D318">
            <v>0</v>
          </cell>
          <cell r="F318">
            <v>0</v>
          </cell>
          <cell r="H318">
            <v>0</v>
          </cell>
        </row>
        <row r="319">
          <cell r="D319">
            <v>0</v>
          </cell>
          <cell r="F319">
            <v>0</v>
          </cell>
          <cell r="H319">
            <v>0</v>
          </cell>
        </row>
        <row r="320">
          <cell r="D320">
            <v>0</v>
          </cell>
          <cell r="F320">
            <v>0</v>
          </cell>
          <cell r="H320">
            <v>0</v>
          </cell>
        </row>
        <row r="321">
          <cell r="D321">
            <v>0</v>
          </cell>
          <cell r="F321">
            <v>0</v>
          </cell>
          <cell r="H321">
            <v>0</v>
          </cell>
        </row>
        <row r="322">
          <cell r="D322">
            <v>0</v>
          </cell>
          <cell r="F322">
            <v>0</v>
          </cell>
          <cell r="H322">
            <v>0</v>
          </cell>
        </row>
        <row r="323">
          <cell r="D323">
            <v>0</v>
          </cell>
          <cell r="F323">
            <v>0</v>
          </cell>
          <cell r="H323">
            <v>0</v>
          </cell>
        </row>
        <row r="324">
          <cell r="D324">
            <v>0</v>
          </cell>
          <cell r="F324">
            <v>0</v>
          </cell>
          <cell r="H324">
            <v>0</v>
          </cell>
        </row>
        <row r="325">
          <cell r="D325">
            <v>0</v>
          </cell>
          <cell r="F325">
            <v>0</v>
          </cell>
          <cell r="H325">
            <v>0</v>
          </cell>
        </row>
        <row r="326">
          <cell r="D326">
            <v>0</v>
          </cell>
          <cell r="F326">
            <v>0</v>
          </cell>
          <cell r="H326">
            <v>0</v>
          </cell>
        </row>
        <row r="327">
          <cell r="D327">
            <v>0</v>
          </cell>
          <cell r="F327">
            <v>0</v>
          </cell>
          <cell r="H327">
            <v>0</v>
          </cell>
        </row>
        <row r="328">
          <cell r="D328">
            <v>0</v>
          </cell>
          <cell r="F328">
            <v>0</v>
          </cell>
          <cell r="H328">
            <v>0</v>
          </cell>
        </row>
        <row r="329">
          <cell r="D329">
            <v>0</v>
          </cell>
          <cell r="F329">
            <v>0</v>
          </cell>
          <cell r="H329">
            <v>0</v>
          </cell>
        </row>
        <row r="330">
          <cell r="D330">
            <v>0</v>
          </cell>
          <cell r="F330">
            <v>0</v>
          </cell>
          <cell r="H330">
            <v>0</v>
          </cell>
        </row>
        <row r="331">
          <cell r="D331">
            <v>0</v>
          </cell>
          <cell r="F331">
            <v>0</v>
          </cell>
          <cell r="H331">
            <v>0</v>
          </cell>
        </row>
        <row r="332">
          <cell r="D332">
            <v>0</v>
          </cell>
          <cell r="F332">
            <v>0</v>
          </cell>
          <cell r="H332">
            <v>0</v>
          </cell>
        </row>
        <row r="333">
          <cell r="D333">
            <v>0</v>
          </cell>
          <cell r="F333">
            <v>0</v>
          </cell>
          <cell r="H333">
            <v>0</v>
          </cell>
        </row>
        <row r="334">
          <cell r="D334">
            <v>0</v>
          </cell>
          <cell r="F334">
            <v>0</v>
          </cell>
          <cell r="H334">
            <v>0</v>
          </cell>
        </row>
        <row r="335">
          <cell r="D335">
            <v>0</v>
          </cell>
          <cell r="F335">
            <v>0</v>
          </cell>
          <cell r="H335">
            <v>0</v>
          </cell>
        </row>
        <row r="336">
          <cell r="D336">
            <v>0</v>
          </cell>
          <cell r="F336">
            <v>0</v>
          </cell>
          <cell r="H336">
            <v>0</v>
          </cell>
        </row>
        <row r="337">
          <cell r="D337">
            <v>0</v>
          </cell>
          <cell r="F337">
            <v>0</v>
          </cell>
          <cell r="H337">
            <v>0</v>
          </cell>
        </row>
        <row r="338">
          <cell r="D338">
            <v>0</v>
          </cell>
          <cell r="F338">
            <v>0</v>
          </cell>
          <cell r="H338">
            <v>0</v>
          </cell>
        </row>
        <row r="339">
          <cell r="D339">
            <v>0</v>
          </cell>
          <cell r="F339">
            <v>0</v>
          </cell>
          <cell r="H339">
            <v>0</v>
          </cell>
        </row>
        <row r="340">
          <cell r="D340">
            <v>0</v>
          </cell>
          <cell r="F340">
            <v>0</v>
          </cell>
          <cell r="H340">
            <v>0</v>
          </cell>
        </row>
        <row r="341">
          <cell r="D341">
            <v>0</v>
          </cell>
          <cell r="F341">
            <v>0</v>
          </cell>
          <cell r="H341">
            <v>0</v>
          </cell>
        </row>
        <row r="342">
          <cell r="D342">
            <v>0</v>
          </cell>
          <cell r="F342">
            <v>0</v>
          </cell>
          <cell r="H342">
            <v>0</v>
          </cell>
        </row>
        <row r="343">
          <cell r="D343">
            <v>0</v>
          </cell>
          <cell r="F343">
            <v>0</v>
          </cell>
          <cell r="H343">
            <v>0</v>
          </cell>
        </row>
        <row r="344">
          <cell r="D344">
            <v>0</v>
          </cell>
          <cell r="F344">
            <v>0</v>
          </cell>
          <cell r="H344">
            <v>0</v>
          </cell>
        </row>
        <row r="345">
          <cell r="D345">
            <v>0</v>
          </cell>
          <cell r="F345">
            <v>0</v>
          </cell>
          <cell r="H345">
            <v>0</v>
          </cell>
        </row>
        <row r="346">
          <cell r="D346">
            <v>0</v>
          </cell>
          <cell r="F346">
            <v>0</v>
          </cell>
          <cell r="H346">
            <v>0</v>
          </cell>
        </row>
        <row r="347">
          <cell r="D347">
            <v>0</v>
          </cell>
          <cell r="F347">
            <v>0</v>
          </cell>
          <cell r="H347">
            <v>0</v>
          </cell>
        </row>
        <row r="348">
          <cell r="D348">
            <v>0</v>
          </cell>
          <cell r="F348">
            <v>0</v>
          </cell>
          <cell r="H348">
            <v>0</v>
          </cell>
        </row>
        <row r="349">
          <cell r="D349">
            <v>0</v>
          </cell>
          <cell r="F349">
            <v>0</v>
          </cell>
          <cell r="H349">
            <v>0</v>
          </cell>
        </row>
        <row r="350">
          <cell r="D350">
            <v>0</v>
          </cell>
          <cell r="F350">
            <v>0</v>
          </cell>
          <cell r="H350">
            <v>0</v>
          </cell>
        </row>
        <row r="351">
          <cell r="D351">
            <v>0</v>
          </cell>
          <cell r="F351">
            <v>0</v>
          </cell>
          <cell r="H351">
            <v>0</v>
          </cell>
        </row>
        <row r="352">
          <cell r="D352">
            <v>0</v>
          </cell>
          <cell r="F352">
            <v>0</v>
          </cell>
          <cell r="H352">
            <v>0</v>
          </cell>
        </row>
        <row r="353">
          <cell r="D353">
            <v>0</v>
          </cell>
          <cell r="F353">
            <v>0</v>
          </cell>
          <cell r="H353">
            <v>0</v>
          </cell>
        </row>
        <row r="354">
          <cell r="D354">
            <v>0</v>
          </cell>
          <cell r="F354">
            <v>0</v>
          </cell>
          <cell r="H354">
            <v>0</v>
          </cell>
        </row>
        <row r="355">
          <cell r="D355">
            <v>0</v>
          </cell>
          <cell r="F355">
            <v>0</v>
          </cell>
          <cell r="H355">
            <v>0</v>
          </cell>
        </row>
        <row r="356">
          <cell r="D356">
            <v>0</v>
          </cell>
          <cell r="F356">
            <v>0</v>
          </cell>
          <cell r="H356">
            <v>0</v>
          </cell>
        </row>
        <row r="357">
          <cell r="D357">
            <v>0</v>
          </cell>
          <cell r="F357">
            <v>0</v>
          </cell>
          <cell r="H357">
            <v>0</v>
          </cell>
        </row>
        <row r="358">
          <cell r="D358">
            <v>0</v>
          </cell>
          <cell r="F358">
            <v>0</v>
          </cell>
          <cell r="H358">
            <v>0</v>
          </cell>
        </row>
        <row r="359">
          <cell r="D359">
            <v>0</v>
          </cell>
          <cell r="F359">
            <v>0</v>
          </cell>
          <cell r="H359">
            <v>0</v>
          </cell>
        </row>
        <row r="360">
          <cell r="D360">
            <v>0</v>
          </cell>
          <cell r="F360">
            <v>0</v>
          </cell>
          <cell r="H360">
            <v>0</v>
          </cell>
        </row>
        <row r="361">
          <cell r="D361">
            <v>0</v>
          </cell>
          <cell r="F361">
            <v>0</v>
          </cell>
          <cell r="H361">
            <v>0</v>
          </cell>
        </row>
        <row r="362">
          <cell r="D362">
            <v>0</v>
          </cell>
          <cell r="F362">
            <v>0</v>
          </cell>
          <cell r="H362">
            <v>0</v>
          </cell>
        </row>
        <row r="363">
          <cell r="D363">
            <v>0</v>
          </cell>
          <cell r="F363">
            <v>0</v>
          </cell>
          <cell r="H363">
            <v>0</v>
          </cell>
        </row>
        <row r="364">
          <cell r="D364">
            <v>0</v>
          </cell>
          <cell r="F364">
            <v>0</v>
          </cell>
          <cell r="H364">
            <v>0</v>
          </cell>
        </row>
        <row r="365">
          <cell r="D365">
            <v>0</v>
          </cell>
          <cell r="F365">
            <v>0</v>
          </cell>
          <cell r="H365">
            <v>0</v>
          </cell>
        </row>
        <row r="366">
          <cell r="D366">
            <v>0</v>
          </cell>
          <cell r="F366">
            <v>0</v>
          </cell>
          <cell r="H366">
            <v>0</v>
          </cell>
        </row>
        <row r="367">
          <cell r="D367">
            <v>0</v>
          </cell>
          <cell r="F367">
            <v>0</v>
          </cell>
          <cell r="H367">
            <v>0</v>
          </cell>
        </row>
        <row r="368">
          <cell r="D368">
            <v>0</v>
          </cell>
          <cell r="F368">
            <v>0</v>
          </cell>
          <cell r="H368">
            <v>0</v>
          </cell>
        </row>
        <row r="369">
          <cell r="D369">
            <v>0</v>
          </cell>
          <cell r="F369">
            <v>0</v>
          </cell>
          <cell r="H369">
            <v>0</v>
          </cell>
        </row>
        <row r="370">
          <cell r="D370">
            <v>0</v>
          </cell>
          <cell r="F370">
            <v>0</v>
          </cell>
          <cell r="H370">
            <v>0</v>
          </cell>
        </row>
        <row r="371">
          <cell r="D371">
            <v>0</v>
          </cell>
          <cell r="F371">
            <v>0</v>
          </cell>
          <cell r="H371">
            <v>0</v>
          </cell>
        </row>
        <row r="372">
          <cell r="D372">
            <v>0</v>
          </cell>
          <cell r="F372">
            <v>0</v>
          </cell>
          <cell r="H372">
            <v>0</v>
          </cell>
        </row>
        <row r="373">
          <cell r="D373">
            <v>0</v>
          </cell>
          <cell r="F373">
            <v>0</v>
          </cell>
          <cell r="H373">
            <v>0</v>
          </cell>
        </row>
        <row r="374">
          <cell r="D374">
            <v>0</v>
          </cell>
          <cell r="F374">
            <v>0</v>
          </cell>
          <cell r="H374">
            <v>0</v>
          </cell>
        </row>
        <row r="375">
          <cell r="D375">
            <v>0</v>
          </cell>
          <cell r="F375">
            <v>0</v>
          </cell>
          <cell r="H375">
            <v>0</v>
          </cell>
        </row>
        <row r="376">
          <cell r="D376">
            <v>0</v>
          </cell>
          <cell r="F376">
            <v>0</v>
          </cell>
          <cell r="H376">
            <v>0</v>
          </cell>
        </row>
        <row r="377">
          <cell r="D377">
            <v>0</v>
          </cell>
          <cell r="F377">
            <v>0</v>
          </cell>
          <cell r="H377">
            <v>0</v>
          </cell>
        </row>
        <row r="378">
          <cell r="D378">
            <v>0</v>
          </cell>
          <cell r="F378">
            <v>0</v>
          </cell>
          <cell r="H378">
            <v>0</v>
          </cell>
        </row>
        <row r="379">
          <cell r="D379">
            <v>0</v>
          </cell>
          <cell r="F379">
            <v>0</v>
          </cell>
          <cell r="H379">
            <v>0</v>
          </cell>
        </row>
        <row r="380">
          <cell r="D380">
            <v>0</v>
          </cell>
          <cell r="F380">
            <v>0</v>
          </cell>
          <cell r="H380">
            <v>0</v>
          </cell>
        </row>
        <row r="381">
          <cell r="D381">
            <v>0</v>
          </cell>
          <cell r="F381">
            <v>0</v>
          </cell>
          <cell r="H381">
            <v>0</v>
          </cell>
        </row>
        <row r="382">
          <cell r="D382">
            <v>0</v>
          </cell>
          <cell r="F382">
            <v>0</v>
          </cell>
          <cell r="H382">
            <v>0</v>
          </cell>
        </row>
        <row r="383">
          <cell r="D383">
            <v>0</v>
          </cell>
          <cell r="F383">
            <v>0</v>
          </cell>
          <cell r="H383">
            <v>0</v>
          </cell>
        </row>
        <row r="384">
          <cell r="D384">
            <v>0</v>
          </cell>
          <cell r="F384">
            <v>0</v>
          </cell>
          <cell r="H384">
            <v>0</v>
          </cell>
        </row>
        <row r="385">
          <cell r="D385">
            <v>0</v>
          </cell>
          <cell r="F385">
            <v>0</v>
          </cell>
          <cell r="H385">
            <v>0</v>
          </cell>
        </row>
        <row r="386">
          <cell r="D386">
            <v>0</v>
          </cell>
          <cell r="F386">
            <v>0</v>
          </cell>
          <cell r="H386">
            <v>0</v>
          </cell>
        </row>
        <row r="387">
          <cell r="D387">
            <v>0</v>
          </cell>
          <cell r="F387">
            <v>0</v>
          </cell>
          <cell r="H387">
            <v>0</v>
          </cell>
        </row>
        <row r="388">
          <cell r="D388">
            <v>0</v>
          </cell>
          <cell r="F388">
            <v>0</v>
          </cell>
          <cell r="H388">
            <v>0</v>
          </cell>
        </row>
        <row r="389">
          <cell r="D389">
            <v>0</v>
          </cell>
          <cell r="F389">
            <v>0</v>
          </cell>
          <cell r="H389">
            <v>0</v>
          </cell>
        </row>
        <row r="390">
          <cell r="D390">
            <v>0</v>
          </cell>
          <cell r="F390">
            <v>0</v>
          </cell>
          <cell r="H390">
            <v>0</v>
          </cell>
        </row>
        <row r="391">
          <cell r="D391">
            <v>0</v>
          </cell>
          <cell r="F391">
            <v>0</v>
          </cell>
          <cell r="H391">
            <v>0</v>
          </cell>
        </row>
        <row r="392">
          <cell r="D392">
            <v>0</v>
          </cell>
          <cell r="F392">
            <v>0</v>
          </cell>
          <cell r="H392">
            <v>0</v>
          </cell>
        </row>
        <row r="393">
          <cell r="D393">
            <v>0</v>
          </cell>
          <cell r="F393">
            <v>0</v>
          </cell>
          <cell r="H393">
            <v>0</v>
          </cell>
        </row>
        <row r="394">
          <cell r="D394">
            <v>0</v>
          </cell>
          <cell r="F394">
            <v>0</v>
          </cell>
          <cell r="H394">
            <v>0</v>
          </cell>
        </row>
        <row r="395">
          <cell r="D395">
            <v>0</v>
          </cell>
          <cell r="F395">
            <v>0</v>
          </cell>
          <cell r="H395">
            <v>0</v>
          </cell>
        </row>
        <row r="396">
          <cell r="D396">
            <v>0</v>
          </cell>
          <cell r="F396">
            <v>0</v>
          </cell>
          <cell r="H396">
            <v>0</v>
          </cell>
        </row>
        <row r="397">
          <cell r="D397">
            <v>0</v>
          </cell>
          <cell r="F397">
            <v>0</v>
          </cell>
          <cell r="H397">
            <v>0</v>
          </cell>
        </row>
        <row r="398">
          <cell r="D398">
            <v>0</v>
          </cell>
          <cell r="F398">
            <v>0</v>
          </cell>
          <cell r="H398">
            <v>0</v>
          </cell>
        </row>
        <row r="399">
          <cell r="D399">
            <v>0</v>
          </cell>
          <cell r="F399">
            <v>0</v>
          </cell>
          <cell r="H399">
            <v>0</v>
          </cell>
        </row>
        <row r="400">
          <cell r="D400">
            <v>0</v>
          </cell>
          <cell r="F400">
            <v>0</v>
          </cell>
          <cell r="H400">
            <v>0</v>
          </cell>
        </row>
        <row r="401">
          <cell r="D401">
            <v>0</v>
          </cell>
          <cell r="F401">
            <v>0</v>
          </cell>
          <cell r="H401">
            <v>0</v>
          </cell>
        </row>
        <row r="402">
          <cell r="D402">
            <v>0</v>
          </cell>
          <cell r="F402">
            <v>0</v>
          </cell>
          <cell r="H402">
            <v>0</v>
          </cell>
        </row>
        <row r="403">
          <cell r="D403">
            <v>0</v>
          </cell>
          <cell r="F403">
            <v>0</v>
          </cell>
          <cell r="H403">
            <v>0</v>
          </cell>
        </row>
        <row r="404">
          <cell r="D404">
            <v>0</v>
          </cell>
          <cell r="F404">
            <v>0</v>
          </cell>
          <cell r="H404">
            <v>0</v>
          </cell>
        </row>
        <row r="405">
          <cell r="D405">
            <v>0</v>
          </cell>
          <cell r="F405">
            <v>0</v>
          </cell>
          <cell r="H405">
            <v>0</v>
          </cell>
        </row>
        <row r="406">
          <cell r="D406">
            <v>0</v>
          </cell>
          <cell r="F406">
            <v>0</v>
          </cell>
          <cell r="H406">
            <v>0</v>
          </cell>
        </row>
        <row r="407">
          <cell r="D407">
            <v>0</v>
          </cell>
          <cell r="F407">
            <v>0</v>
          </cell>
          <cell r="H407">
            <v>0</v>
          </cell>
        </row>
        <row r="408">
          <cell r="D408">
            <v>0</v>
          </cell>
          <cell r="F408">
            <v>0</v>
          </cell>
          <cell r="H408">
            <v>0</v>
          </cell>
        </row>
        <row r="409">
          <cell r="D409">
            <v>0</v>
          </cell>
          <cell r="F409">
            <v>0</v>
          </cell>
          <cell r="H409">
            <v>0</v>
          </cell>
        </row>
        <row r="410">
          <cell r="D410">
            <v>0</v>
          </cell>
          <cell r="F410">
            <v>0</v>
          </cell>
          <cell r="H410">
            <v>0</v>
          </cell>
        </row>
        <row r="411">
          <cell r="D411">
            <v>0</v>
          </cell>
          <cell r="F411">
            <v>0</v>
          </cell>
          <cell r="H411">
            <v>0</v>
          </cell>
        </row>
        <row r="412">
          <cell r="D412">
            <v>0</v>
          </cell>
          <cell r="F412">
            <v>0</v>
          </cell>
          <cell r="H412">
            <v>0</v>
          </cell>
        </row>
        <row r="413">
          <cell r="D413">
            <v>0</v>
          </cell>
          <cell r="F413">
            <v>0</v>
          </cell>
          <cell r="H413">
            <v>0</v>
          </cell>
        </row>
        <row r="414">
          <cell r="D414">
            <v>0</v>
          </cell>
          <cell r="F414">
            <v>0</v>
          </cell>
          <cell r="H414">
            <v>0</v>
          </cell>
        </row>
        <row r="415">
          <cell r="D415">
            <v>0</v>
          </cell>
          <cell r="F415">
            <v>0</v>
          </cell>
          <cell r="H415">
            <v>0</v>
          </cell>
        </row>
        <row r="416">
          <cell r="D416">
            <v>0</v>
          </cell>
          <cell r="F416">
            <v>0</v>
          </cell>
          <cell r="H416">
            <v>0</v>
          </cell>
        </row>
        <row r="417">
          <cell r="D417">
            <v>0</v>
          </cell>
          <cell r="F417">
            <v>0</v>
          </cell>
          <cell r="H417">
            <v>0</v>
          </cell>
        </row>
        <row r="418">
          <cell r="D418">
            <v>0</v>
          </cell>
          <cell r="F418">
            <v>0</v>
          </cell>
          <cell r="H418">
            <v>0</v>
          </cell>
        </row>
        <row r="419">
          <cell r="D419">
            <v>0</v>
          </cell>
          <cell r="F419">
            <v>0</v>
          </cell>
          <cell r="H419">
            <v>0</v>
          </cell>
        </row>
        <row r="420">
          <cell r="D420">
            <v>0</v>
          </cell>
          <cell r="F420">
            <v>0</v>
          </cell>
          <cell r="H420">
            <v>0</v>
          </cell>
        </row>
        <row r="421">
          <cell r="D421">
            <v>0</v>
          </cell>
          <cell r="F421">
            <v>0</v>
          </cell>
          <cell r="H421">
            <v>0</v>
          </cell>
        </row>
        <row r="422">
          <cell r="D422">
            <v>0</v>
          </cell>
          <cell r="F422">
            <v>0</v>
          </cell>
          <cell r="H422">
            <v>0</v>
          </cell>
        </row>
        <row r="423">
          <cell r="D423">
            <v>0</v>
          </cell>
          <cell r="F423">
            <v>0</v>
          </cell>
          <cell r="H423">
            <v>0</v>
          </cell>
        </row>
        <row r="424">
          <cell r="D424">
            <v>0</v>
          </cell>
          <cell r="F424">
            <v>0</v>
          </cell>
          <cell r="H424">
            <v>0</v>
          </cell>
        </row>
        <row r="425">
          <cell r="D425">
            <v>0</v>
          </cell>
          <cell r="F425">
            <v>0</v>
          </cell>
          <cell r="H425">
            <v>0</v>
          </cell>
        </row>
        <row r="426">
          <cell r="D426">
            <v>0</v>
          </cell>
          <cell r="F426">
            <v>0</v>
          </cell>
          <cell r="H426">
            <v>0</v>
          </cell>
        </row>
        <row r="427">
          <cell r="D427">
            <v>0</v>
          </cell>
          <cell r="F427">
            <v>0</v>
          </cell>
          <cell r="H427">
            <v>0</v>
          </cell>
        </row>
        <row r="428">
          <cell r="D428">
            <v>0</v>
          </cell>
          <cell r="F428">
            <v>0</v>
          </cell>
          <cell r="H428">
            <v>0</v>
          </cell>
        </row>
        <row r="429">
          <cell r="D429">
            <v>0</v>
          </cell>
          <cell r="F429">
            <v>0</v>
          </cell>
          <cell r="H429">
            <v>0</v>
          </cell>
        </row>
        <row r="430">
          <cell r="D430">
            <v>0</v>
          </cell>
          <cell r="F430">
            <v>0</v>
          </cell>
          <cell r="H430">
            <v>0</v>
          </cell>
        </row>
        <row r="431">
          <cell r="D431">
            <v>0</v>
          </cell>
          <cell r="F431">
            <v>0</v>
          </cell>
          <cell r="H431">
            <v>0</v>
          </cell>
        </row>
        <row r="432">
          <cell r="D432">
            <v>0</v>
          </cell>
          <cell r="F432">
            <v>0</v>
          </cell>
          <cell r="H432">
            <v>0</v>
          </cell>
        </row>
        <row r="433">
          <cell r="D433">
            <v>0</v>
          </cell>
          <cell r="F433">
            <v>0</v>
          </cell>
          <cell r="H433">
            <v>0</v>
          </cell>
        </row>
        <row r="434">
          <cell r="D434">
            <v>0</v>
          </cell>
          <cell r="F434">
            <v>0</v>
          </cell>
          <cell r="H434">
            <v>0</v>
          </cell>
        </row>
        <row r="435">
          <cell r="D435">
            <v>0</v>
          </cell>
          <cell r="F435">
            <v>0</v>
          </cell>
          <cell r="H435">
            <v>0</v>
          </cell>
        </row>
        <row r="436">
          <cell r="D436">
            <v>0</v>
          </cell>
          <cell r="F436">
            <v>0</v>
          </cell>
          <cell r="H436">
            <v>0</v>
          </cell>
        </row>
        <row r="437">
          <cell r="D437">
            <v>0</v>
          </cell>
          <cell r="F437">
            <v>0</v>
          </cell>
          <cell r="H437">
            <v>0</v>
          </cell>
        </row>
        <row r="438">
          <cell r="D438">
            <v>0</v>
          </cell>
          <cell r="F438">
            <v>0</v>
          </cell>
          <cell r="H438">
            <v>0</v>
          </cell>
        </row>
        <row r="439">
          <cell r="D439">
            <v>0</v>
          </cell>
          <cell r="F439">
            <v>0</v>
          </cell>
          <cell r="H439">
            <v>0</v>
          </cell>
        </row>
        <row r="440">
          <cell r="D440">
            <v>0</v>
          </cell>
          <cell r="F440">
            <v>0</v>
          </cell>
          <cell r="H440">
            <v>0</v>
          </cell>
        </row>
        <row r="441">
          <cell r="D441">
            <v>0</v>
          </cell>
          <cell r="F441">
            <v>0</v>
          </cell>
          <cell r="H441">
            <v>0</v>
          </cell>
        </row>
        <row r="442">
          <cell r="D442">
            <v>0</v>
          </cell>
          <cell r="F442">
            <v>0</v>
          </cell>
          <cell r="H442">
            <v>0</v>
          </cell>
        </row>
        <row r="443">
          <cell r="D443">
            <v>0</v>
          </cell>
          <cell r="F443">
            <v>0</v>
          </cell>
          <cell r="H443">
            <v>0</v>
          </cell>
        </row>
        <row r="444">
          <cell r="D444">
            <v>0</v>
          </cell>
          <cell r="F444">
            <v>0</v>
          </cell>
          <cell r="H444">
            <v>0</v>
          </cell>
        </row>
        <row r="445">
          <cell r="D445">
            <v>0</v>
          </cell>
          <cell r="F445">
            <v>0</v>
          </cell>
          <cell r="H445">
            <v>0</v>
          </cell>
        </row>
        <row r="446">
          <cell r="D446">
            <v>0</v>
          </cell>
          <cell r="F446">
            <v>0</v>
          </cell>
          <cell r="H446">
            <v>0</v>
          </cell>
        </row>
        <row r="447">
          <cell r="D447">
            <v>0</v>
          </cell>
          <cell r="F447">
            <v>0</v>
          </cell>
          <cell r="H447">
            <v>0</v>
          </cell>
        </row>
        <row r="448">
          <cell r="D448">
            <v>0</v>
          </cell>
          <cell r="F448">
            <v>0</v>
          </cell>
          <cell r="H448">
            <v>0</v>
          </cell>
        </row>
        <row r="449">
          <cell r="D449">
            <v>0</v>
          </cell>
          <cell r="F449">
            <v>0</v>
          </cell>
          <cell r="H449">
            <v>0</v>
          </cell>
        </row>
        <row r="450">
          <cell r="D450">
            <v>0</v>
          </cell>
          <cell r="F450">
            <v>0</v>
          </cell>
          <cell r="H450">
            <v>0</v>
          </cell>
        </row>
        <row r="451">
          <cell r="D451">
            <v>0</v>
          </cell>
          <cell r="F451">
            <v>0</v>
          </cell>
          <cell r="H451">
            <v>0</v>
          </cell>
        </row>
        <row r="452">
          <cell r="D452">
            <v>0</v>
          </cell>
          <cell r="F452">
            <v>0</v>
          </cell>
          <cell r="H452">
            <v>0</v>
          </cell>
        </row>
        <row r="453">
          <cell r="D453">
            <v>0</v>
          </cell>
          <cell r="F453">
            <v>0</v>
          </cell>
          <cell r="H453">
            <v>0</v>
          </cell>
        </row>
        <row r="454">
          <cell r="D454">
            <v>0</v>
          </cell>
          <cell r="F454">
            <v>0</v>
          </cell>
          <cell r="H454">
            <v>0</v>
          </cell>
        </row>
        <row r="455">
          <cell r="D455">
            <v>0</v>
          </cell>
          <cell r="F455">
            <v>0</v>
          </cell>
          <cell r="H455">
            <v>0</v>
          </cell>
        </row>
        <row r="456">
          <cell r="D456">
            <v>0</v>
          </cell>
          <cell r="F456">
            <v>0</v>
          </cell>
          <cell r="H456">
            <v>0</v>
          </cell>
        </row>
        <row r="457">
          <cell r="D457">
            <v>0</v>
          </cell>
          <cell r="F457">
            <v>0</v>
          </cell>
          <cell r="H457">
            <v>0</v>
          </cell>
        </row>
        <row r="458">
          <cell r="D458">
            <v>0</v>
          </cell>
          <cell r="F458">
            <v>0</v>
          </cell>
          <cell r="H458">
            <v>0</v>
          </cell>
        </row>
        <row r="459">
          <cell r="D459">
            <v>0</v>
          </cell>
          <cell r="F459">
            <v>0</v>
          </cell>
          <cell r="H459">
            <v>0</v>
          </cell>
        </row>
        <row r="460">
          <cell r="D460">
            <v>0</v>
          </cell>
          <cell r="F460">
            <v>0</v>
          </cell>
          <cell r="H460">
            <v>0</v>
          </cell>
        </row>
        <row r="461">
          <cell r="D461">
            <v>0</v>
          </cell>
          <cell r="F461">
            <v>0</v>
          </cell>
          <cell r="H461">
            <v>0</v>
          </cell>
        </row>
        <row r="462">
          <cell r="D462">
            <v>0</v>
          </cell>
          <cell r="F462">
            <v>0</v>
          </cell>
          <cell r="H462">
            <v>0</v>
          </cell>
        </row>
        <row r="463">
          <cell r="D463">
            <v>0</v>
          </cell>
          <cell r="F463">
            <v>0</v>
          </cell>
          <cell r="H463">
            <v>0</v>
          </cell>
        </row>
        <row r="464">
          <cell r="D464">
            <v>0</v>
          </cell>
          <cell r="F464">
            <v>0</v>
          </cell>
          <cell r="H464">
            <v>0</v>
          </cell>
        </row>
        <row r="465">
          <cell r="D465">
            <v>0</v>
          </cell>
          <cell r="F465">
            <v>0</v>
          </cell>
          <cell r="H465">
            <v>0</v>
          </cell>
        </row>
        <row r="466">
          <cell r="D466">
            <v>0</v>
          </cell>
          <cell r="F466">
            <v>0</v>
          </cell>
          <cell r="H466">
            <v>0</v>
          </cell>
        </row>
        <row r="467">
          <cell r="D467">
            <v>0</v>
          </cell>
          <cell r="F467">
            <v>0</v>
          </cell>
          <cell r="H467">
            <v>0</v>
          </cell>
        </row>
        <row r="468">
          <cell r="D468">
            <v>0</v>
          </cell>
          <cell r="F468">
            <v>0</v>
          </cell>
          <cell r="H468">
            <v>0</v>
          </cell>
        </row>
        <row r="469">
          <cell r="D469">
            <v>0</v>
          </cell>
          <cell r="F469">
            <v>0</v>
          </cell>
          <cell r="H469">
            <v>0</v>
          </cell>
        </row>
        <row r="470">
          <cell r="D470">
            <v>0</v>
          </cell>
          <cell r="F470">
            <v>0</v>
          </cell>
          <cell r="H470">
            <v>0</v>
          </cell>
        </row>
        <row r="471">
          <cell r="D471">
            <v>0</v>
          </cell>
          <cell r="F471">
            <v>0</v>
          </cell>
          <cell r="H471">
            <v>0</v>
          </cell>
        </row>
        <row r="472">
          <cell r="D472">
            <v>0</v>
          </cell>
          <cell r="F472">
            <v>0</v>
          </cell>
          <cell r="H472">
            <v>0</v>
          </cell>
        </row>
        <row r="473">
          <cell r="D473">
            <v>0</v>
          </cell>
          <cell r="F473">
            <v>0</v>
          </cell>
          <cell r="H473">
            <v>0</v>
          </cell>
        </row>
        <row r="474">
          <cell r="D474">
            <v>0</v>
          </cell>
          <cell r="F474">
            <v>0</v>
          </cell>
          <cell r="H474">
            <v>0</v>
          </cell>
        </row>
        <row r="475">
          <cell r="D475">
            <v>0</v>
          </cell>
          <cell r="F475">
            <v>0</v>
          </cell>
          <cell r="H475">
            <v>0</v>
          </cell>
        </row>
        <row r="476">
          <cell r="D476">
            <v>0</v>
          </cell>
          <cell r="F476">
            <v>0</v>
          </cell>
          <cell r="H476">
            <v>0</v>
          </cell>
        </row>
        <row r="477">
          <cell r="D477">
            <v>0</v>
          </cell>
          <cell r="F477">
            <v>0</v>
          </cell>
          <cell r="H477">
            <v>0</v>
          </cell>
        </row>
        <row r="478">
          <cell r="D478">
            <v>0</v>
          </cell>
          <cell r="F478">
            <v>0</v>
          </cell>
          <cell r="H478">
            <v>0</v>
          </cell>
        </row>
        <row r="479">
          <cell r="D479">
            <v>0</v>
          </cell>
          <cell r="F479">
            <v>0</v>
          </cell>
          <cell r="H479">
            <v>0</v>
          </cell>
        </row>
        <row r="480">
          <cell r="D480">
            <v>0</v>
          </cell>
          <cell r="F480">
            <v>0</v>
          </cell>
          <cell r="H480">
            <v>0</v>
          </cell>
        </row>
        <row r="481">
          <cell r="D481">
            <v>0</v>
          </cell>
          <cell r="F481">
            <v>0</v>
          </cell>
          <cell r="H481">
            <v>0</v>
          </cell>
        </row>
        <row r="482">
          <cell r="D482">
            <v>0</v>
          </cell>
          <cell r="F482">
            <v>0</v>
          </cell>
          <cell r="H482">
            <v>0</v>
          </cell>
        </row>
        <row r="483">
          <cell r="D483">
            <v>0</v>
          </cell>
          <cell r="F483">
            <v>0</v>
          </cell>
          <cell r="H483">
            <v>0</v>
          </cell>
        </row>
        <row r="484">
          <cell r="D484">
            <v>0</v>
          </cell>
          <cell r="F484">
            <v>0</v>
          </cell>
          <cell r="H484">
            <v>0</v>
          </cell>
        </row>
        <row r="485">
          <cell r="D485">
            <v>0</v>
          </cell>
          <cell r="F485">
            <v>0</v>
          </cell>
          <cell r="H485">
            <v>0</v>
          </cell>
        </row>
        <row r="486">
          <cell r="D486">
            <v>0</v>
          </cell>
          <cell r="F486">
            <v>0</v>
          </cell>
          <cell r="H486">
            <v>0</v>
          </cell>
        </row>
        <row r="487">
          <cell r="D487">
            <v>0</v>
          </cell>
          <cell r="F487">
            <v>0</v>
          </cell>
          <cell r="H487">
            <v>0</v>
          </cell>
        </row>
        <row r="488">
          <cell r="D488">
            <v>0</v>
          </cell>
          <cell r="F488">
            <v>0</v>
          </cell>
          <cell r="H488">
            <v>0</v>
          </cell>
        </row>
        <row r="489">
          <cell r="D489">
            <v>0</v>
          </cell>
          <cell r="F489">
            <v>0</v>
          </cell>
          <cell r="H489">
            <v>0</v>
          </cell>
        </row>
        <row r="490">
          <cell r="D490">
            <v>0</v>
          </cell>
          <cell r="F490">
            <v>0</v>
          </cell>
          <cell r="H490">
            <v>0</v>
          </cell>
        </row>
        <row r="491">
          <cell r="D491">
            <v>0</v>
          </cell>
          <cell r="F491">
            <v>0</v>
          </cell>
          <cell r="H491">
            <v>0</v>
          </cell>
        </row>
        <row r="492">
          <cell r="D492">
            <v>0</v>
          </cell>
          <cell r="F492">
            <v>0</v>
          </cell>
          <cell r="H492">
            <v>0</v>
          </cell>
        </row>
        <row r="493">
          <cell r="D493">
            <v>0</v>
          </cell>
          <cell r="F493">
            <v>0</v>
          </cell>
          <cell r="H493">
            <v>0</v>
          </cell>
        </row>
        <row r="494">
          <cell r="D494">
            <v>0</v>
          </cell>
          <cell r="F494">
            <v>0</v>
          </cell>
          <cell r="H494">
            <v>0</v>
          </cell>
        </row>
        <row r="495">
          <cell r="D495">
            <v>0</v>
          </cell>
          <cell r="F495">
            <v>0</v>
          </cell>
          <cell r="H495">
            <v>0</v>
          </cell>
        </row>
        <row r="496">
          <cell r="D496">
            <v>0</v>
          </cell>
          <cell r="F496">
            <v>0</v>
          </cell>
          <cell r="H496">
            <v>0</v>
          </cell>
        </row>
        <row r="497">
          <cell r="D497">
            <v>0</v>
          </cell>
          <cell r="F497">
            <v>0</v>
          </cell>
          <cell r="H497">
            <v>0</v>
          </cell>
        </row>
        <row r="498">
          <cell r="D498">
            <v>0</v>
          </cell>
          <cell r="F498">
            <v>0</v>
          </cell>
          <cell r="H498">
            <v>0</v>
          </cell>
        </row>
        <row r="499">
          <cell r="D499">
            <v>0</v>
          </cell>
          <cell r="F499">
            <v>0</v>
          </cell>
          <cell r="H499">
            <v>0</v>
          </cell>
        </row>
        <row r="500">
          <cell r="D500">
            <v>0</v>
          </cell>
          <cell r="F500">
            <v>0</v>
          </cell>
          <cell r="H500">
            <v>0</v>
          </cell>
        </row>
        <row r="501">
          <cell r="D501">
            <v>0</v>
          </cell>
          <cell r="F501">
            <v>0</v>
          </cell>
          <cell r="H501">
            <v>0</v>
          </cell>
        </row>
        <row r="502">
          <cell r="D502">
            <v>0</v>
          </cell>
          <cell r="F502">
            <v>0</v>
          </cell>
          <cell r="H502">
            <v>0</v>
          </cell>
        </row>
        <row r="503">
          <cell r="D503">
            <v>0</v>
          </cell>
          <cell r="F503">
            <v>0</v>
          </cell>
          <cell r="H503">
            <v>0</v>
          </cell>
        </row>
        <row r="504">
          <cell r="D504">
            <v>0</v>
          </cell>
          <cell r="F504">
            <v>0</v>
          </cell>
          <cell r="H504">
            <v>0</v>
          </cell>
        </row>
        <row r="505">
          <cell r="D505">
            <v>0</v>
          </cell>
          <cell r="F505">
            <v>0</v>
          </cell>
          <cell r="H505">
            <v>0</v>
          </cell>
        </row>
        <row r="506">
          <cell r="D506">
            <v>0</v>
          </cell>
          <cell r="F506">
            <v>0</v>
          </cell>
          <cell r="H506">
            <v>0</v>
          </cell>
        </row>
        <row r="507">
          <cell r="D507">
            <v>0</v>
          </cell>
          <cell r="F507">
            <v>0</v>
          </cell>
          <cell r="H507">
            <v>0</v>
          </cell>
        </row>
        <row r="508">
          <cell r="D508">
            <v>0</v>
          </cell>
          <cell r="F508">
            <v>0</v>
          </cell>
          <cell r="H508">
            <v>0</v>
          </cell>
        </row>
        <row r="509">
          <cell r="D509">
            <v>0</v>
          </cell>
          <cell r="F509">
            <v>0</v>
          </cell>
          <cell r="H509">
            <v>0</v>
          </cell>
        </row>
        <row r="510">
          <cell r="D510">
            <v>0</v>
          </cell>
          <cell r="F510">
            <v>0</v>
          </cell>
          <cell r="H510">
            <v>0</v>
          </cell>
        </row>
        <row r="511">
          <cell r="D511">
            <v>0</v>
          </cell>
          <cell r="F511">
            <v>0</v>
          </cell>
          <cell r="H511">
            <v>0</v>
          </cell>
        </row>
        <row r="512">
          <cell r="D512">
            <v>0</v>
          </cell>
          <cell r="F512">
            <v>0</v>
          </cell>
          <cell r="H512">
            <v>0</v>
          </cell>
        </row>
        <row r="513">
          <cell r="D513">
            <v>0</v>
          </cell>
          <cell r="F513">
            <v>0</v>
          </cell>
          <cell r="H513">
            <v>0</v>
          </cell>
        </row>
        <row r="514">
          <cell r="D514">
            <v>0</v>
          </cell>
          <cell r="F514">
            <v>0</v>
          </cell>
          <cell r="H514">
            <v>0</v>
          </cell>
        </row>
        <row r="515">
          <cell r="D515">
            <v>0</v>
          </cell>
          <cell r="F515">
            <v>0</v>
          </cell>
          <cell r="H515">
            <v>0</v>
          </cell>
        </row>
        <row r="516">
          <cell r="D516">
            <v>0</v>
          </cell>
          <cell r="F516">
            <v>0</v>
          </cell>
          <cell r="H516">
            <v>0</v>
          </cell>
        </row>
        <row r="517">
          <cell r="D517">
            <v>0</v>
          </cell>
          <cell r="F517">
            <v>0</v>
          </cell>
          <cell r="H517">
            <v>0</v>
          </cell>
        </row>
        <row r="518">
          <cell r="D518">
            <v>0</v>
          </cell>
          <cell r="F518">
            <v>0</v>
          </cell>
          <cell r="H518">
            <v>0</v>
          </cell>
        </row>
        <row r="519">
          <cell r="D519">
            <v>0</v>
          </cell>
          <cell r="F519">
            <v>0</v>
          </cell>
          <cell r="H519">
            <v>0</v>
          </cell>
        </row>
        <row r="520">
          <cell r="D520">
            <v>0</v>
          </cell>
          <cell r="F520">
            <v>0</v>
          </cell>
          <cell r="H520">
            <v>0</v>
          </cell>
        </row>
        <row r="521">
          <cell r="D521">
            <v>0</v>
          </cell>
          <cell r="F521">
            <v>0</v>
          </cell>
          <cell r="H521">
            <v>0</v>
          </cell>
        </row>
        <row r="522">
          <cell r="D522">
            <v>0</v>
          </cell>
          <cell r="F522">
            <v>0</v>
          </cell>
          <cell r="H522">
            <v>0</v>
          </cell>
        </row>
        <row r="523">
          <cell r="D523">
            <v>0</v>
          </cell>
          <cell r="F523">
            <v>0</v>
          </cell>
          <cell r="H523">
            <v>0</v>
          </cell>
        </row>
        <row r="524">
          <cell r="D524">
            <v>0</v>
          </cell>
          <cell r="F524">
            <v>0</v>
          </cell>
          <cell r="H524">
            <v>0</v>
          </cell>
        </row>
        <row r="525">
          <cell r="D525">
            <v>0</v>
          </cell>
          <cell r="F525">
            <v>0</v>
          </cell>
          <cell r="H525">
            <v>0</v>
          </cell>
        </row>
        <row r="526">
          <cell r="D526">
            <v>0</v>
          </cell>
          <cell r="F526">
            <v>0</v>
          </cell>
          <cell r="H526">
            <v>0</v>
          </cell>
        </row>
        <row r="527">
          <cell r="D527">
            <v>0</v>
          </cell>
          <cell r="F527">
            <v>0</v>
          </cell>
          <cell r="H527">
            <v>0</v>
          </cell>
        </row>
        <row r="528">
          <cell r="D528">
            <v>0</v>
          </cell>
          <cell r="F528">
            <v>0</v>
          </cell>
          <cell r="H528">
            <v>0</v>
          </cell>
        </row>
        <row r="529">
          <cell r="D529">
            <v>0</v>
          </cell>
          <cell r="F529">
            <v>0</v>
          </cell>
          <cell r="H529">
            <v>0</v>
          </cell>
        </row>
        <row r="530">
          <cell r="D530">
            <v>0</v>
          </cell>
          <cell r="F530">
            <v>0</v>
          </cell>
          <cell r="H530">
            <v>0</v>
          </cell>
        </row>
        <row r="531">
          <cell r="D531">
            <v>0</v>
          </cell>
          <cell r="F531">
            <v>0</v>
          </cell>
          <cell r="H531">
            <v>0</v>
          </cell>
        </row>
        <row r="532">
          <cell r="D532">
            <v>0</v>
          </cell>
          <cell r="F532">
            <v>0</v>
          </cell>
          <cell r="H532">
            <v>0</v>
          </cell>
        </row>
        <row r="533">
          <cell r="D533">
            <v>0</v>
          </cell>
          <cell r="F533">
            <v>0</v>
          </cell>
          <cell r="H533">
            <v>0</v>
          </cell>
        </row>
        <row r="534">
          <cell r="D534">
            <v>0</v>
          </cell>
          <cell r="F534">
            <v>0</v>
          </cell>
          <cell r="H534">
            <v>0</v>
          </cell>
        </row>
        <row r="535">
          <cell r="D535">
            <v>0</v>
          </cell>
          <cell r="F535">
            <v>0</v>
          </cell>
          <cell r="H535">
            <v>0</v>
          </cell>
        </row>
        <row r="536">
          <cell r="D536">
            <v>0</v>
          </cell>
          <cell r="F536">
            <v>0</v>
          </cell>
          <cell r="H536">
            <v>0</v>
          </cell>
        </row>
        <row r="537">
          <cell r="D537">
            <v>0</v>
          </cell>
          <cell r="F537">
            <v>0</v>
          </cell>
          <cell r="H537">
            <v>0</v>
          </cell>
        </row>
        <row r="538">
          <cell r="D538">
            <v>0</v>
          </cell>
          <cell r="F538">
            <v>0</v>
          </cell>
          <cell r="H538">
            <v>0</v>
          </cell>
        </row>
        <row r="539">
          <cell r="D539">
            <v>0</v>
          </cell>
          <cell r="F539">
            <v>0</v>
          </cell>
          <cell r="H539">
            <v>0</v>
          </cell>
        </row>
        <row r="540">
          <cell r="D540">
            <v>0</v>
          </cell>
          <cell r="F540">
            <v>0</v>
          </cell>
          <cell r="H540">
            <v>0</v>
          </cell>
        </row>
        <row r="541">
          <cell r="D541">
            <v>0</v>
          </cell>
          <cell r="F541">
            <v>0</v>
          </cell>
          <cell r="H541">
            <v>0</v>
          </cell>
        </row>
        <row r="542">
          <cell r="D542">
            <v>0</v>
          </cell>
          <cell r="F542">
            <v>0</v>
          </cell>
          <cell r="H542">
            <v>0</v>
          </cell>
        </row>
        <row r="543">
          <cell r="D543">
            <v>0</v>
          </cell>
          <cell r="F543">
            <v>0</v>
          </cell>
          <cell r="H543">
            <v>0</v>
          </cell>
        </row>
        <row r="544">
          <cell r="D544">
            <v>0</v>
          </cell>
          <cell r="F544">
            <v>0</v>
          </cell>
          <cell r="H544">
            <v>0</v>
          </cell>
        </row>
        <row r="545">
          <cell r="D545">
            <v>0</v>
          </cell>
          <cell r="F545">
            <v>0</v>
          </cell>
          <cell r="H545">
            <v>0</v>
          </cell>
        </row>
        <row r="546">
          <cell r="D546">
            <v>0</v>
          </cell>
          <cell r="F546">
            <v>0</v>
          </cell>
          <cell r="H546">
            <v>0</v>
          </cell>
        </row>
        <row r="547">
          <cell r="D547">
            <v>0</v>
          </cell>
          <cell r="F547">
            <v>0</v>
          </cell>
          <cell r="H547">
            <v>0</v>
          </cell>
        </row>
        <row r="548">
          <cell r="D548">
            <v>0</v>
          </cell>
          <cell r="F548">
            <v>0</v>
          </cell>
          <cell r="H548">
            <v>0</v>
          </cell>
        </row>
        <row r="549">
          <cell r="D549">
            <v>0</v>
          </cell>
          <cell r="F549">
            <v>0</v>
          </cell>
          <cell r="H549">
            <v>0</v>
          </cell>
        </row>
        <row r="550">
          <cell r="D550">
            <v>0</v>
          </cell>
          <cell r="F550">
            <v>0</v>
          </cell>
          <cell r="H550">
            <v>0</v>
          </cell>
        </row>
        <row r="551">
          <cell r="D551">
            <v>0</v>
          </cell>
          <cell r="F551">
            <v>0</v>
          </cell>
          <cell r="H551">
            <v>0</v>
          </cell>
        </row>
        <row r="552">
          <cell r="D552">
            <v>0</v>
          </cell>
          <cell r="F552">
            <v>0</v>
          </cell>
          <cell r="H552">
            <v>0</v>
          </cell>
        </row>
        <row r="553">
          <cell r="D553">
            <v>0</v>
          </cell>
          <cell r="F553">
            <v>0</v>
          </cell>
          <cell r="H553">
            <v>0</v>
          </cell>
        </row>
        <row r="554">
          <cell r="D554">
            <v>0</v>
          </cell>
          <cell r="F554">
            <v>0</v>
          </cell>
          <cell r="H554">
            <v>0</v>
          </cell>
        </row>
        <row r="555">
          <cell r="D555">
            <v>0</v>
          </cell>
          <cell r="F555">
            <v>0</v>
          </cell>
          <cell r="H555">
            <v>0</v>
          </cell>
        </row>
        <row r="556">
          <cell r="D556">
            <v>0</v>
          </cell>
          <cell r="F556">
            <v>0</v>
          </cell>
          <cell r="H556">
            <v>0</v>
          </cell>
        </row>
        <row r="557">
          <cell r="D557">
            <v>0</v>
          </cell>
          <cell r="F557">
            <v>0</v>
          </cell>
          <cell r="H557">
            <v>0</v>
          </cell>
        </row>
        <row r="558">
          <cell r="D558">
            <v>0</v>
          </cell>
          <cell r="F558">
            <v>0</v>
          </cell>
          <cell r="H558">
            <v>0</v>
          </cell>
        </row>
        <row r="559">
          <cell r="D559">
            <v>0</v>
          </cell>
          <cell r="F559">
            <v>0</v>
          </cell>
          <cell r="H559">
            <v>0</v>
          </cell>
        </row>
        <row r="560">
          <cell r="D560">
            <v>0</v>
          </cell>
          <cell r="F560">
            <v>0</v>
          </cell>
          <cell r="H560">
            <v>0</v>
          </cell>
        </row>
        <row r="561">
          <cell r="D561">
            <v>0</v>
          </cell>
          <cell r="F561">
            <v>0</v>
          </cell>
          <cell r="H561">
            <v>0</v>
          </cell>
        </row>
        <row r="562">
          <cell r="D562">
            <v>0</v>
          </cell>
          <cell r="F562">
            <v>0</v>
          </cell>
          <cell r="H562">
            <v>0</v>
          </cell>
        </row>
        <row r="563">
          <cell r="D563">
            <v>0</v>
          </cell>
          <cell r="F563">
            <v>0</v>
          </cell>
          <cell r="H563">
            <v>0</v>
          </cell>
        </row>
        <row r="564">
          <cell r="D564">
            <v>0</v>
          </cell>
          <cell r="F564">
            <v>0</v>
          </cell>
          <cell r="H564">
            <v>0</v>
          </cell>
        </row>
        <row r="565">
          <cell r="D565">
            <v>0</v>
          </cell>
          <cell r="F565">
            <v>0</v>
          </cell>
          <cell r="H565">
            <v>0</v>
          </cell>
        </row>
        <row r="566">
          <cell r="D566">
            <v>0</v>
          </cell>
          <cell r="F566">
            <v>0</v>
          </cell>
          <cell r="H566">
            <v>0</v>
          </cell>
        </row>
        <row r="567">
          <cell r="D567">
            <v>0</v>
          </cell>
          <cell r="F567">
            <v>0</v>
          </cell>
          <cell r="H567">
            <v>0</v>
          </cell>
        </row>
        <row r="568">
          <cell r="D568">
            <v>0</v>
          </cell>
          <cell r="F568">
            <v>0</v>
          </cell>
          <cell r="H568">
            <v>0</v>
          </cell>
        </row>
        <row r="569">
          <cell r="D569">
            <v>0</v>
          </cell>
          <cell r="F569">
            <v>0</v>
          </cell>
          <cell r="H569">
            <v>0</v>
          </cell>
        </row>
        <row r="570">
          <cell r="D570">
            <v>0</v>
          </cell>
          <cell r="F570">
            <v>0</v>
          </cell>
          <cell r="H570">
            <v>0</v>
          </cell>
        </row>
        <row r="571">
          <cell r="D571">
            <v>0</v>
          </cell>
          <cell r="F571">
            <v>0</v>
          </cell>
          <cell r="H571">
            <v>0</v>
          </cell>
        </row>
        <row r="572">
          <cell r="D572">
            <v>0</v>
          </cell>
          <cell r="F572">
            <v>0</v>
          </cell>
          <cell r="H572">
            <v>0</v>
          </cell>
        </row>
        <row r="573">
          <cell r="D573">
            <v>0</v>
          </cell>
          <cell r="F573">
            <v>0</v>
          </cell>
          <cell r="H573">
            <v>0</v>
          </cell>
        </row>
        <row r="574">
          <cell r="D574">
            <v>0</v>
          </cell>
          <cell r="F574">
            <v>0</v>
          </cell>
          <cell r="H574">
            <v>0</v>
          </cell>
        </row>
        <row r="575">
          <cell r="D575">
            <v>0</v>
          </cell>
          <cell r="F575">
            <v>0</v>
          </cell>
          <cell r="H575">
            <v>0</v>
          </cell>
        </row>
        <row r="576">
          <cell r="D576">
            <v>0</v>
          </cell>
          <cell r="F576">
            <v>0</v>
          </cell>
          <cell r="H576">
            <v>0</v>
          </cell>
        </row>
        <row r="577">
          <cell r="D577">
            <v>0</v>
          </cell>
          <cell r="F577">
            <v>0</v>
          </cell>
          <cell r="H577">
            <v>0</v>
          </cell>
        </row>
        <row r="578">
          <cell r="D578">
            <v>0</v>
          </cell>
          <cell r="F578">
            <v>0</v>
          </cell>
          <cell r="H578">
            <v>0</v>
          </cell>
        </row>
        <row r="579">
          <cell r="D579">
            <v>0</v>
          </cell>
          <cell r="F579">
            <v>0</v>
          </cell>
          <cell r="H579">
            <v>0</v>
          </cell>
        </row>
        <row r="580">
          <cell r="D580">
            <v>0</v>
          </cell>
          <cell r="F580">
            <v>0</v>
          </cell>
          <cell r="H580">
            <v>0</v>
          </cell>
        </row>
        <row r="581">
          <cell r="D581">
            <v>0</v>
          </cell>
          <cell r="F581">
            <v>0</v>
          </cell>
          <cell r="H581">
            <v>0</v>
          </cell>
        </row>
        <row r="582">
          <cell r="D582">
            <v>0</v>
          </cell>
          <cell r="F582">
            <v>0</v>
          </cell>
          <cell r="H582">
            <v>0</v>
          </cell>
        </row>
        <row r="583">
          <cell r="D583">
            <v>0</v>
          </cell>
          <cell r="F583">
            <v>0</v>
          </cell>
          <cell r="H583">
            <v>0</v>
          </cell>
        </row>
        <row r="584">
          <cell r="D584">
            <v>0</v>
          </cell>
          <cell r="F584">
            <v>0</v>
          </cell>
          <cell r="H584">
            <v>0</v>
          </cell>
        </row>
        <row r="585">
          <cell r="D585">
            <v>0</v>
          </cell>
          <cell r="F585">
            <v>0</v>
          </cell>
          <cell r="H585">
            <v>0</v>
          </cell>
        </row>
        <row r="586">
          <cell r="D586">
            <v>0</v>
          </cell>
          <cell r="F586">
            <v>0</v>
          </cell>
          <cell r="H586">
            <v>0</v>
          </cell>
        </row>
        <row r="587">
          <cell r="D587">
            <v>0</v>
          </cell>
          <cell r="F587">
            <v>0</v>
          </cell>
          <cell r="H587">
            <v>0</v>
          </cell>
        </row>
        <row r="588">
          <cell r="D588">
            <v>0</v>
          </cell>
          <cell r="F588">
            <v>0</v>
          </cell>
          <cell r="H588">
            <v>0</v>
          </cell>
        </row>
        <row r="589">
          <cell r="D589">
            <v>0</v>
          </cell>
          <cell r="F589">
            <v>0</v>
          </cell>
          <cell r="H589">
            <v>0</v>
          </cell>
        </row>
        <row r="590">
          <cell r="D590">
            <v>0</v>
          </cell>
          <cell r="F590">
            <v>0</v>
          </cell>
          <cell r="H590">
            <v>0</v>
          </cell>
        </row>
        <row r="591">
          <cell r="D591">
            <v>0</v>
          </cell>
          <cell r="F591">
            <v>0</v>
          </cell>
          <cell r="H591">
            <v>0</v>
          </cell>
        </row>
        <row r="592">
          <cell r="D592">
            <v>0</v>
          </cell>
          <cell r="F592">
            <v>0</v>
          </cell>
          <cell r="H592">
            <v>0</v>
          </cell>
        </row>
        <row r="593">
          <cell r="D593">
            <v>0</v>
          </cell>
          <cell r="F593">
            <v>0</v>
          </cell>
          <cell r="H593">
            <v>0</v>
          </cell>
        </row>
        <row r="594">
          <cell r="D594">
            <v>0</v>
          </cell>
          <cell r="F594">
            <v>0</v>
          </cell>
          <cell r="H594">
            <v>0</v>
          </cell>
        </row>
        <row r="595">
          <cell r="D595">
            <v>0</v>
          </cell>
          <cell r="F595">
            <v>0</v>
          </cell>
          <cell r="H595">
            <v>0</v>
          </cell>
        </row>
        <row r="596">
          <cell r="D596">
            <v>0</v>
          </cell>
          <cell r="F596">
            <v>0</v>
          </cell>
          <cell r="H596">
            <v>0</v>
          </cell>
        </row>
        <row r="597">
          <cell r="D597">
            <v>0</v>
          </cell>
          <cell r="F597">
            <v>0</v>
          </cell>
          <cell r="H597">
            <v>0</v>
          </cell>
        </row>
        <row r="598">
          <cell r="D598">
            <v>0</v>
          </cell>
          <cell r="F598">
            <v>0</v>
          </cell>
          <cell r="H598">
            <v>0</v>
          </cell>
        </row>
        <row r="599">
          <cell r="D599">
            <v>0</v>
          </cell>
          <cell r="F599">
            <v>0</v>
          </cell>
          <cell r="H599">
            <v>0</v>
          </cell>
        </row>
        <row r="600">
          <cell r="D600">
            <v>0</v>
          </cell>
          <cell r="F600">
            <v>0</v>
          </cell>
          <cell r="H600">
            <v>0</v>
          </cell>
        </row>
        <row r="601">
          <cell r="D601">
            <v>0</v>
          </cell>
          <cell r="F601">
            <v>0</v>
          </cell>
          <cell r="H601">
            <v>0</v>
          </cell>
        </row>
        <row r="602">
          <cell r="D602">
            <v>0</v>
          </cell>
          <cell r="F602">
            <v>0</v>
          </cell>
          <cell r="H602">
            <v>0</v>
          </cell>
        </row>
        <row r="603">
          <cell r="D603">
            <v>0</v>
          </cell>
          <cell r="F603">
            <v>0</v>
          </cell>
          <cell r="H603">
            <v>0</v>
          </cell>
        </row>
        <row r="604">
          <cell r="D604">
            <v>0</v>
          </cell>
          <cell r="F604">
            <v>0</v>
          </cell>
          <cell r="H604">
            <v>0</v>
          </cell>
        </row>
        <row r="605">
          <cell r="D605">
            <v>0</v>
          </cell>
          <cell r="F605">
            <v>0</v>
          </cell>
          <cell r="H605">
            <v>0</v>
          </cell>
        </row>
        <row r="606">
          <cell r="D606">
            <v>0</v>
          </cell>
          <cell r="F606">
            <v>0</v>
          </cell>
          <cell r="H606">
            <v>0</v>
          </cell>
        </row>
        <row r="607">
          <cell r="D607">
            <v>0</v>
          </cell>
          <cell r="F607">
            <v>0</v>
          </cell>
          <cell r="H607">
            <v>0</v>
          </cell>
        </row>
        <row r="608">
          <cell r="D608">
            <v>0</v>
          </cell>
          <cell r="F608">
            <v>0</v>
          </cell>
          <cell r="H608">
            <v>0</v>
          </cell>
        </row>
        <row r="609">
          <cell r="D609">
            <v>0</v>
          </cell>
          <cell r="F609">
            <v>0</v>
          </cell>
          <cell r="H609">
            <v>0</v>
          </cell>
        </row>
        <row r="610">
          <cell r="D610">
            <v>0</v>
          </cell>
          <cell r="F610">
            <v>0</v>
          </cell>
          <cell r="H610">
            <v>0</v>
          </cell>
        </row>
        <row r="611">
          <cell r="D611">
            <v>0</v>
          </cell>
          <cell r="F611">
            <v>0</v>
          </cell>
          <cell r="H611">
            <v>0</v>
          </cell>
        </row>
        <row r="612">
          <cell r="D612">
            <v>0</v>
          </cell>
          <cell r="F612">
            <v>0</v>
          </cell>
          <cell r="H612">
            <v>0</v>
          </cell>
        </row>
        <row r="613">
          <cell r="D613">
            <v>0</v>
          </cell>
          <cell r="F613">
            <v>0</v>
          </cell>
          <cell r="H613">
            <v>0</v>
          </cell>
        </row>
        <row r="614">
          <cell r="D614">
            <v>0</v>
          </cell>
          <cell r="F614">
            <v>0</v>
          </cell>
          <cell r="H614">
            <v>0</v>
          </cell>
        </row>
        <row r="615">
          <cell r="D615">
            <v>0</v>
          </cell>
          <cell r="F615">
            <v>0</v>
          </cell>
          <cell r="H615">
            <v>0</v>
          </cell>
        </row>
        <row r="616">
          <cell r="D616">
            <v>0</v>
          </cell>
          <cell r="F616">
            <v>0</v>
          </cell>
          <cell r="H616">
            <v>0</v>
          </cell>
        </row>
        <row r="617">
          <cell r="D617">
            <v>0</v>
          </cell>
          <cell r="F617">
            <v>0</v>
          </cell>
          <cell r="H617">
            <v>0</v>
          </cell>
        </row>
        <row r="618">
          <cell r="D618">
            <v>0</v>
          </cell>
          <cell r="F618">
            <v>0</v>
          </cell>
          <cell r="H618">
            <v>0</v>
          </cell>
        </row>
        <row r="619">
          <cell r="D619">
            <v>0</v>
          </cell>
          <cell r="F619">
            <v>0</v>
          </cell>
          <cell r="H619">
            <v>0</v>
          </cell>
        </row>
        <row r="620">
          <cell r="D620">
            <v>0</v>
          </cell>
          <cell r="F620">
            <v>0</v>
          </cell>
          <cell r="H620">
            <v>0</v>
          </cell>
        </row>
        <row r="621">
          <cell r="D621">
            <v>0</v>
          </cell>
          <cell r="F621">
            <v>0</v>
          </cell>
          <cell r="H621">
            <v>0</v>
          </cell>
        </row>
        <row r="622">
          <cell r="D622">
            <v>0</v>
          </cell>
          <cell r="F622">
            <v>0</v>
          </cell>
          <cell r="H622">
            <v>0</v>
          </cell>
        </row>
        <row r="623">
          <cell r="D623">
            <v>0</v>
          </cell>
          <cell r="F623">
            <v>0</v>
          </cell>
          <cell r="H623">
            <v>0</v>
          </cell>
        </row>
        <row r="624">
          <cell r="D624">
            <v>0</v>
          </cell>
          <cell r="F624">
            <v>0</v>
          </cell>
          <cell r="H624">
            <v>0</v>
          </cell>
        </row>
        <row r="625">
          <cell r="D625">
            <v>0</v>
          </cell>
          <cell r="F625">
            <v>0</v>
          </cell>
          <cell r="H625">
            <v>0</v>
          </cell>
        </row>
        <row r="626">
          <cell r="D626">
            <v>0</v>
          </cell>
          <cell r="F626">
            <v>0</v>
          </cell>
          <cell r="H626">
            <v>0</v>
          </cell>
        </row>
        <row r="627">
          <cell r="D627">
            <v>0</v>
          </cell>
          <cell r="F627">
            <v>0</v>
          </cell>
          <cell r="H627">
            <v>0</v>
          </cell>
        </row>
        <row r="628">
          <cell r="D628">
            <v>0</v>
          </cell>
          <cell r="F628">
            <v>0</v>
          </cell>
          <cell r="H628">
            <v>0</v>
          </cell>
        </row>
        <row r="629">
          <cell r="D629">
            <v>0</v>
          </cell>
          <cell r="F629">
            <v>0</v>
          </cell>
          <cell r="H629">
            <v>0</v>
          </cell>
        </row>
        <row r="630">
          <cell r="D630">
            <v>0</v>
          </cell>
          <cell r="F630">
            <v>0</v>
          </cell>
          <cell r="H630">
            <v>0</v>
          </cell>
        </row>
        <row r="631">
          <cell r="D631">
            <v>0</v>
          </cell>
          <cell r="F631">
            <v>0</v>
          </cell>
          <cell r="H631">
            <v>0</v>
          </cell>
        </row>
        <row r="632">
          <cell r="D632">
            <v>0</v>
          </cell>
          <cell r="F632">
            <v>0</v>
          </cell>
          <cell r="H632">
            <v>0</v>
          </cell>
        </row>
        <row r="633">
          <cell r="D633">
            <v>0</v>
          </cell>
          <cell r="F633">
            <v>0</v>
          </cell>
          <cell r="H633">
            <v>0</v>
          </cell>
        </row>
        <row r="634">
          <cell r="D634">
            <v>0</v>
          </cell>
          <cell r="F634">
            <v>0</v>
          </cell>
          <cell r="H634">
            <v>0</v>
          </cell>
        </row>
        <row r="635">
          <cell r="D635">
            <v>0</v>
          </cell>
          <cell r="F635">
            <v>0</v>
          </cell>
          <cell r="H635">
            <v>0</v>
          </cell>
        </row>
        <row r="636">
          <cell r="D636">
            <v>0</v>
          </cell>
          <cell r="F636">
            <v>0</v>
          </cell>
          <cell r="H636">
            <v>0</v>
          </cell>
        </row>
        <row r="637">
          <cell r="D637">
            <v>0</v>
          </cell>
          <cell r="F637">
            <v>0</v>
          </cell>
          <cell r="H637">
            <v>0</v>
          </cell>
        </row>
        <row r="638">
          <cell r="D638">
            <v>0</v>
          </cell>
          <cell r="F638">
            <v>0</v>
          </cell>
          <cell r="H638">
            <v>0</v>
          </cell>
        </row>
        <row r="639">
          <cell r="D639">
            <v>0</v>
          </cell>
          <cell r="F639">
            <v>0</v>
          </cell>
          <cell r="H639">
            <v>0</v>
          </cell>
        </row>
        <row r="640">
          <cell r="D640">
            <v>0</v>
          </cell>
          <cell r="F640">
            <v>0</v>
          </cell>
          <cell r="H640">
            <v>0</v>
          </cell>
        </row>
        <row r="641">
          <cell r="D641">
            <v>0</v>
          </cell>
          <cell r="F641">
            <v>0</v>
          </cell>
          <cell r="H641">
            <v>0</v>
          </cell>
        </row>
        <row r="642">
          <cell r="D642">
            <v>0</v>
          </cell>
          <cell r="F642">
            <v>0</v>
          </cell>
          <cell r="H642">
            <v>0</v>
          </cell>
        </row>
        <row r="643">
          <cell r="D643">
            <v>0</v>
          </cell>
          <cell r="F643">
            <v>0</v>
          </cell>
          <cell r="H643">
            <v>0</v>
          </cell>
        </row>
        <row r="644">
          <cell r="D644">
            <v>0</v>
          </cell>
          <cell r="F644">
            <v>0</v>
          </cell>
          <cell r="H644">
            <v>0</v>
          </cell>
        </row>
        <row r="645">
          <cell r="D645">
            <v>0</v>
          </cell>
          <cell r="F645">
            <v>0</v>
          </cell>
          <cell r="H645">
            <v>0</v>
          </cell>
        </row>
        <row r="646">
          <cell r="D646">
            <v>0</v>
          </cell>
          <cell r="F646">
            <v>0</v>
          </cell>
          <cell r="H646">
            <v>0</v>
          </cell>
        </row>
        <row r="647">
          <cell r="D647">
            <v>0</v>
          </cell>
          <cell r="F647">
            <v>0</v>
          </cell>
          <cell r="H647">
            <v>0</v>
          </cell>
        </row>
        <row r="648">
          <cell r="D648">
            <v>0</v>
          </cell>
          <cell r="F648">
            <v>0</v>
          </cell>
          <cell r="H648">
            <v>0</v>
          </cell>
        </row>
        <row r="649">
          <cell r="D649">
            <v>0</v>
          </cell>
          <cell r="F649">
            <v>0</v>
          </cell>
          <cell r="H649">
            <v>0</v>
          </cell>
        </row>
        <row r="650">
          <cell r="D650">
            <v>0</v>
          </cell>
          <cell r="F650">
            <v>0</v>
          </cell>
          <cell r="H650">
            <v>0</v>
          </cell>
        </row>
        <row r="651">
          <cell r="D651">
            <v>0</v>
          </cell>
          <cell r="F651">
            <v>0</v>
          </cell>
          <cell r="H651">
            <v>0</v>
          </cell>
        </row>
        <row r="652">
          <cell r="D652">
            <v>0</v>
          </cell>
          <cell r="F652">
            <v>0</v>
          </cell>
          <cell r="H652">
            <v>0</v>
          </cell>
        </row>
        <row r="653">
          <cell r="D653">
            <v>0</v>
          </cell>
          <cell r="F653">
            <v>0</v>
          </cell>
          <cell r="H653">
            <v>0</v>
          </cell>
        </row>
        <row r="654">
          <cell r="D654">
            <v>0</v>
          </cell>
          <cell r="F654">
            <v>0</v>
          </cell>
          <cell r="H654">
            <v>0</v>
          </cell>
        </row>
        <row r="655">
          <cell r="D655">
            <v>0</v>
          </cell>
          <cell r="F655">
            <v>0</v>
          </cell>
          <cell r="H655">
            <v>0</v>
          </cell>
        </row>
        <row r="656">
          <cell r="D656">
            <v>0</v>
          </cell>
          <cell r="F656">
            <v>0</v>
          </cell>
          <cell r="H656">
            <v>0</v>
          </cell>
        </row>
        <row r="657">
          <cell r="D657">
            <v>0</v>
          </cell>
          <cell r="F657">
            <v>0</v>
          </cell>
          <cell r="H657">
            <v>0</v>
          </cell>
        </row>
        <row r="658">
          <cell r="D658">
            <v>0</v>
          </cell>
          <cell r="F658">
            <v>0</v>
          </cell>
          <cell r="H658">
            <v>0</v>
          </cell>
        </row>
        <row r="659">
          <cell r="D659">
            <v>0</v>
          </cell>
          <cell r="F659">
            <v>0</v>
          </cell>
          <cell r="H659">
            <v>0</v>
          </cell>
        </row>
        <row r="660">
          <cell r="D660">
            <v>0</v>
          </cell>
          <cell r="F660">
            <v>0</v>
          </cell>
          <cell r="H660">
            <v>0</v>
          </cell>
        </row>
        <row r="661">
          <cell r="D661">
            <v>0</v>
          </cell>
          <cell r="F661">
            <v>0</v>
          </cell>
          <cell r="H661">
            <v>0</v>
          </cell>
        </row>
        <row r="662">
          <cell r="D662">
            <v>0</v>
          </cell>
          <cell r="F662">
            <v>0</v>
          </cell>
          <cell r="H662">
            <v>0</v>
          </cell>
        </row>
        <row r="663">
          <cell r="D663">
            <v>0</v>
          </cell>
          <cell r="F663">
            <v>0</v>
          </cell>
          <cell r="H663">
            <v>0</v>
          </cell>
        </row>
        <row r="664">
          <cell r="D664">
            <v>0</v>
          </cell>
          <cell r="F664">
            <v>0</v>
          </cell>
          <cell r="H664">
            <v>0</v>
          </cell>
        </row>
        <row r="665">
          <cell r="D665">
            <v>0</v>
          </cell>
          <cell r="F665">
            <v>0</v>
          </cell>
          <cell r="H665">
            <v>0</v>
          </cell>
        </row>
        <row r="666">
          <cell r="D666">
            <v>0</v>
          </cell>
          <cell r="F666">
            <v>0</v>
          </cell>
          <cell r="H666">
            <v>0</v>
          </cell>
        </row>
        <row r="667">
          <cell r="D667">
            <v>0</v>
          </cell>
          <cell r="F667">
            <v>0</v>
          </cell>
          <cell r="H667">
            <v>0</v>
          </cell>
        </row>
        <row r="668">
          <cell r="D668">
            <v>0</v>
          </cell>
          <cell r="F668">
            <v>0</v>
          </cell>
          <cell r="H668">
            <v>0</v>
          </cell>
        </row>
        <row r="669">
          <cell r="D669">
            <v>0</v>
          </cell>
          <cell r="F669">
            <v>0</v>
          </cell>
          <cell r="H669">
            <v>0</v>
          </cell>
        </row>
        <row r="670">
          <cell r="D670">
            <v>0</v>
          </cell>
          <cell r="F670">
            <v>0</v>
          </cell>
          <cell r="H670">
            <v>0</v>
          </cell>
        </row>
        <row r="671">
          <cell r="D671">
            <v>0</v>
          </cell>
          <cell r="F671">
            <v>0</v>
          </cell>
          <cell r="H671">
            <v>0</v>
          </cell>
        </row>
        <row r="672">
          <cell r="D672">
            <v>0</v>
          </cell>
          <cell r="F672">
            <v>0</v>
          </cell>
          <cell r="H672">
            <v>0</v>
          </cell>
        </row>
        <row r="673">
          <cell r="D673">
            <v>0</v>
          </cell>
          <cell r="F673">
            <v>0</v>
          </cell>
          <cell r="H673">
            <v>0</v>
          </cell>
        </row>
        <row r="674">
          <cell r="D674">
            <v>0</v>
          </cell>
          <cell r="F674">
            <v>0</v>
          </cell>
          <cell r="H674">
            <v>0</v>
          </cell>
        </row>
        <row r="675">
          <cell r="D675">
            <v>0</v>
          </cell>
          <cell r="F675">
            <v>0</v>
          </cell>
          <cell r="H675">
            <v>0</v>
          </cell>
        </row>
        <row r="676">
          <cell r="D676">
            <v>0</v>
          </cell>
          <cell r="F676">
            <v>0</v>
          </cell>
          <cell r="H676">
            <v>0</v>
          </cell>
        </row>
        <row r="677">
          <cell r="D677">
            <v>0</v>
          </cell>
          <cell r="F677">
            <v>0</v>
          </cell>
          <cell r="H677">
            <v>0</v>
          </cell>
        </row>
        <row r="678">
          <cell r="D678">
            <v>0</v>
          </cell>
          <cell r="F678">
            <v>0</v>
          </cell>
          <cell r="H678">
            <v>0</v>
          </cell>
        </row>
        <row r="679">
          <cell r="D679">
            <v>0</v>
          </cell>
          <cell r="F679">
            <v>0</v>
          </cell>
          <cell r="H679">
            <v>0</v>
          </cell>
        </row>
        <row r="680">
          <cell r="D680">
            <v>0</v>
          </cell>
          <cell r="F680">
            <v>0</v>
          </cell>
          <cell r="H680">
            <v>0</v>
          </cell>
        </row>
        <row r="681">
          <cell r="D681">
            <v>0</v>
          </cell>
          <cell r="F681">
            <v>0</v>
          </cell>
          <cell r="H681">
            <v>0</v>
          </cell>
        </row>
        <row r="682">
          <cell r="D682">
            <v>0</v>
          </cell>
          <cell r="F682">
            <v>0</v>
          </cell>
          <cell r="H682">
            <v>0</v>
          </cell>
        </row>
        <row r="683">
          <cell r="D683">
            <v>0</v>
          </cell>
          <cell r="F683">
            <v>0</v>
          </cell>
          <cell r="H683">
            <v>0</v>
          </cell>
        </row>
        <row r="684">
          <cell r="D684">
            <v>0</v>
          </cell>
          <cell r="F684">
            <v>0</v>
          </cell>
          <cell r="H684">
            <v>0</v>
          </cell>
        </row>
        <row r="685">
          <cell r="D685">
            <v>0</v>
          </cell>
          <cell r="F685">
            <v>0</v>
          </cell>
          <cell r="H685">
            <v>0</v>
          </cell>
        </row>
        <row r="686">
          <cell r="D686">
            <v>0</v>
          </cell>
          <cell r="F686">
            <v>0</v>
          </cell>
          <cell r="H686">
            <v>0</v>
          </cell>
        </row>
        <row r="687">
          <cell r="D687">
            <v>0</v>
          </cell>
          <cell r="F687">
            <v>0</v>
          </cell>
          <cell r="H687">
            <v>0</v>
          </cell>
        </row>
        <row r="688">
          <cell r="D688">
            <v>0</v>
          </cell>
          <cell r="F688">
            <v>0</v>
          </cell>
          <cell r="H688">
            <v>0</v>
          </cell>
        </row>
        <row r="689">
          <cell r="D689">
            <v>0</v>
          </cell>
          <cell r="F689">
            <v>0</v>
          </cell>
          <cell r="H689">
            <v>0</v>
          </cell>
        </row>
        <row r="690">
          <cell r="D690">
            <v>0</v>
          </cell>
          <cell r="F690">
            <v>0</v>
          </cell>
          <cell r="H690">
            <v>0</v>
          </cell>
        </row>
        <row r="691">
          <cell r="D691">
            <v>0</v>
          </cell>
          <cell r="F691">
            <v>0</v>
          </cell>
          <cell r="H691">
            <v>0</v>
          </cell>
        </row>
        <row r="692">
          <cell r="D692">
            <v>0</v>
          </cell>
          <cell r="F692">
            <v>0</v>
          </cell>
          <cell r="H692">
            <v>0</v>
          </cell>
        </row>
        <row r="693">
          <cell r="D693">
            <v>0</v>
          </cell>
          <cell r="F693">
            <v>0</v>
          </cell>
          <cell r="H693">
            <v>0</v>
          </cell>
        </row>
        <row r="694">
          <cell r="D694">
            <v>0</v>
          </cell>
          <cell r="F694">
            <v>0</v>
          </cell>
          <cell r="H694">
            <v>0</v>
          </cell>
        </row>
        <row r="695">
          <cell r="D695">
            <v>0</v>
          </cell>
          <cell r="F695">
            <v>0</v>
          </cell>
          <cell r="H695">
            <v>0</v>
          </cell>
        </row>
        <row r="696">
          <cell r="D696">
            <v>0</v>
          </cell>
          <cell r="F696">
            <v>0</v>
          </cell>
          <cell r="H696">
            <v>0</v>
          </cell>
        </row>
        <row r="697">
          <cell r="D697">
            <v>0</v>
          </cell>
          <cell r="F697">
            <v>0</v>
          </cell>
          <cell r="H697">
            <v>0</v>
          </cell>
        </row>
        <row r="698">
          <cell r="D698">
            <v>0</v>
          </cell>
          <cell r="F698">
            <v>0</v>
          </cell>
          <cell r="H698">
            <v>0</v>
          </cell>
        </row>
        <row r="699">
          <cell r="D699">
            <v>0</v>
          </cell>
          <cell r="F699">
            <v>0</v>
          </cell>
          <cell r="H699">
            <v>0</v>
          </cell>
        </row>
        <row r="700">
          <cell r="D700">
            <v>0</v>
          </cell>
          <cell r="F700">
            <v>0</v>
          </cell>
          <cell r="H700">
            <v>0</v>
          </cell>
        </row>
        <row r="701">
          <cell r="D701">
            <v>0</v>
          </cell>
          <cell r="F701">
            <v>0</v>
          </cell>
          <cell r="H701">
            <v>0</v>
          </cell>
        </row>
        <row r="702">
          <cell r="D702">
            <v>0</v>
          </cell>
          <cell r="F702">
            <v>0</v>
          </cell>
          <cell r="H702">
            <v>0</v>
          </cell>
        </row>
        <row r="703">
          <cell r="D703">
            <v>0</v>
          </cell>
          <cell r="F703">
            <v>0</v>
          </cell>
          <cell r="H703">
            <v>0</v>
          </cell>
        </row>
        <row r="704">
          <cell r="D704">
            <v>0</v>
          </cell>
          <cell r="F704">
            <v>0</v>
          </cell>
          <cell r="H704">
            <v>0</v>
          </cell>
        </row>
        <row r="705">
          <cell r="D705">
            <v>0</v>
          </cell>
          <cell r="F705">
            <v>0</v>
          </cell>
          <cell r="H705">
            <v>0</v>
          </cell>
        </row>
        <row r="706">
          <cell r="D706">
            <v>0</v>
          </cell>
          <cell r="F706">
            <v>0</v>
          </cell>
          <cell r="H706">
            <v>0</v>
          </cell>
        </row>
        <row r="707">
          <cell r="D707">
            <v>0</v>
          </cell>
          <cell r="F707">
            <v>0</v>
          </cell>
          <cell r="H707">
            <v>0</v>
          </cell>
        </row>
        <row r="708">
          <cell r="D708">
            <v>0</v>
          </cell>
          <cell r="F708">
            <v>0</v>
          </cell>
          <cell r="H708">
            <v>0</v>
          </cell>
        </row>
        <row r="709">
          <cell r="D709">
            <v>0</v>
          </cell>
          <cell r="F709">
            <v>0</v>
          </cell>
          <cell r="H709">
            <v>0</v>
          </cell>
        </row>
        <row r="710">
          <cell r="D710">
            <v>0</v>
          </cell>
          <cell r="F710">
            <v>0</v>
          </cell>
          <cell r="H710">
            <v>0</v>
          </cell>
        </row>
        <row r="711">
          <cell r="D711">
            <v>0</v>
          </cell>
          <cell r="F711">
            <v>0</v>
          </cell>
          <cell r="H711">
            <v>0</v>
          </cell>
        </row>
        <row r="712">
          <cell r="D712">
            <v>0</v>
          </cell>
          <cell r="F712">
            <v>0</v>
          </cell>
          <cell r="H712">
            <v>0</v>
          </cell>
        </row>
        <row r="713">
          <cell r="D713">
            <v>0</v>
          </cell>
          <cell r="F713">
            <v>0</v>
          </cell>
          <cell r="H713">
            <v>0</v>
          </cell>
        </row>
        <row r="714">
          <cell r="D714">
            <v>0</v>
          </cell>
          <cell r="F714">
            <v>0</v>
          </cell>
          <cell r="H714">
            <v>0</v>
          </cell>
        </row>
        <row r="715">
          <cell r="D715">
            <v>0</v>
          </cell>
          <cell r="F715">
            <v>0</v>
          </cell>
          <cell r="H715">
            <v>0</v>
          </cell>
        </row>
        <row r="716">
          <cell r="D716">
            <v>0</v>
          </cell>
          <cell r="F716">
            <v>0</v>
          </cell>
          <cell r="H716">
            <v>0</v>
          </cell>
        </row>
        <row r="717">
          <cell r="D717">
            <v>0</v>
          </cell>
          <cell r="F717">
            <v>0</v>
          </cell>
          <cell r="H717">
            <v>0</v>
          </cell>
        </row>
        <row r="718">
          <cell r="D718">
            <v>0</v>
          </cell>
          <cell r="F718">
            <v>0</v>
          </cell>
          <cell r="H718">
            <v>0</v>
          </cell>
        </row>
        <row r="719">
          <cell r="D719">
            <v>0</v>
          </cell>
          <cell r="F719">
            <v>0</v>
          </cell>
          <cell r="H719">
            <v>0</v>
          </cell>
        </row>
        <row r="720">
          <cell r="D720">
            <v>0</v>
          </cell>
          <cell r="F720">
            <v>0</v>
          </cell>
          <cell r="H720">
            <v>0</v>
          </cell>
        </row>
        <row r="721">
          <cell r="D721">
            <v>0</v>
          </cell>
          <cell r="F721">
            <v>0</v>
          </cell>
          <cell r="H721">
            <v>0</v>
          </cell>
        </row>
        <row r="722">
          <cell r="D722">
            <v>0</v>
          </cell>
          <cell r="F722">
            <v>0</v>
          </cell>
          <cell r="H722">
            <v>0</v>
          </cell>
        </row>
        <row r="723">
          <cell r="D723">
            <v>0</v>
          </cell>
          <cell r="F723">
            <v>0</v>
          </cell>
          <cell r="H723">
            <v>0</v>
          </cell>
        </row>
        <row r="724">
          <cell r="D724">
            <v>0</v>
          </cell>
          <cell r="F724">
            <v>0</v>
          </cell>
          <cell r="H724">
            <v>0</v>
          </cell>
        </row>
        <row r="725">
          <cell r="D725">
            <v>0</v>
          </cell>
          <cell r="F725">
            <v>0</v>
          </cell>
          <cell r="H725">
            <v>0</v>
          </cell>
        </row>
        <row r="726">
          <cell r="D726">
            <v>0</v>
          </cell>
          <cell r="F726">
            <v>0</v>
          </cell>
          <cell r="H726">
            <v>0</v>
          </cell>
        </row>
        <row r="727">
          <cell r="D727">
            <v>0</v>
          </cell>
          <cell r="F727">
            <v>0</v>
          </cell>
          <cell r="H727">
            <v>0</v>
          </cell>
        </row>
        <row r="728">
          <cell r="D728">
            <v>0</v>
          </cell>
          <cell r="F728">
            <v>0</v>
          </cell>
          <cell r="H728">
            <v>0</v>
          </cell>
        </row>
        <row r="729">
          <cell r="D729">
            <v>0</v>
          </cell>
          <cell r="F729">
            <v>0</v>
          </cell>
          <cell r="H729">
            <v>0</v>
          </cell>
        </row>
        <row r="730">
          <cell r="D730">
            <v>0</v>
          </cell>
          <cell r="F730">
            <v>0</v>
          </cell>
          <cell r="H730">
            <v>0</v>
          </cell>
        </row>
        <row r="731">
          <cell r="D731">
            <v>0</v>
          </cell>
          <cell r="F731">
            <v>0</v>
          </cell>
          <cell r="H731">
            <v>0</v>
          </cell>
        </row>
        <row r="732">
          <cell r="D732">
            <v>0</v>
          </cell>
          <cell r="F732">
            <v>0</v>
          </cell>
          <cell r="H732">
            <v>0</v>
          </cell>
        </row>
        <row r="733">
          <cell r="D733">
            <v>0</v>
          </cell>
          <cell r="F733">
            <v>0</v>
          </cell>
          <cell r="H733">
            <v>0</v>
          </cell>
        </row>
        <row r="734">
          <cell r="D734">
            <v>0</v>
          </cell>
          <cell r="F734">
            <v>0</v>
          </cell>
          <cell r="H734">
            <v>0</v>
          </cell>
        </row>
        <row r="735">
          <cell r="D735">
            <v>0</v>
          </cell>
          <cell r="F735">
            <v>0</v>
          </cell>
          <cell r="H735">
            <v>0</v>
          </cell>
        </row>
        <row r="736">
          <cell r="D736">
            <v>0</v>
          </cell>
          <cell r="F736">
            <v>0</v>
          </cell>
          <cell r="H736">
            <v>0</v>
          </cell>
        </row>
        <row r="737">
          <cell r="D737">
            <v>0</v>
          </cell>
          <cell r="F737">
            <v>0</v>
          </cell>
          <cell r="H737">
            <v>0</v>
          </cell>
        </row>
        <row r="738">
          <cell r="D738">
            <v>0</v>
          </cell>
          <cell r="F738">
            <v>0</v>
          </cell>
          <cell r="H738">
            <v>0</v>
          </cell>
        </row>
        <row r="739">
          <cell r="D739">
            <v>0</v>
          </cell>
          <cell r="F739">
            <v>0</v>
          </cell>
          <cell r="H739">
            <v>0</v>
          </cell>
        </row>
        <row r="740">
          <cell r="D740">
            <v>0</v>
          </cell>
          <cell r="F740">
            <v>0</v>
          </cell>
          <cell r="H740">
            <v>0</v>
          </cell>
        </row>
        <row r="741">
          <cell r="D741">
            <v>0</v>
          </cell>
          <cell r="F741">
            <v>0</v>
          </cell>
          <cell r="H741">
            <v>0</v>
          </cell>
        </row>
        <row r="742">
          <cell r="D742">
            <v>0</v>
          </cell>
          <cell r="F742">
            <v>0</v>
          </cell>
          <cell r="H742">
            <v>0</v>
          </cell>
        </row>
        <row r="743">
          <cell r="D743">
            <v>0</v>
          </cell>
          <cell r="F743">
            <v>0</v>
          </cell>
          <cell r="H743">
            <v>0</v>
          </cell>
        </row>
        <row r="744">
          <cell r="D744">
            <v>0</v>
          </cell>
          <cell r="F744">
            <v>0</v>
          </cell>
          <cell r="H744">
            <v>0</v>
          </cell>
        </row>
        <row r="745">
          <cell r="D745">
            <v>0</v>
          </cell>
          <cell r="F745">
            <v>0</v>
          </cell>
          <cell r="H745">
            <v>0</v>
          </cell>
        </row>
        <row r="746">
          <cell r="D746">
            <v>0</v>
          </cell>
          <cell r="F746">
            <v>0</v>
          </cell>
          <cell r="H746">
            <v>0</v>
          </cell>
        </row>
        <row r="747">
          <cell r="D747">
            <v>0</v>
          </cell>
          <cell r="F747">
            <v>0</v>
          </cell>
          <cell r="H747">
            <v>0</v>
          </cell>
        </row>
        <row r="748">
          <cell r="D748">
            <v>0</v>
          </cell>
          <cell r="F748">
            <v>0</v>
          </cell>
          <cell r="H748">
            <v>0</v>
          </cell>
        </row>
        <row r="749">
          <cell r="D749">
            <v>0</v>
          </cell>
          <cell r="F749">
            <v>0</v>
          </cell>
          <cell r="H749">
            <v>0</v>
          </cell>
        </row>
        <row r="750">
          <cell r="D750">
            <v>0</v>
          </cell>
          <cell r="F750">
            <v>0</v>
          </cell>
          <cell r="H750">
            <v>0</v>
          </cell>
        </row>
        <row r="751">
          <cell r="D751">
            <v>0</v>
          </cell>
          <cell r="F751">
            <v>0</v>
          </cell>
          <cell r="H751">
            <v>0</v>
          </cell>
        </row>
        <row r="752">
          <cell r="D752">
            <v>0</v>
          </cell>
          <cell r="F752">
            <v>0</v>
          </cell>
          <cell r="H752">
            <v>0</v>
          </cell>
        </row>
        <row r="753">
          <cell r="D753">
            <v>0</v>
          </cell>
          <cell r="F753">
            <v>0</v>
          </cell>
          <cell r="H753">
            <v>0</v>
          </cell>
        </row>
        <row r="754">
          <cell r="D754">
            <v>0</v>
          </cell>
          <cell r="F754">
            <v>0</v>
          </cell>
          <cell r="H754">
            <v>0</v>
          </cell>
        </row>
        <row r="755">
          <cell r="D755">
            <v>0</v>
          </cell>
          <cell r="F755">
            <v>0</v>
          </cell>
          <cell r="H755">
            <v>0</v>
          </cell>
        </row>
        <row r="756">
          <cell r="D756">
            <v>0</v>
          </cell>
          <cell r="F756">
            <v>0</v>
          </cell>
          <cell r="H756">
            <v>0</v>
          </cell>
        </row>
        <row r="757">
          <cell r="D757">
            <v>0</v>
          </cell>
          <cell r="F757">
            <v>0</v>
          </cell>
          <cell r="H757">
            <v>0</v>
          </cell>
        </row>
        <row r="758">
          <cell r="D758">
            <v>0</v>
          </cell>
          <cell r="F758">
            <v>0</v>
          </cell>
          <cell r="H758">
            <v>0</v>
          </cell>
        </row>
        <row r="759">
          <cell r="D759">
            <v>0</v>
          </cell>
          <cell r="F759">
            <v>0</v>
          </cell>
          <cell r="H759">
            <v>0</v>
          </cell>
        </row>
        <row r="760">
          <cell r="D760">
            <v>0</v>
          </cell>
          <cell r="F760">
            <v>0</v>
          </cell>
          <cell r="H760">
            <v>0</v>
          </cell>
        </row>
        <row r="761">
          <cell r="D761">
            <v>0</v>
          </cell>
          <cell r="F761">
            <v>0</v>
          </cell>
          <cell r="H761">
            <v>0</v>
          </cell>
        </row>
        <row r="762">
          <cell r="D762">
            <v>0</v>
          </cell>
          <cell r="F762">
            <v>0</v>
          </cell>
          <cell r="H762">
            <v>0</v>
          </cell>
        </row>
        <row r="763">
          <cell r="D763">
            <v>0</v>
          </cell>
          <cell r="F763">
            <v>0</v>
          </cell>
          <cell r="H763">
            <v>0</v>
          </cell>
        </row>
        <row r="764">
          <cell r="D764">
            <v>0</v>
          </cell>
          <cell r="F764">
            <v>0</v>
          </cell>
          <cell r="H764">
            <v>0</v>
          </cell>
        </row>
        <row r="765">
          <cell r="D765">
            <v>0</v>
          </cell>
          <cell r="F765">
            <v>0</v>
          </cell>
          <cell r="H765">
            <v>0</v>
          </cell>
        </row>
        <row r="766">
          <cell r="D766">
            <v>0</v>
          </cell>
          <cell r="F766">
            <v>0</v>
          </cell>
          <cell r="H766">
            <v>0</v>
          </cell>
        </row>
        <row r="767">
          <cell r="D767">
            <v>0</v>
          </cell>
          <cell r="F767">
            <v>0</v>
          </cell>
          <cell r="H767">
            <v>0</v>
          </cell>
        </row>
        <row r="768">
          <cell r="D768">
            <v>0</v>
          </cell>
          <cell r="F768">
            <v>0</v>
          </cell>
          <cell r="H768">
            <v>0</v>
          </cell>
        </row>
        <row r="769">
          <cell r="D769">
            <v>0</v>
          </cell>
          <cell r="F769">
            <v>0</v>
          </cell>
          <cell r="H769">
            <v>0</v>
          </cell>
        </row>
        <row r="770">
          <cell r="D770">
            <v>0</v>
          </cell>
          <cell r="F770">
            <v>0</v>
          </cell>
          <cell r="H770">
            <v>0</v>
          </cell>
        </row>
        <row r="771">
          <cell r="D771">
            <v>0</v>
          </cell>
          <cell r="F771">
            <v>0</v>
          </cell>
          <cell r="H771">
            <v>0</v>
          </cell>
        </row>
        <row r="772">
          <cell r="D772">
            <v>0</v>
          </cell>
          <cell r="F772">
            <v>0</v>
          </cell>
          <cell r="H772">
            <v>0</v>
          </cell>
        </row>
        <row r="773">
          <cell r="D773">
            <v>0</v>
          </cell>
          <cell r="F773">
            <v>0</v>
          </cell>
          <cell r="H773">
            <v>0</v>
          </cell>
        </row>
        <row r="774">
          <cell r="D774">
            <v>0</v>
          </cell>
          <cell r="F774">
            <v>0</v>
          </cell>
          <cell r="H774">
            <v>0</v>
          </cell>
        </row>
        <row r="775">
          <cell r="D775">
            <v>0</v>
          </cell>
          <cell r="F775">
            <v>0</v>
          </cell>
          <cell r="H775">
            <v>0</v>
          </cell>
        </row>
        <row r="776">
          <cell r="D776">
            <v>0</v>
          </cell>
          <cell r="F776">
            <v>0</v>
          </cell>
          <cell r="H776">
            <v>0</v>
          </cell>
        </row>
        <row r="777">
          <cell r="D777">
            <v>0</v>
          </cell>
          <cell r="F777">
            <v>0</v>
          </cell>
          <cell r="H777">
            <v>0</v>
          </cell>
        </row>
        <row r="778">
          <cell r="D778">
            <v>0</v>
          </cell>
          <cell r="F778">
            <v>0</v>
          </cell>
          <cell r="H778">
            <v>0</v>
          </cell>
        </row>
        <row r="779">
          <cell r="D779">
            <v>0</v>
          </cell>
          <cell r="F779">
            <v>0</v>
          </cell>
          <cell r="H779">
            <v>0</v>
          </cell>
        </row>
        <row r="780">
          <cell r="D780">
            <v>0</v>
          </cell>
          <cell r="F780">
            <v>0</v>
          </cell>
          <cell r="H780">
            <v>0</v>
          </cell>
        </row>
        <row r="781">
          <cell r="D781">
            <v>0</v>
          </cell>
          <cell r="F781">
            <v>0</v>
          </cell>
          <cell r="H781">
            <v>0</v>
          </cell>
        </row>
        <row r="782">
          <cell r="D782">
            <v>0</v>
          </cell>
          <cell r="F782">
            <v>0</v>
          </cell>
          <cell r="H782">
            <v>0</v>
          </cell>
        </row>
        <row r="783">
          <cell r="D783">
            <v>0</v>
          </cell>
          <cell r="F783">
            <v>0</v>
          </cell>
          <cell r="H783">
            <v>0</v>
          </cell>
        </row>
        <row r="784">
          <cell r="D784">
            <v>0</v>
          </cell>
          <cell r="F784">
            <v>0</v>
          </cell>
          <cell r="H784">
            <v>0</v>
          </cell>
        </row>
        <row r="785">
          <cell r="D785">
            <v>0</v>
          </cell>
          <cell r="F785">
            <v>0</v>
          </cell>
          <cell r="H785">
            <v>0</v>
          </cell>
        </row>
        <row r="786">
          <cell r="D786">
            <v>0</v>
          </cell>
          <cell r="F786">
            <v>0</v>
          </cell>
          <cell r="H786">
            <v>0</v>
          </cell>
        </row>
        <row r="787">
          <cell r="D787">
            <v>0</v>
          </cell>
          <cell r="F787">
            <v>0</v>
          </cell>
          <cell r="H787">
            <v>0</v>
          </cell>
        </row>
        <row r="788">
          <cell r="D788">
            <v>0</v>
          </cell>
          <cell r="F788">
            <v>0</v>
          </cell>
          <cell r="H788">
            <v>0</v>
          </cell>
        </row>
        <row r="789">
          <cell r="D789">
            <v>0</v>
          </cell>
          <cell r="F789">
            <v>0</v>
          </cell>
          <cell r="H789">
            <v>0</v>
          </cell>
        </row>
        <row r="790">
          <cell r="D790">
            <v>0</v>
          </cell>
          <cell r="F790">
            <v>0</v>
          </cell>
          <cell r="H790">
            <v>0</v>
          </cell>
        </row>
        <row r="791">
          <cell r="D791">
            <v>0</v>
          </cell>
          <cell r="F791">
            <v>0</v>
          </cell>
          <cell r="H791">
            <v>0</v>
          </cell>
        </row>
        <row r="792">
          <cell r="D792">
            <v>0</v>
          </cell>
          <cell r="F792">
            <v>0</v>
          </cell>
          <cell r="H792">
            <v>0</v>
          </cell>
        </row>
        <row r="793">
          <cell r="D793">
            <v>0</v>
          </cell>
          <cell r="F793">
            <v>0</v>
          </cell>
          <cell r="H793">
            <v>0</v>
          </cell>
        </row>
        <row r="794">
          <cell r="D794">
            <v>0</v>
          </cell>
          <cell r="F794">
            <v>0</v>
          </cell>
          <cell r="H794">
            <v>0</v>
          </cell>
        </row>
        <row r="795">
          <cell r="D795">
            <v>0</v>
          </cell>
          <cell r="F795">
            <v>0</v>
          </cell>
          <cell r="H795">
            <v>0</v>
          </cell>
        </row>
        <row r="796">
          <cell r="D796">
            <v>0</v>
          </cell>
          <cell r="F796">
            <v>0</v>
          </cell>
          <cell r="H796">
            <v>0</v>
          </cell>
        </row>
        <row r="797">
          <cell r="D797">
            <v>0</v>
          </cell>
          <cell r="F797">
            <v>0</v>
          </cell>
          <cell r="H797">
            <v>0</v>
          </cell>
        </row>
        <row r="798">
          <cell r="D798">
            <v>0</v>
          </cell>
          <cell r="F798">
            <v>0</v>
          </cell>
          <cell r="H798">
            <v>0</v>
          </cell>
        </row>
        <row r="799">
          <cell r="D799">
            <v>0</v>
          </cell>
          <cell r="F799">
            <v>0</v>
          </cell>
          <cell r="H799">
            <v>0</v>
          </cell>
        </row>
        <row r="800">
          <cell r="D800">
            <v>0</v>
          </cell>
          <cell r="F800">
            <v>0</v>
          </cell>
          <cell r="H800">
            <v>0</v>
          </cell>
        </row>
        <row r="801">
          <cell r="D801">
            <v>0</v>
          </cell>
          <cell r="F801">
            <v>0</v>
          </cell>
          <cell r="H801">
            <v>0</v>
          </cell>
        </row>
        <row r="802">
          <cell r="D802">
            <v>0</v>
          </cell>
          <cell r="F802">
            <v>0</v>
          </cell>
          <cell r="H802">
            <v>0</v>
          </cell>
        </row>
        <row r="803">
          <cell r="D803">
            <v>0</v>
          </cell>
          <cell r="F803">
            <v>0</v>
          </cell>
          <cell r="H803">
            <v>0</v>
          </cell>
        </row>
        <row r="804">
          <cell r="D804">
            <v>0</v>
          </cell>
          <cell r="F804">
            <v>0</v>
          </cell>
          <cell r="H804">
            <v>0</v>
          </cell>
        </row>
        <row r="805">
          <cell r="D805">
            <v>0</v>
          </cell>
          <cell r="F805">
            <v>0</v>
          </cell>
          <cell r="H805">
            <v>0</v>
          </cell>
        </row>
        <row r="806">
          <cell r="D806">
            <v>0</v>
          </cell>
          <cell r="F806">
            <v>0</v>
          </cell>
          <cell r="H806">
            <v>0</v>
          </cell>
        </row>
        <row r="807">
          <cell r="D807">
            <v>0</v>
          </cell>
          <cell r="F807">
            <v>0</v>
          </cell>
          <cell r="H807">
            <v>0</v>
          </cell>
        </row>
        <row r="808">
          <cell r="D808">
            <v>0</v>
          </cell>
          <cell r="F808">
            <v>0</v>
          </cell>
          <cell r="H808">
            <v>0</v>
          </cell>
        </row>
        <row r="809">
          <cell r="D809">
            <v>0</v>
          </cell>
          <cell r="F809">
            <v>0</v>
          </cell>
          <cell r="H809">
            <v>0</v>
          </cell>
        </row>
        <row r="810">
          <cell r="D810">
            <v>0</v>
          </cell>
          <cell r="F810">
            <v>0</v>
          </cell>
          <cell r="H810">
            <v>0</v>
          </cell>
        </row>
        <row r="811">
          <cell r="D811">
            <v>0</v>
          </cell>
          <cell r="F811">
            <v>0</v>
          </cell>
          <cell r="H811">
            <v>0</v>
          </cell>
        </row>
        <row r="812">
          <cell r="D812">
            <v>0</v>
          </cell>
          <cell r="F812">
            <v>0</v>
          </cell>
          <cell r="H812">
            <v>0</v>
          </cell>
        </row>
        <row r="813">
          <cell r="D813">
            <v>0</v>
          </cell>
          <cell r="F813">
            <v>0</v>
          </cell>
          <cell r="H813">
            <v>0</v>
          </cell>
        </row>
        <row r="814">
          <cell r="D814">
            <v>0</v>
          </cell>
          <cell r="F814">
            <v>0</v>
          </cell>
          <cell r="H814">
            <v>0</v>
          </cell>
        </row>
        <row r="815">
          <cell r="D815">
            <v>0</v>
          </cell>
          <cell r="F815">
            <v>0</v>
          </cell>
          <cell r="H815">
            <v>0</v>
          </cell>
        </row>
        <row r="816">
          <cell r="D816">
            <v>0</v>
          </cell>
          <cell r="F816">
            <v>0</v>
          </cell>
          <cell r="H816">
            <v>0</v>
          </cell>
        </row>
        <row r="817">
          <cell r="D817">
            <v>0</v>
          </cell>
          <cell r="F817">
            <v>0</v>
          </cell>
          <cell r="H817">
            <v>0</v>
          </cell>
        </row>
        <row r="818">
          <cell r="D818">
            <v>0</v>
          </cell>
          <cell r="F818">
            <v>0</v>
          </cell>
          <cell r="H818">
            <v>0</v>
          </cell>
        </row>
        <row r="819">
          <cell r="D819">
            <v>0</v>
          </cell>
          <cell r="F819">
            <v>0</v>
          </cell>
          <cell r="H819">
            <v>0</v>
          </cell>
        </row>
        <row r="820">
          <cell r="D820">
            <v>0</v>
          </cell>
          <cell r="F820">
            <v>0</v>
          </cell>
          <cell r="H820">
            <v>0</v>
          </cell>
        </row>
        <row r="821">
          <cell r="D821">
            <v>0</v>
          </cell>
          <cell r="F821">
            <v>0</v>
          </cell>
          <cell r="H821">
            <v>0</v>
          </cell>
        </row>
        <row r="822">
          <cell r="D822">
            <v>0</v>
          </cell>
          <cell r="F822">
            <v>0</v>
          </cell>
          <cell r="H822">
            <v>0</v>
          </cell>
        </row>
        <row r="823">
          <cell r="D823">
            <v>0</v>
          </cell>
          <cell r="F823">
            <v>0</v>
          </cell>
          <cell r="H823">
            <v>0</v>
          </cell>
        </row>
        <row r="824">
          <cell r="D824">
            <v>0</v>
          </cell>
          <cell r="F824">
            <v>0</v>
          </cell>
          <cell r="H824">
            <v>0</v>
          </cell>
        </row>
        <row r="825">
          <cell r="D825">
            <v>0</v>
          </cell>
          <cell r="F825">
            <v>0</v>
          </cell>
          <cell r="H825">
            <v>0</v>
          </cell>
        </row>
        <row r="826">
          <cell r="D826">
            <v>0</v>
          </cell>
          <cell r="F826">
            <v>0</v>
          </cell>
          <cell r="H826">
            <v>0</v>
          </cell>
        </row>
        <row r="827">
          <cell r="D827">
            <v>0</v>
          </cell>
          <cell r="F827">
            <v>0</v>
          </cell>
          <cell r="H827">
            <v>0</v>
          </cell>
        </row>
        <row r="828">
          <cell r="D828">
            <v>0</v>
          </cell>
          <cell r="F828">
            <v>0</v>
          </cell>
          <cell r="H828">
            <v>0</v>
          </cell>
        </row>
        <row r="829">
          <cell r="D829">
            <v>0</v>
          </cell>
          <cell r="F829">
            <v>0</v>
          </cell>
          <cell r="H829">
            <v>0</v>
          </cell>
        </row>
        <row r="830">
          <cell r="D830">
            <v>0</v>
          </cell>
          <cell r="F830">
            <v>0</v>
          </cell>
          <cell r="H830">
            <v>0</v>
          </cell>
        </row>
        <row r="831">
          <cell r="D831">
            <v>0</v>
          </cell>
          <cell r="F831">
            <v>0</v>
          </cell>
          <cell r="H831">
            <v>0</v>
          </cell>
        </row>
        <row r="832">
          <cell r="D832">
            <v>0</v>
          </cell>
          <cell r="F832">
            <v>0</v>
          </cell>
          <cell r="H832">
            <v>0</v>
          </cell>
        </row>
        <row r="833">
          <cell r="D833">
            <v>0</v>
          </cell>
          <cell r="F833">
            <v>0</v>
          </cell>
          <cell r="H833">
            <v>0</v>
          </cell>
        </row>
        <row r="834">
          <cell r="D834">
            <v>0</v>
          </cell>
          <cell r="F834">
            <v>0</v>
          </cell>
          <cell r="H834">
            <v>0</v>
          </cell>
        </row>
        <row r="835">
          <cell r="D835">
            <v>0</v>
          </cell>
          <cell r="F835">
            <v>0</v>
          </cell>
          <cell r="H835">
            <v>0</v>
          </cell>
        </row>
        <row r="836">
          <cell r="D836">
            <v>0</v>
          </cell>
          <cell r="F836">
            <v>0</v>
          </cell>
          <cell r="H836">
            <v>0</v>
          </cell>
        </row>
        <row r="837">
          <cell r="D837">
            <v>0</v>
          </cell>
          <cell r="F837">
            <v>0</v>
          </cell>
          <cell r="H837">
            <v>0</v>
          </cell>
        </row>
        <row r="838">
          <cell r="D838">
            <v>0</v>
          </cell>
          <cell r="F838">
            <v>0</v>
          </cell>
          <cell r="H838">
            <v>0</v>
          </cell>
        </row>
        <row r="839">
          <cell r="D839">
            <v>0</v>
          </cell>
          <cell r="F839">
            <v>0</v>
          </cell>
          <cell r="H839">
            <v>0</v>
          </cell>
        </row>
        <row r="840">
          <cell r="D840">
            <v>0</v>
          </cell>
          <cell r="F840">
            <v>0</v>
          </cell>
          <cell r="H840">
            <v>0</v>
          </cell>
        </row>
        <row r="841">
          <cell r="D841">
            <v>0</v>
          </cell>
          <cell r="F841">
            <v>0</v>
          </cell>
          <cell r="H841">
            <v>0</v>
          </cell>
        </row>
        <row r="842">
          <cell r="D842">
            <v>0</v>
          </cell>
          <cell r="F842">
            <v>0</v>
          </cell>
          <cell r="H842">
            <v>0</v>
          </cell>
        </row>
        <row r="843">
          <cell r="D843">
            <v>0</v>
          </cell>
          <cell r="F843">
            <v>0</v>
          </cell>
          <cell r="H843">
            <v>0</v>
          </cell>
        </row>
        <row r="844">
          <cell r="D844">
            <v>0</v>
          </cell>
          <cell r="F844">
            <v>0</v>
          </cell>
          <cell r="H844">
            <v>0</v>
          </cell>
        </row>
        <row r="845">
          <cell r="D845">
            <v>0</v>
          </cell>
          <cell r="F845">
            <v>0</v>
          </cell>
          <cell r="H845">
            <v>0</v>
          </cell>
        </row>
        <row r="846">
          <cell r="D846">
            <v>0</v>
          </cell>
          <cell r="F846">
            <v>0</v>
          </cell>
          <cell r="H846">
            <v>0</v>
          </cell>
        </row>
        <row r="847">
          <cell r="D847">
            <v>0</v>
          </cell>
          <cell r="F847">
            <v>0</v>
          </cell>
          <cell r="H847">
            <v>0</v>
          </cell>
        </row>
        <row r="848">
          <cell r="D848">
            <v>0</v>
          </cell>
          <cell r="F848">
            <v>0</v>
          </cell>
          <cell r="H848">
            <v>0</v>
          </cell>
        </row>
        <row r="849">
          <cell r="D849">
            <v>0</v>
          </cell>
          <cell r="F849">
            <v>0</v>
          </cell>
          <cell r="H849">
            <v>0</v>
          </cell>
        </row>
        <row r="850">
          <cell r="D850">
            <v>0</v>
          </cell>
          <cell r="F850">
            <v>0</v>
          </cell>
          <cell r="H850">
            <v>0</v>
          </cell>
        </row>
        <row r="851">
          <cell r="D851">
            <v>0</v>
          </cell>
          <cell r="F851">
            <v>0</v>
          </cell>
          <cell r="H851">
            <v>0</v>
          </cell>
        </row>
        <row r="852">
          <cell r="D852">
            <v>0</v>
          </cell>
          <cell r="F852">
            <v>0</v>
          </cell>
          <cell r="H852">
            <v>0</v>
          </cell>
        </row>
        <row r="853">
          <cell r="D853">
            <v>0</v>
          </cell>
          <cell r="F853">
            <v>0</v>
          </cell>
          <cell r="H853">
            <v>0</v>
          </cell>
        </row>
        <row r="854">
          <cell r="D854">
            <v>0</v>
          </cell>
          <cell r="F854">
            <v>0</v>
          </cell>
          <cell r="H854">
            <v>0</v>
          </cell>
        </row>
        <row r="855">
          <cell r="D855">
            <v>0</v>
          </cell>
          <cell r="F855">
            <v>0</v>
          </cell>
          <cell r="H855">
            <v>0</v>
          </cell>
        </row>
        <row r="856">
          <cell r="D856">
            <v>0</v>
          </cell>
          <cell r="F856">
            <v>0</v>
          </cell>
          <cell r="H856">
            <v>0</v>
          </cell>
        </row>
        <row r="857">
          <cell r="D857">
            <v>0</v>
          </cell>
          <cell r="F857">
            <v>0</v>
          </cell>
          <cell r="H857">
            <v>0</v>
          </cell>
        </row>
        <row r="858">
          <cell r="D858">
            <v>0</v>
          </cell>
          <cell r="F858">
            <v>0</v>
          </cell>
          <cell r="H858">
            <v>0</v>
          </cell>
        </row>
        <row r="859">
          <cell r="D859">
            <v>0</v>
          </cell>
          <cell r="F859">
            <v>0</v>
          </cell>
          <cell r="H859">
            <v>0</v>
          </cell>
        </row>
        <row r="860">
          <cell r="D860">
            <v>0</v>
          </cell>
          <cell r="F860">
            <v>0</v>
          </cell>
          <cell r="H860">
            <v>0</v>
          </cell>
        </row>
        <row r="861">
          <cell r="D861">
            <v>0</v>
          </cell>
          <cell r="F861">
            <v>0</v>
          </cell>
          <cell r="H861">
            <v>0</v>
          </cell>
        </row>
        <row r="862">
          <cell r="D862">
            <v>0</v>
          </cell>
          <cell r="F862">
            <v>0</v>
          </cell>
          <cell r="H862">
            <v>0</v>
          </cell>
        </row>
        <row r="863">
          <cell r="D863">
            <v>0</v>
          </cell>
          <cell r="F863">
            <v>0</v>
          </cell>
          <cell r="H863">
            <v>0</v>
          </cell>
        </row>
        <row r="864">
          <cell r="D864">
            <v>0</v>
          </cell>
          <cell r="F864">
            <v>0</v>
          </cell>
          <cell r="H864">
            <v>0</v>
          </cell>
        </row>
        <row r="865">
          <cell r="D865">
            <v>0</v>
          </cell>
          <cell r="F865">
            <v>0</v>
          </cell>
          <cell r="H865">
            <v>0</v>
          </cell>
        </row>
        <row r="866">
          <cell r="D866">
            <v>0</v>
          </cell>
          <cell r="F866">
            <v>0</v>
          </cell>
          <cell r="H866">
            <v>0</v>
          </cell>
        </row>
        <row r="867">
          <cell r="D867">
            <v>0</v>
          </cell>
          <cell r="F867">
            <v>0</v>
          </cell>
          <cell r="H867">
            <v>0</v>
          </cell>
        </row>
        <row r="868">
          <cell r="D868">
            <v>0</v>
          </cell>
          <cell r="F868">
            <v>0</v>
          </cell>
          <cell r="H868">
            <v>0</v>
          </cell>
        </row>
        <row r="869">
          <cell r="D869">
            <v>0</v>
          </cell>
          <cell r="F869">
            <v>0</v>
          </cell>
          <cell r="H869">
            <v>0</v>
          </cell>
        </row>
        <row r="870">
          <cell r="D870">
            <v>0</v>
          </cell>
          <cell r="F870">
            <v>0</v>
          </cell>
          <cell r="H870">
            <v>0</v>
          </cell>
        </row>
        <row r="871">
          <cell r="D871">
            <v>0</v>
          </cell>
          <cell r="F871">
            <v>0</v>
          </cell>
          <cell r="H871">
            <v>0</v>
          </cell>
        </row>
        <row r="872">
          <cell r="D872">
            <v>0</v>
          </cell>
          <cell r="F872">
            <v>0</v>
          </cell>
          <cell r="H872">
            <v>0</v>
          </cell>
        </row>
        <row r="873">
          <cell r="D873">
            <v>0</v>
          </cell>
          <cell r="F873">
            <v>0</v>
          </cell>
          <cell r="H873">
            <v>0</v>
          </cell>
        </row>
        <row r="874">
          <cell r="D874">
            <v>0</v>
          </cell>
          <cell r="F874">
            <v>0</v>
          </cell>
          <cell r="H874">
            <v>0</v>
          </cell>
        </row>
        <row r="875">
          <cell r="D875">
            <v>0</v>
          </cell>
          <cell r="F875">
            <v>0</v>
          </cell>
          <cell r="H875">
            <v>0</v>
          </cell>
        </row>
        <row r="876">
          <cell r="D876">
            <v>0</v>
          </cell>
          <cell r="F876">
            <v>0</v>
          </cell>
          <cell r="H876">
            <v>0</v>
          </cell>
        </row>
        <row r="877">
          <cell r="D877">
            <v>0</v>
          </cell>
          <cell r="F877">
            <v>0</v>
          </cell>
          <cell r="H877">
            <v>0</v>
          </cell>
        </row>
        <row r="878">
          <cell r="D878">
            <v>0</v>
          </cell>
          <cell r="F878">
            <v>0</v>
          </cell>
          <cell r="H878">
            <v>0</v>
          </cell>
        </row>
        <row r="879">
          <cell r="D879">
            <v>0</v>
          </cell>
          <cell r="F879">
            <v>0</v>
          </cell>
          <cell r="H879">
            <v>0</v>
          </cell>
        </row>
        <row r="880">
          <cell r="D880">
            <v>0</v>
          </cell>
          <cell r="F880">
            <v>0</v>
          </cell>
          <cell r="H880">
            <v>0</v>
          </cell>
        </row>
        <row r="881">
          <cell r="D881">
            <v>0</v>
          </cell>
          <cell r="F881">
            <v>0</v>
          </cell>
          <cell r="H881">
            <v>0</v>
          </cell>
        </row>
        <row r="882">
          <cell r="D882">
            <v>0</v>
          </cell>
          <cell r="F882">
            <v>0</v>
          </cell>
          <cell r="H882">
            <v>0</v>
          </cell>
        </row>
        <row r="883">
          <cell r="D883">
            <v>0</v>
          </cell>
          <cell r="F883">
            <v>0</v>
          </cell>
          <cell r="H883">
            <v>0</v>
          </cell>
        </row>
        <row r="884">
          <cell r="D884">
            <v>0</v>
          </cell>
          <cell r="F884">
            <v>0</v>
          </cell>
          <cell r="H884">
            <v>0</v>
          </cell>
        </row>
        <row r="885">
          <cell r="D885">
            <v>0</v>
          </cell>
          <cell r="F885">
            <v>0</v>
          </cell>
          <cell r="H885">
            <v>0</v>
          </cell>
        </row>
        <row r="886">
          <cell r="D886">
            <v>0</v>
          </cell>
          <cell r="F886">
            <v>0</v>
          </cell>
          <cell r="H886">
            <v>0</v>
          </cell>
        </row>
        <row r="887">
          <cell r="D887">
            <v>0</v>
          </cell>
          <cell r="F887">
            <v>0</v>
          </cell>
          <cell r="H887">
            <v>0</v>
          </cell>
        </row>
        <row r="888">
          <cell r="D888">
            <v>0</v>
          </cell>
          <cell r="F888">
            <v>0</v>
          </cell>
          <cell r="H888">
            <v>0</v>
          </cell>
        </row>
        <row r="889">
          <cell r="D889">
            <v>0</v>
          </cell>
          <cell r="F889">
            <v>0</v>
          </cell>
          <cell r="H889">
            <v>0</v>
          </cell>
        </row>
        <row r="890">
          <cell r="D890">
            <v>0</v>
          </cell>
          <cell r="F890">
            <v>0</v>
          </cell>
          <cell r="H890">
            <v>0</v>
          </cell>
        </row>
        <row r="891">
          <cell r="D891">
            <v>0</v>
          </cell>
          <cell r="F891">
            <v>0</v>
          </cell>
          <cell r="H891">
            <v>0</v>
          </cell>
        </row>
        <row r="892">
          <cell r="D892">
            <v>0</v>
          </cell>
          <cell r="F892">
            <v>0</v>
          </cell>
          <cell r="H892">
            <v>0</v>
          </cell>
        </row>
        <row r="893">
          <cell r="D893">
            <v>0</v>
          </cell>
          <cell r="F893">
            <v>0</v>
          </cell>
          <cell r="H893">
            <v>0</v>
          </cell>
        </row>
        <row r="894">
          <cell r="D894">
            <v>0</v>
          </cell>
          <cell r="F894">
            <v>0</v>
          </cell>
          <cell r="H894">
            <v>0</v>
          </cell>
        </row>
        <row r="895">
          <cell r="D895">
            <v>0</v>
          </cell>
          <cell r="F895">
            <v>0</v>
          </cell>
          <cell r="H895">
            <v>0</v>
          </cell>
        </row>
        <row r="896">
          <cell r="D896">
            <v>0</v>
          </cell>
          <cell r="F896">
            <v>0</v>
          </cell>
          <cell r="H896">
            <v>0</v>
          </cell>
        </row>
        <row r="897">
          <cell r="D897">
            <v>0</v>
          </cell>
          <cell r="F897">
            <v>0</v>
          </cell>
          <cell r="H897">
            <v>0</v>
          </cell>
        </row>
        <row r="898">
          <cell r="D898">
            <v>0</v>
          </cell>
          <cell r="F898">
            <v>0</v>
          </cell>
          <cell r="H898">
            <v>0</v>
          </cell>
        </row>
        <row r="899">
          <cell r="D899">
            <v>0</v>
          </cell>
          <cell r="F899">
            <v>0</v>
          </cell>
          <cell r="H899">
            <v>0</v>
          </cell>
        </row>
        <row r="900">
          <cell r="D900">
            <v>0</v>
          </cell>
          <cell r="F900">
            <v>0</v>
          </cell>
          <cell r="H900">
            <v>0</v>
          </cell>
        </row>
        <row r="901">
          <cell r="D901">
            <v>0</v>
          </cell>
          <cell r="F901">
            <v>0</v>
          </cell>
          <cell r="H901">
            <v>0</v>
          </cell>
        </row>
        <row r="902">
          <cell r="D902">
            <v>0</v>
          </cell>
          <cell r="F902">
            <v>0</v>
          </cell>
          <cell r="H902">
            <v>0</v>
          </cell>
        </row>
        <row r="903">
          <cell r="D903">
            <v>0</v>
          </cell>
          <cell r="F903">
            <v>0</v>
          </cell>
          <cell r="H903">
            <v>0</v>
          </cell>
        </row>
        <row r="904">
          <cell r="D904">
            <v>0</v>
          </cell>
          <cell r="F904">
            <v>0</v>
          </cell>
          <cell r="H904">
            <v>0</v>
          </cell>
        </row>
        <row r="905">
          <cell r="D905">
            <v>0</v>
          </cell>
          <cell r="F905">
            <v>0</v>
          </cell>
          <cell r="H905">
            <v>0</v>
          </cell>
        </row>
        <row r="906">
          <cell r="D906">
            <v>0</v>
          </cell>
          <cell r="F906">
            <v>0</v>
          </cell>
          <cell r="H906">
            <v>0</v>
          </cell>
        </row>
        <row r="907">
          <cell r="D907">
            <v>0</v>
          </cell>
          <cell r="F907">
            <v>0</v>
          </cell>
          <cell r="H907">
            <v>0</v>
          </cell>
        </row>
        <row r="908">
          <cell r="D908">
            <v>0</v>
          </cell>
          <cell r="F908">
            <v>0</v>
          </cell>
          <cell r="H908">
            <v>0</v>
          </cell>
        </row>
        <row r="909">
          <cell r="D909">
            <v>0</v>
          </cell>
          <cell r="F909">
            <v>0</v>
          </cell>
          <cell r="H909">
            <v>0</v>
          </cell>
        </row>
        <row r="910">
          <cell r="D910">
            <v>0</v>
          </cell>
          <cell r="F910">
            <v>0</v>
          </cell>
          <cell r="H910">
            <v>0</v>
          </cell>
        </row>
        <row r="911">
          <cell r="D911">
            <v>0</v>
          </cell>
          <cell r="F911">
            <v>0</v>
          </cell>
          <cell r="H911">
            <v>0</v>
          </cell>
        </row>
        <row r="912">
          <cell r="D912">
            <v>0</v>
          </cell>
          <cell r="F912">
            <v>0</v>
          </cell>
          <cell r="H912">
            <v>0</v>
          </cell>
        </row>
        <row r="913">
          <cell r="D913">
            <v>0</v>
          </cell>
          <cell r="F913">
            <v>0</v>
          </cell>
          <cell r="H913">
            <v>0</v>
          </cell>
        </row>
        <row r="914">
          <cell r="D914">
            <v>0</v>
          </cell>
          <cell r="F914">
            <v>0</v>
          </cell>
          <cell r="H914">
            <v>0</v>
          </cell>
        </row>
        <row r="915">
          <cell r="D915">
            <v>0</v>
          </cell>
          <cell r="F915">
            <v>0</v>
          </cell>
          <cell r="H915">
            <v>0</v>
          </cell>
        </row>
        <row r="916">
          <cell r="D916">
            <v>0</v>
          </cell>
          <cell r="F916">
            <v>0</v>
          </cell>
          <cell r="H916">
            <v>0</v>
          </cell>
        </row>
        <row r="917">
          <cell r="D917">
            <v>0</v>
          </cell>
          <cell r="F917">
            <v>0</v>
          </cell>
          <cell r="H917">
            <v>0</v>
          </cell>
        </row>
        <row r="918">
          <cell r="D918">
            <v>0</v>
          </cell>
          <cell r="F918">
            <v>0</v>
          </cell>
          <cell r="H918">
            <v>0</v>
          </cell>
        </row>
        <row r="919">
          <cell r="D919">
            <v>0</v>
          </cell>
          <cell r="F919">
            <v>0</v>
          </cell>
          <cell r="H919">
            <v>0</v>
          </cell>
        </row>
        <row r="920">
          <cell r="D920">
            <v>0</v>
          </cell>
          <cell r="F920">
            <v>0</v>
          </cell>
          <cell r="H920">
            <v>0</v>
          </cell>
        </row>
        <row r="921">
          <cell r="D921">
            <v>0</v>
          </cell>
          <cell r="F921">
            <v>0</v>
          </cell>
          <cell r="H921">
            <v>0</v>
          </cell>
        </row>
        <row r="922">
          <cell r="D922">
            <v>0</v>
          </cell>
          <cell r="F922">
            <v>0</v>
          </cell>
          <cell r="H922">
            <v>0</v>
          </cell>
        </row>
        <row r="923">
          <cell r="D923">
            <v>0</v>
          </cell>
          <cell r="F923">
            <v>0</v>
          </cell>
          <cell r="H923">
            <v>0</v>
          </cell>
        </row>
        <row r="924">
          <cell r="D924">
            <v>0</v>
          </cell>
          <cell r="F924">
            <v>0</v>
          </cell>
          <cell r="H924">
            <v>0</v>
          </cell>
        </row>
        <row r="925">
          <cell r="D925">
            <v>0</v>
          </cell>
          <cell r="F925">
            <v>0</v>
          </cell>
          <cell r="H925">
            <v>0</v>
          </cell>
        </row>
        <row r="926">
          <cell r="D926">
            <v>0</v>
          </cell>
          <cell r="F926">
            <v>0</v>
          </cell>
          <cell r="H926">
            <v>0</v>
          </cell>
        </row>
        <row r="927">
          <cell r="D927">
            <v>0</v>
          </cell>
          <cell r="F927">
            <v>0</v>
          </cell>
          <cell r="H927">
            <v>0</v>
          </cell>
        </row>
        <row r="928">
          <cell r="D928">
            <v>0</v>
          </cell>
          <cell r="F928">
            <v>0</v>
          </cell>
          <cell r="H928">
            <v>0</v>
          </cell>
        </row>
        <row r="929">
          <cell r="D929">
            <v>0</v>
          </cell>
          <cell r="F929">
            <v>0</v>
          </cell>
          <cell r="H929">
            <v>0</v>
          </cell>
        </row>
        <row r="930">
          <cell r="D930">
            <v>0</v>
          </cell>
          <cell r="F930">
            <v>0</v>
          </cell>
          <cell r="H930">
            <v>0</v>
          </cell>
        </row>
        <row r="931">
          <cell r="D931">
            <v>0</v>
          </cell>
          <cell r="F931">
            <v>0</v>
          </cell>
          <cell r="H931">
            <v>0</v>
          </cell>
        </row>
        <row r="932">
          <cell r="D932">
            <v>0</v>
          </cell>
          <cell r="F932">
            <v>0</v>
          </cell>
          <cell r="H932">
            <v>0</v>
          </cell>
        </row>
        <row r="933">
          <cell r="D933">
            <v>0</v>
          </cell>
          <cell r="F933">
            <v>0</v>
          </cell>
          <cell r="H933">
            <v>0</v>
          </cell>
        </row>
        <row r="934">
          <cell r="D934">
            <v>0</v>
          </cell>
          <cell r="F934">
            <v>0</v>
          </cell>
          <cell r="H934">
            <v>0</v>
          </cell>
        </row>
        <row r="935">
          <cell r="D935">
            <v>0</v>
          </cell>
          <cell r="F935">
            <v>0</v>
          </cell>
          <cell r="H935">
            <v>0</v>
          </cell>
        </row>
        <row r="936">
          <cell r="D936">
            <v>0</v>
          </cell>
          <cell r="F936">
            <v>0</v>
          </cell>
          <cell r="H936">
            <v>0</v>
          </cell>
        </row>
        <row r="937">
          <cell r="D937">
            <v>0</v>
          </cell>
          <cell r="F937">
            <v>0</v>
          </cell>
          <cell r="H937">
            <v>0</v>
          </cell>
        </row>
        <row r="938">
          <cell r="D938">
            <v>0</v>
          </cell>
          <cell r="F938">
            <v>0</v>
          </cell>
          <cell r="H938">
            <v>0</v>
          </cell>
        </row>
        <row r="939">
          <cell r="D939">
            <v>0</v>
          </cell>
          <cell r="F939">
            <v>0</v>
          </cell>
          <cell r="H939">
            <v>0</v>
          </cell>
        </row>
        <row r="940">
          <cell r="D940">
            <v>0</v>
          </cell>
          <cell r="F940">
            <v>0</v>
          </cell>
          <cell r="H940">
            <v>0</v>
          </cell>
        </row>
        <row r="941">
          <cell r="D941">
            <v>0</v>
          </cell>
          <cell r="F941">
            <v>0</v>
          </cell>
          <cell r="H941">
            <v>0</v>
          </cell>
        </row>
        <row r="942">
          <cell r="D942">
            <v>0</v>
          </cell>
          <cell r="F942">
            <v>0</v>
          </cell>
          <cell r="H942">
            <v>0</v>
          </cell>
        </row>
        <row r="943">
          <cell r="D943">
            <v>0</v>
          </cell>
          <cell r="F943">
            <v>0</v>
          </cell>
          <cell r="H943">
            <v>0</v>
          </cell>
        </row>
        <row r="944">
          <cell r="D944">
            <v>0</v>
          </cell>
          <cell r="F944">
            <v>0</v>
          </cell>
          <cell r="H944">
            <v>0</v>
          </cell>
        </row>
        <row r="945">
          <cell r="D945">
            <v>0</v>
          </cell>
          <cell r="F945">
            <v>0</v>
          </cell>
          <cell r="H945">
            <v>0</v>
          </cell>
        </row>
        <row r="946">
          <cell r="D946">
            <v>0</v>
          </cell>
          <cell r="F946">
            <v>0</v>
          </cell>
          <cell r="H946">
            <v>0</v>
          </cell>
        </row>
        <row r="947">
          <cell r="D947">
            <v>0</v>
          </cell>
          <cell r="F947">
            <v>0</v>
          </cell>
          <cell r="H947">
            <v>0</v>
          </cell>
        </row>
        <row r="948">
          <cell r="D948">
            <v>0</v>
          </cell>
          <cell r="F948">
            <v>0</v>
          </cell>
          <cell r="H948">
            <v>0</v>
          </cell>
        </row>
        <row r="949">
          <cell r="D949">
            <v>0</v>
          </cell>
          <cell r="F949">
            <v>0</v>
          </cell>
          <cell r="H949">
            <v>0</v>
          </cell>
        </row>
        <row r="950">
          <cell r="D950">
            <v>0</v>
          </cell>
          <cell r="F950">
            <v>0</v>
          </cell>
          <cell r="H950">
            <v>0</v>
          </cell>
        </row>
        <row r="951">
          <cell r="D951">
            <v>0</v>
          </cell>
          <cell r="F951">
            <v>0</v>
          </cell>
          <cell r="H951">
            <v>0</v>
          </cell>
        </row>
        <row r="952">
          <cell r="D952">
            <v>0</v>
          </cell>
          <cell r="F952">
            <v>0</v>
          </cell>
          <cell r="H952">
            <v>0</v>
          </cell>
        </row>
        <row r="953">
          <cell r="D953">
            <v>0</v>
          </cell>
          <cell r="F953">
            <v>0</v>
          </cell>
          <cell r="H953">
            <v>0</v>
          </cell>
        </row>
        <row r="954">
          <cell r="D954">
            <v>0</v>
          </cell>
          <cell r="F954">
            <v>0</v>
          </cell>
          <cell r="H954">
            <v>0</v>
          </cell>
        </row>
        <row r="955">
          <cell r="D955">
            <v>0</v>
          </cell>
          <cell r="F955">
            <v>0</v>
          </cell>
          <cell r="H955">
            <v>0</v>
          </cell>
        </row>
        <row r="956">
          <cell r="D956">
            <v>0</v>
          </cell>
          <cell r="F956">
            <v>0</v>
          </cell>
          <cell r="H956">
            <v>0</v>
          </cell>
        </row>
        <row r="957">
          <cell r="D957">
            <v>0</v>
          </cell>
          <cell r="F957">
            <v>0</v>
          </cell>
          <cell r="H957">
            <v>0</v>
          </cell>
        </row>
        <row r="958">
          <cell r="D958">
            <v>0</v>
          </cell>
          <cell r="F958">
            <v>0</v>
          </cell>
          <cell r="H958">
            <v>0</v>
          </cell>
        </row>
        <row r="959">
          <cell r="D959">
            <v>0</v>
          </cell>
          <cell r="F959">
            <v>0</v>
          </cell>
          <cell r="H959">
            <v>0</v>
          </cell>
        </row>
        <row r="960">
          <cell r="D960">
            <v>0</v>
          </cell>
          <cell r="F960">
            <v>0</v>
          </cell>
          <cell r="H960">
            <v>0</v>
          </cell>
        </row>
        <row r="961">
          <cell r="D961">
            <v>0</v>
          </cell>
          <cell r="F961">
            <v>0</v>
          </cell>
          <cell r="H961">
            <v>0</v>
          </cell>
        </row>
        <row r="962">
          <cell r="D962">
            <v>0</v>
          </cell>
          <cell r="F962">
            <v>0</v>
          </cell>
          <cell r="H962">
            <v>0</v>
          </cell>
        </row>
        <row r="963">
          <cell r="D963">
            <v>0</v>
          </cell>
          <cell r="F963">
            <v>0</v>
          </cell>
          <cell r="H963">
            <v>0</v>
          </cell>
        </row>
        <row r="964">
          <cell r="D964">
            <v>0</v>
          </cell>
          <cell r="F964">
            <v>0</v>
          </cell>
          <cell r="H964">
            <v>0</v>
          </cell>
        </row>
        <row r="965">
          <cell r="D965">
            <v>0</v>
          </cell>
          <cell r="F965">
            <v>0</v>
          </cell>
          <cell r="H965">
            <v>0</v>
          </cell>
        </row>
        <row r="966">
          <cell r="D966">
            <v>0</v>
          </cell>
          <cell r="F966">
            <v>0</v>
          </cell>
          <cell r="H966">
            <v>0</v>
          </cell>
        </row>
        <row r="967">
          <cell r="D967">
            <v>0</v>
          </cell>
          <cell r="F967">
            <v>0</v>
          </cell>
          <cell r="H967">
            <v>0</v>
          </cell>
        </row>
        <row r="968">
          <cell r="D968">
            <v>0</v>
          </cell>
          <cell r="F968">
            <v>0</v>
          </cell>
          <cell r="H968">
            <v>0</v>
          </cell>
        </row>
        <row r="969">
          <cell r="D969">
            <v>0</v>
          </cell>
          <cell r="F969">
            <v>0</v>
          </cell>
          <cell r="H969">
            <v>0</v>
          </cell>
        </row>
        <row r="970">
          <cell r="D970">
            <v>0</v>
          </cell>
          <cell r="F970">
            <v>0</v>
          </cell>
          <cell r="H970">
            <v>0</v>
          </cell>
        </row>
        <row r="971">
          <cell r="D971">
            <v>0</v>
          </cell>
          <cell r="F971">
            <v>0</v>
          </cell>
          <cell r="H971">
            <v>0</v>
          </cell>
        </row>
        <row r="972">
          <cell r="D972">
            <v>0</v>
          </cell>
          <cell r="F972">
            <v>0</v>
          </cell>
          <cell r="H972">
            <v>0</v>
          </cell>
        </row>
        <row r="973">
          <cell r="D973">
            <v>0</v>
          </cell>
          <cell r="F973">
            <v>0</v>
          </cell>
          <cell r="H973">
            <v>0</v>
          </cell>
        </row>
        <row r="974">
          <cell r="D974">
            <v>0</v>
          </cell>
          <cell r="F974">
            <v>0</v>
          </cell>
          <cell r="H974">
            <v>0</v>
          </cell>
        </row>
        <row r="975">
          <cell r="D975">
            <v>0</v>
          </cell>
          <cell r="F975">
            <v>0</v>
          </cell>
          <cell r="H975">
            <v>0</v>
          </cell>
        </row>
        <row r="976">
          <cell r="D976">
            <v>0</v>
          </cell>
          <cell r="F976">
            <v>0</v>
          </cell>
          <cell r="H976">
            <v>0</v>
          </cell>
        </row>
        <row r="977">
          <cell r="D977">
            <v>0</v>
          </cell>
          <cell r="F977">
            <v>0</v>
          </cell>
          <cell r="H977">
            <v>0</v>
          </cell>
        </row>
        <row r="978">
          <cell r="D978">
            <v>0</v>
          </cell>
          <cell r="F978">
            <v>0</v>
          </cell>
          <cell r="H978">
            <v>0</v>
          </cell>
        </row>
        <row r="979">
          <cell r="D979">
            <v>0</v>
          </cell>
          <cell r="F979">
            <v>0</v>
          </cell>
          <cell r="H979">
            <v>0</v>
          </cell>
        </row>
        <row r="980">
          <cell r="D980">
            <v>0</v>
          </cell>
          <cell r="F980">
            <v>0</v>
          </cell>
          <cell r="H980">
            <v>0</v>
          </cell>
        </row>
        <row r="981">
          <cell r="D981">
            <v>0</v>
          </cell>
          <cell r="F981">
            <v>0</v>
          </cell>
          <cell r="H981">
            <v>0</v>
          </cell>
        </row>
        <row r="982">
          <cell r="D982">
            <v>0</v>
          </cell>
          <cell r="F982">
            <v>0</v>
          </cell>
          <cell r="H982">
            <v>0</v>
          </cell>
        </row>
        <row r="983">
          <cell r="D983">
            <v>0</v>
          </cell>
          <cell r="F983">
            <v>0</v>
          </cell>
          <cell r="H983">
            <v>0</v>
          </cell>
        </row>
        <row r="984">
          <cell r="D984">
            <v>0</v>
          </cell>
          <cell r="F984">
            <v>0</v>
          </cell>
          <cell r="H984">
            <v>0</v>
          </cell>
        </row>
        <row r="985">
          <cell r="D985">
            <v>0</v>
          </cell>
          <cell r="F985">
            <v>0</v>
          </cell>
          <cell r="H985">
            <v>0</v>
          </cell>
        </row>
        <row r="986">
          <cell r="D986">
            <v>0</v>
          </cell>
          <cell r="F986">
            <v>0</v>
          </cell>
          <cell r="H986">
            <v>0</v>
          </cell>
        </row>
        <row r="987">
          <cell r="D987">
            <v>0</v>
          </cell>
          <cell r="F987">
            <v>0</v>
          </cell>
          <cell r="H987">
            <v>0</v>
          </cell>
        </row>
        <row r="988">
          <cell r="D988">
            <v>0</v>
          </cell>
          <cell r="F988">
            <v>0</v>
          </cell>
          <cell r="H988">
            <v>0</v>
          </cell>
        </row>
        <row r="989">
          <cell r="D989">
            <v>0</v>
          </cell>
          <cell r="F989">
            <v>0</v>
          </cell>
          <cell r="H989">
            <v>0</v>
          </cell>
        </row>
        <row r="990">
          <cell r="D990">
            <v>0</v>
          </cell>
          <cell r="F990">
            <v>0</v>
          </cell>
          <cell r="H990">
            <v>0</v>
          </cell>
        </row>
        <row r="991">
          <cell r="D991">
            <v>0</v>
          </cell>
          <cell r="F991">
            <v>0</v>
          </cell>
          <cell r="H991">
            <v>0</v>
          </cell>
        </row>
        <row r="992">
          <cell r="D992">
            <v>0</v>
          </cell>
          <cell r="F992">
            <v>0</v>
          </cell>
          <cell r="H992">
            <v>0</v>
          </cell>
        </row>
        <row r="993">
          <cell r="D993">
            <v>0</v>
          </cell>
          <cell r="F993">
            <v>0</v>
          </cell>
          <cell r="H993">
            <v>0</v>
          </cell>
        </row>
        <row r="994">
          <cell r="D994">
            <v>0</v>
          </cell>
          <cell r="F994">
            <v>0</v>
          </cell>
          <cell r="H994">
            <v>0</v>
          </cell>
        </row>
        <row r="995">
          <cell r="D995">
            <v>0</v>
          </cell>
          <cell r="F995">
            <v>0</v>
          </cell>
          <cell r="H995">
            <v>0</v>
          </cell>
        </row>
        <row r="996">
          <cell r="D996">
            <v>0</v>
          </cell>
          <cell r="F996">
            <v>0</v>
          </cell>
          <cell r="H996">
            <v>0</v>
          </cell>
        </row>
        <row r="997">
          <cell r="D997">
            <v>0</v>
          </cell>
          <cell r="F997">
            <v>0</v>
          </cell>
          <cell r="H997">
            <v>0</v>
          </cell>
        </row>
        <row r="998">
          <cell r="D998">
            <v>0</v>
          </cell>
          <cell r="F998">
            <v>0</v>
          </cell>
          <cell r="H998">
            <v>0</v>
          </cell>
        </row>
        <row r="999">
          <cell r="D999">
            <v>0</v>
          </cell>
          <cell r="F999">
            <v>0</v>
          </cell>
          <cell r="H999">
            <v>0</v>
          </cell>
        </row>
        <row r="1000">
          <cell r="D1000">
            <v>0</v>
          </cell>
          <cell r="F1000">
            <v>0</v>
          </cell>
          <cell r="H1000">
            <v>0</v>
          </cell>
        </row>
        <row r="1001">
          <cell r="D1001">
            <v>0</v>
          </cell>
          <cell r="F1001">
            <v>0</v>
          </cell>
          <cell r="H1001">
            <v>0</v>
          </cell>
        </row>
        <row r="1002">
          <cell r="D1002">
            <v>0</v>
          </cell>
          <cell r="F1002">
            <v>0</v>
          </cell>
          <cell r="H1002">
            <v>0</v>
          </cell>
        </row>
        <row r="1003">
          <cell r="D1003">
            <v>0</v>
          </cell>
          <cell r="F1003">
            <v>0</v>
          </cell>
          <cell r="H1003">
            <v>0</v>
          </cell>
        </row>
        <row r="1004">
          <cell r="D1004">
            <v>0</v>
          </cell>
          <cell r="F1004">
            <v>0</v>
          </cell>
          <cell r="H1004">
            <v>0</v>
          </cell>
        </row>
        <row r="1005">
          <cell r="D1005">
            <v>0</v>
          </cell>
          <cell r="F1005">
            <v>0</v>
          </cell>
          <cell r="H1005">
            <v>0</v>
          </cell>
        </row>
        <row r="1006">
          <cell r="D1006">
            <v>0</v>
          </cell>
          <cell r="F1006">
            <v>0</v>
          </cell>
          <cell r="H1006">
            <v>0</v>
          </cell>
        </row>
        <row r="1007">
          <cell r="D1007">
            <v>0</v>
          </cell>
          <cell r="F1007">
            <v>0</v>
          </cell>
          <cell r="H1007">
            <v>0</v>
          </cell>
        </row>
        <row r="1008">
          <cell r="D1008">
            <v>0</v>
          </cell>
          <cell r="F1008">
            <v>0</v>
          </cell>
          <cell r="H1008">
            <v>0</v>
          </cell>
        </row>
        <row r="1009">
          <cell r="D1009">
            <v>0</v>
          </cell>
          <cell r="F1009">
            <v>0</v>
          </cell>
          <cell r="H1009">
            <v>0</v>
          </cell>
        </row>
        <row r="1010">
          <cell r="D1010">
            <v>0</v>
          </cell>
          <cell r="F1010">
            <v>0</v>
          </cell>
          <cell r="H1010">
            <v>0</v>
          </cell>
        </row>
        <row r="1011">
          <cell r="D1011">
            <v>0</v>
          </cell>
          <cell r="F1011">
            <v>0</v>
          </cell>
          <cell r="H1011">
            <v>0</v>
          </cell>
        </row>
        <row r="1012">
          <cell r="D1012">
            <v>0</v>
          </cell>
          <cell r="F1012">
            <v>0</v>
          </cell>
          <cell r="H1012">
            <v>0</v>
          </cell>
        </row>
        <row r="1013">
          <cell r="D1013">
            <v>0</v>
          </cell>
          <cell r="F1013">
            <v>0</v>
          </cell>
          <cell r="H1013">
            <v>0</v>
          </cell>
        </row>
        <row r="1014">
          <cell r="D1014">
            <v>0</v>
          </cell>
          <cell r="F1014">
            <v>0</v>
          </cell>
          <cell r="H1014">
            <v>0</v>
          </cell>
        </row>
        <row r="1015">
          <cell r="D1015">
            <v>0</v>
          </cell>
          <cell r="F1015">
            <v>0</v>
          </cell>
          <cell r="H1015">
            <v>0</v>
          </cell>
        </row>
        <row r="1016">
          <cell r="D1016">
            <v>0</v>
          </cell>
          <cell r="F1016">
            <v>0</v>
          </cell>
          <cell r="H1016">
            <v>0</v>
          </cell>
        </row>
        <row r="1017">
          <cell r="D1017">
            <v>0</v>
          </cell>
          <cell r="F1017">
            <v>0</v>
          </cell>
          <cell r="H1017">
            <v>0</v>
          </cell>
        </row>
        <row r="1018">
          <cell r="D1018">
            <v>0</v>
          </cell>
          <cell r="F1018">
            <v>0</v>
          </cell>
          <cell r="H1018">
            <v>0</v>
          </cell>
        </row>
        <row r="1019">
          <cell r="D1019">
            <v>0</v>
          </cell>
          <cell r="F1019">
            <v>0</v>
          </cell>
          <cell r="H1019">
            <v>0</v>
          </cell>
        </row>
        <row r="1020">
          <cell r="D1020">
            <v>0</v>
          </cell>
          <cell r="F1020">
            <v>0</v>
          </cell>
          <cell r="H1020">
            <v>0</v>
          </cell>
        </row>
        <row r="1021">
          <cell r="D1021">
            <v>0</v>
          </cell>
          <cell r="F1021">
            <v>0</v>
          </cell>
          <cell r="H1021">
            <v>0</v>
          </cell>
        </row>
        <row r="1022">
          <cell r="D1022">
            <v>0</v>
          </cell>
          <cell r="F1022">
            <v>0</v>
          </cell>
          <cell r="H1022">
            <v>0</v>
          </cell>
        </row>
        <row r="1023">
          <cell r="D1023">
            <v>0</v>
          </cell>
          <cell r="F1023">
            <v>0</v>
          </cell>
          <cell r="H1023">
            <v>0</v>
          </cell>
        </row>
        <row r="1024">
          <cell r="D1024">
            <v>0</v>
          </cell>
          <cell r="F1024">
            <v>0</v>
          </cell>
          <cell r="H1024">
            <v>0</v>
          </cell>
        </row>
        <row r="1025">
          <cell r="D1025">
            <v>0</v>
          </cell>
          <cell r="F1025">
            <v>0</v>
          </cell>
          <cell r="H1025">
            <v>0</v>
          </cell>
        </row>
        <row r="1026">
          <cell r="D1026">
            <v>0</v>
          </cell>
          <cell r="F1026">
            <v>0</v>
          </cell>
          <cell r="H1026">
            <v>0</v>
          </cell>
        </row>
        <row r="1027">
          <cell r="D1027">
            <v>0</v>
          </cell>
          <cell r="F1027">
            <v>0</v>
          </cell>
          <cell r="H1027">
            <v>0</v>
          </cell>
        </row>
        <row r="1028">
          <cell r="D1028">
            <v>0</v>
          </cell>
          <cell r="F1028">
            <v>0</v>
          </cell>
          <cell r="H1028">
            <v>0</v>
          </cell>
        </row>
        <row r="1029">
          <cell r="D1029">
            <v>0</v>
          </cell>
          <cell r="F1029">
            <v>0</v>
          </cell>
          <cell r="H1029">
            <v>0</v>
          </cell>
        </row>
        <row r="1030">
          <cell r="D1030">
            <v>0</v>
          </cell>
          <cell r="F1030">
            <v>0</v>
          </cell>
          <cell r="H1030">
            <v>0</v>
          </cell>
        </row>
        <row r="1031">
          <cell r="D1031">
            <v>0</v>
          </cell>
          <cell r="F1031">
            <v>0</v>
          </cell>
          <cell r="H1031">
            <v>0</v>
          </cell>
        </row>
        <row r="1032">
          <cell r="D1032">
            <v>0</v>
          </cell>
          <cell r="F1032">
            <v>0</v>
          </cell>
          <cell r="H1032">
            <v>0</v>
          </cell>
        </row>
        <row r="1033">
          <cell r="D1033">
            <v>0</v>
          </cell>
          <cell r="F1033">
            <v>0</v>
          </cell>
          <cell r="H1033">
            <v>0</v>
          </cell>
        </row>
        <row r="1034">
          <cell r="D1034">
            <v>0</v>
          </cell>
          <cell r="F1034">
            <v>0</v>
          </cell>
          <cell r="H1034">
            <v>0</v>
          </cell>
        </row>
        <row r="1035">
          <cell r="D1035">
            <v>0</v>
          </cell>
          <cell r="F1035">
            <v>0</v>
          </cell>
          <cell r="H1035">
            <v>0</v>
          </cell>
        </row>
        <row r="1036">
          <cell r="D1036">
            <v>0</v>
          </cell>
          <cell r="F1036">
            <v>0</v>
          </cell>
          <cell r="H1036">
            <v>0</v>
          </cell>
        </row>
        <row r="1037">
          <cell r="D1037">
            <v>0</v>
          </cell>
          <cell r="F1037">
            <v>0</v>
          </cell>
          <cell r="H1037">
            <v>0</v>
          </cell>
        </row>
        <row r="1038">
          <cell r="D1038">
            <v>0</v>
          </cell>
          <cell r="F1038">
            <v>0</v>
          </cell>
          <cell r="H1038">
            <v>0</v>
          </cell>
        </row>
        <row r="1039">
          <cell r="D1039">
            <v>0</v>
          </cell>
          <cell r="F1039">
            <v>0</v>
          </cell>
          <cell r="H1039">
            <v>0</v>
          </cell>
        </row>
        <row r="1040">
          <cell r="D1040">
            <v>0</v>
          </cell>
          <cell r="F1040">
            <v>0</v>
          </cell>
          <cell r="H1040">
            <v>0</v>
          </cell>
        </row>
        <row r="1041">
          <cell r="D1041">
            <v>0</v>
          </cell>
          <cell r="F1041">
            <v>0</v>
          </cell>
          <cell r="H1041">
            <v>0</v>
          </cell>
        </row>
        <row r="1042">
          <cell r="D1042">
            <v>0</v>
          </cell>
          <cell r="F1042">
            <v>0</v>
          </cell>
          <cell r="H1042">
            <v>0</v>
          </cell>
        </row>
        <row r="1043">
          <cell r="D1043">
            <v>0</v>
          </cell>
          <cell r="F1043">
            <v>0</v>
          </cell>
          <cell r="H1043">
            <v>0</v>
          </cell>
        </row>
        <row r="1044">
          <cell r="D1044">
            <v>0</v>
          </cell>
          <cell r="F1044">
            <v>0</v>
          </cell>
          <cell r="H1044">
            <v>0</v>
          </cell>
        </row>
        <row r="1045">
          <cell r="D1045">
            <v>0</v>
          </cell>
          <cell r="F1045">
            <v>0</v>
          </cell>
          <cell r="H1045">
            <v>0</v>
          </cell>
        </row>
        <row r="1046">
          <cell r="D1046">
            <v>0</v>
          </cell>
          <cell r="F1046">
            <v>0</v>
          </cell>
          <cell r="H1046">
            <v>0</v>
          </cell>
        </row>
        <row r="1047">
          <cell r="D1047">
            <v>0</v>
          </cell>
          <cell r="F1047">
            <v>0</v>
          </cell>
          <cell r="H1047">
            <v>0</v>
          </cell>
        </row>
        <row r="1048">
          <cell r="D1048">
            <v>0</v>
          </cell>
          <cell r="F1048">
            <v>0</v>
          </cell>
          <cell r="H1048">
            <v>0</v>
          </cell>
        </row>
        <row r="1049">
          <cell r="D1049">
            <v>0</v>
          </cell>
          <cell r="F1049">
            <v>0</v>
          </cell>
          <cell r="H1049">
            <v>0</v>
          </cell>
        </row>
        <row r="1050">
          <cell r="D1050">
            <v>0</v>
          </cell>
          <cell r="F1050">
            <v>0</v>
          </cell>
          <cell r="H1050">
            <v>0</v>
          </cell>
        </row>
        <row r="1051">
          <cell r="D1051">
            <v>0</v>
          </cell>
          <cell r="F1051">
            <v>0</v>
          </cell>
          <cell r="H1051">
            <v>0</v>
          </cell>
        </row>
        <row r="1052">
          <cell r="D1052">
            <v>0</v>
          </cell>
          <cell r="F1052">
            <v>0</v>
          </cell>
          <cell r="H1052">
            <v>0</v>
          </cell>
        </row>
        <row r="1053">
          <cell r="D1053">
            <v>0</v>
          </cell>
          <cell r="F1053">
            <v>0</v>
          </cell>
          <cell r="H1053">
            <v>0</v>
          </cell>
        </row>
        <row r="1054">
          <cell r="D1054">
            <v>0</v>
          </cell>
          <cell r="F1054">
            <v>0</v>
          </cell>
          <cell r="H1054">
            <v>0</v>
          </cell>
        </row>
        <row r="1055">
          <cell r="D1055">
            <v>0</v>
          </cell>
          <cell r="F1055">
            <v>0</v>
          </cell>
          <cell r="H1055">
            <v>0</v>
          </cell>
        </row>
        <row r="1056">
          <cell r="D1056">
            <v>0</v>
          </cell>
          <cell r="F1056">
            <v>0</v>
          </cell>
          <cell r="H1056">
            <v>0</v>
          </cell>
        </row>
        <row r="1057">
          <cell r="D1057">
            <v>0</v>
          </cell>
          <cell r="F1057">
            <v>0</v>
          </cell>
          <cell r="H1057">
            <v>0</v>
          </cell>
        </row>
        <row r="1058">
          <cell r="D1058">
            <v>0</v>
          </cell>
          <cell r="F1058">
            <v>0</v>
          </cell>
          <cell r="H1058">
            <v>0</v>
          </cell>
        </row>
        <row r="1059">
          <cell r="D1059">
            <v>0</v>
          </cell>
          <cell r="F1059">
            <v>0</v>
          </cell>
          <cell r="H1059">
            <v>0</v>
          </cell>
        </row>
        <row r="1060">
          <cell r="D1060">
            <v>0</v>
          </cell>
          <cell r="F1060">
            <v>0</v>
          </cell>
          <cell r="H1060">
            <v>0</v>
          </cell>
        </row>
        <row r="1061">
          <cell r="D1061">
            <v>0</v>
          </cell>
          <cell r="F1061">
            <v>0</v>
          </cell>
          <cell r="H1061">
            <v>0</v>
          </cell>
        </row>
        <row r="1062">
          <cell r="D1062">
            <v>0</v>
          </cell>
          <cell r="F1062">
            <v>0</v>
          </cell>
          <cell r="H1062">
            <v>0</v>
          </cell>
        </row>
        <row r="1063">
          <cell r="D1063">
            <v>0</v>
          </cell>
          <cell r="F1063">
            <v>0</v>
          </cell>
          <cell r="H1063">
            <v>0</v>
          </cell>
        </row>
        <row r="1064">
          <cell r="D1064">
            <v>0</v>
          </cell>
          <cell r="F1064">
            <v>0</v>
          </cell>
          <cell r="H1064">
            <v>0</v>
          </cell>
        </row>
        <row r="1065">
          <cell r="D1065">
            <v>0</v>
          </cell>
          <cell r="F1065">
            <v>0</v>
          </cell>
          <cell r="H1065">
            <v>0</v>
          </cell>
        </row>
        <row r="1066">
          <cell r="D1066">
            <v>0</v>
          </cell>
          <cell r="F1066">
            <v>0</v>
          </cell>
          <cell r="H1066">
            <v>0</v>
          </cell>
        </row>
        <row r="1067">
          <cell r="D1067">
            <v>0</v>
          </cell>
          <cell r="F1067">
            <v>0</v>
          </cell>
          <cell r="H1067">
            <v>0</v>
          </cell>
        </row>
        <row r="1068">
          <cell r="D1068">
            <v>0</v>
          </cell>
          <cell r="F1068">
            <v>0</v>
          </cell>
          <cell r="H1068">
            <v>0</v>
          </cell>
        </row>
        <row r="1069">
          <cell r="D1069">
            <v>0</v>
          </cell>
          <cell r="F1069">
            <v>0</v>
          </cell>
          <cell r="H1069">
            <v>0</v>
          </cell>
        </row>
        <row r="1070">
          <cell r="D1070">
            <v>0</v>
          </cell>
          <cell r="F1070">
            <v>0</v>
          </cell>
          <cell r="H1070">
            <v>0</v>
          </cell>
        </row>
        <row r="1071">
          <cell r="D1071">
            <v>0</v>
          </cell>
          <cell r="F1071">
            <v>0</v>
          </cell>
          <cell r="H1071">
            <v>0</v>
          </cell>
        </row>
        <row r="1072">
          <cell r="D1072">
            <v>0</v>
          </cell>
          <cell r="F1072">
            <v>0</v>
          </cell>
          <cell r="H1072">
            <v>0</v>
          </cell>
        </row>
        <row r="1073">
          <cell r="D1073">
            <v>0</v>
          </cell>
          <cell r="F1073">
            <v>0</v>
          </cell>
          <cell r="H1073">
            <v>0</v>
          </cell>
        </row>
        <row r="1074">
          <cell r="D1074">
            <v>0</v>
          </cell>
          <cell r="F1074">
            <v>0</v>
          </cell>
          <cell r="H1074">
            <v>0</v>
          </cell>
        </row>
        <row r="1075">
          <cell r="D1075">
            <v>0</v>
          </cell>
          <cell r="F1075">
            <v>0</v>
          </cell>
          <cell r="H1075">
            <v>0</v>
          </cell>
        </row>
        <row r="1076">
          <cell r="D1076">
            <v>0</v>
          </cell>
          <cell r="F1076">
            <v>0</v>
          </cell>
          <cell r="H1076">
            <v>0</v>
          </cell>
        </row>
        <row r="1077">
          <cell r="D1077">
            <v>0</v>
          </cell>
          <cell r="F1077">
            <v>0</v>
          </cell>
          <cell r="H1077">
            <v>0</v>
          </cell>
        </row>
        <row r="1078">
          <cell r="D1078">
            <v>0</v>
          </cell>
          <cell r="F1078">
            <v>0</v>
          </cell>
          <cell r="H1078">
            <v>0</v>
          </cell>
        </row>
        <row r="1079">
          <cell r="D1079">
            <v>0</v>
          </cell>
          <cell r="F1079">
            <v>0</v>
          </cell>
          <cell r="H1079">
            <v>0</v>
          </cell>
        </row>
        <row r="1080">
          <cell r="D1080">
            <v>0</v>
          </cell>
          <cell r="F1080">
            <v>0</v>
          </cell>
          <cell r="H1080">
            <v>0</v>
          </cell>
        </row>
        <row r="1081">
          <cell r="D1081">
            <v>0</v>
          </cell>
          <cell r="F1081">
            <v>0</v>
          </cell>
          <cell r="H1081">
            <v>0</v>
          </cell>
        </row>
        <row r="1082">
          <cell r="D1082">
            <v>0</v>
          </cell>
          <cell r="F1082">
            <v>0</v>
          </cell>
          <cell r="H1082">
            <v>0</v>
          </cell>
        </row>
        <row r="1083">
          <cell r="D1083">
            <v>0</v>
          </cell>
          <cell r="F1083">
            <v>0</v>
          </cell>
          <cell r="H1083">
            <v>0</v>
          </cell>
        </row>
        <row r="1084">
          <cell r="D1084">
            <v>0</v>
          </cell>
          <cell r="F1084">
            <v>0</v>
          </cell>
          <cell r="H1084">
            <v>0</v>
          </cell>
        </row>
        <row r="1085">
          <cell r="D1085">
            <v>0</v>
          </cell>
          <cell r="F1085">
            <v>0</v>
          </cell>
          <cell r="H1085">
            <v>0</v>
          </cell>
        </row>
        <row r="1086">
          <cell r="D1086">
            <v>0</v>
          </cell>
          <cell r="F1086">
            <v>0</v>
          </cell>
          <cell r="H1086">
            <v>0</v>
          </cell>
        </row>
        <row r="1087">
          <cell r="D1087">
            <v>0</v>
          </cell>
          <cell r="F1087">
            <v>0</v>
          </cell>
          <cell r="H1087">
            <v>0</v>
          </cell>
        </row>
        <row r="1088">
          <cell r="D1088">
            <v>0</v>
          </cell>
          <cell r="F1088">
            <v>0</v>
          </cell>
          <cell r="H1088">
            <v>0</v>
          </cell>
        </row>
        <row r="1089">
          <cell r="D1089">
            <v>0</v>
          </cell>
          <cell r="F1089">
            <v>0</v>
          </cell>
          <cell r="H1089">
            <v>0</v>
          </cell>
        </row>
        <row r="1090">
          <cell r="D1090">
            <v>0</v>
          </cell>
          <cell r="F1090">
            <v>0</v>
          </cell>
          <cell r="H1090">
            <v>0</v>
          </cell>
        </row>
        <row r="1091">
          <cell r="D1091">
            <v>0</v>
          </cell>
          <cell r="F1091">
            <v>0</v>
          </cell>
          <cell r="H1091">
            <v>0</v>
          </cell>
        </row>
        <row r="1092">
          <cell r="D1092">
            <v>0</v>
          </cell>
          <cell r="F1092">
            <v>0</v>
          </cell>
          <cell r="H1092">
            <v>0</v>
          </cell>
        </row>
        <row r="1093">
          <cell r="D1093">
            <v>0</v>
          </cell>
          <cell r="F1093">
            <v>0</v>
          </cell>
          <cell r="H1093">
            <v>0</v>
          </cell>
        </row>
        <row r="1094">
          <cell r="D1094">
            <v>0</v>
          </cell>
          <cell r="F1094">
            <v>0</v>
          </cell>
          <cell r="H1094">
            <v>0</v>
          </cell>
        </row>
        <row r="1095">
          <cell r="D1095">
            <v>0</v>
          </cell>
          <cell r="F1095">
            <v>0</v>
          </cell>
          <cell r="H1095">
            <v>0</v>
          </cell>
        </row>
        <row r="1096">
          <cell r="D1096">
            <v>0</v>
          </cell>
          <cell r="F1096">
            <v>0</v>
          </cell>
          <cell r="H1096">
            <v>0</v>
          </cell>
        </row>
        <row r="1097">
          <cell r="D1097">
            <v>0</v>
          </cell>
          <cell r="F1097">
            <v>0</v>
          </cell>
          <cell r="H1097">
            <v>0</v>
          </cell>
        </row>
        <row r="1098">
          <cell r="D1098">
            <v>0</v>
          </cell>
          <cell r="F1098">
            <v>0</v>
          </cell>
          <cell r="H1098">
            <v>0</v>
          </cell>
        </row>
        <row r="1099">
          <cell r="D1099">
            <v>0</v>
          </cell>
          <cell r="F1099">
            <v>0</v>
          </cell>
          <cell r="H1099">
            <v>0</v>
          </cell>
        </row>
        <row r="1100">
          <cell r="D1100">
            <v>0</v>
          </cell>
          <cell r="F1100">
            <v>0</v>
          </cell>
          <cell r="H1100">
            <v>0</v>
          </cell>
        </row>
        <row r="1101">
          <cell r="D1101">
            <v>0</v>
          </cell>
          <cell r="F1101">
            <v>0</v>
          </cell>
          <cell r="H1101">
            <v>0</v>
          </cell>
        </row>
        <row r="1102">
          <cell r="D1102">
            <v>0</v>
          </cell>
          <cell r="F1102">
            <v>0</v>
          </cell>
          <cell r="H1102">
            <v>0</v>
          </cell>
        </row>
        <row r="1103">
          <cell r="D1103">
            <v>0</v>
          </cell>
          <cell r="F1103">
            <v>0</v>
          </cell>
          <cell r="H1103">
            <v>0</v>
          </cell>
        </row>
        <row r="1104">
          <cell r="D1104">
            <v>0</v>
          </cell>
          <cell r="F1104">
            <v>0</v>
          </cell>
          <cell r="H1104">
            <v>0</v>
          </cell>
        </row>
        <row r="1105">
          <cell r="D1105">
            <v>0</v>
          </cell>
          <cell r="F1105">
            <v>0</v>
          </cell>
          <cell r="H1105">
            <v>0</v>
          </cell>
        </row>
        <row r="1106">
          <cell r="D1106">
            <v>0</v>
          </cell>
          <cell r="F1106">
            <v>0</v>
          </cell>
          <cell r="H1106">
            <v>0</v>
          </cell>
        </row>
        <row r="1107">
          <cell r="D1107">
            <v>0</v>
          </cell>
          <cell r="F1107">
            <v>0</v>
          </cell>
          <cell r="H1107">
            <v>0</v>
          </cell>
        </row>
        <row r="1108">
          <cell r="D1108">
            <v>0</v>
          </cell>
          <cell r="F1108">
            <v>0</v>
          </cell>
          <cell r="H1108">
            <v>0</v>
          </cell>
        </row>
        <row r="1109">
          <cell r="D1109">
            <v>0</v>
          </cell>
          <cell r="F1109">
            <v>0</v>
          </cell>
          <cell r="H1109">
            <v>0</v>
          </cell>
        </row>
        <row r="1110">
          <cell r="D1110">
            <v>0</v>
          </cell>
          <cell r="F1110">
            <v>0</v>
          </cell>
          <cell r="H1110">
            <v>0</v>
          </cell>
        </row>
        <row r="1111">
          <cell r="D1111">
            <v>0</v>
          </cell>
          <cell r="F1111">
            <v>0</v>
          </cell>
          <cell r="H1111">
            <v>0</v>
          </cell>
        </row>
        <row r="1112">
          <cell r="D1112">
            <v>0</v>
          </cell>
          <cell r="F1112">
            <v>0</v>
          </cell>
          <cell r="H1112">
            <v>0</v>
          </cell>
        </row>
        <row r="1113">
          <cell r="D1113">
            <v>0</v>
          </cell>
          <cell r="F1113">
            <v>0</v>
          </cell>
          <cell r="H1113">
            <v>0</v>
          </cell>
        </row>
        <row r="1114">
          <cell r="D1114">
            <v>0</v>
          </cell>
          <cell r="F1114">
            <v>0</v>
          </cell>
          <cell r="H1114">
            <v>0</v>
          </cell>
        </row>
        <row r="1115">
          <cell r="D1115">
            <v>0</v>
          </cell>
          <cell r="F1115">
            <v>0</v>
          </cell>
          <cell r="H1115">
            <v>0</v>
          </cell>
        </row>
        <row r="1116">
          <cell r="D1116">
            <v>0</v>
          </cell>
          <cell r="F1116">
            <v>0</v>
          </cell>
          <cell r="H1116">
            <v>0</v>
          </cell>
        </row>
        <row r="1117">
          <cell r="D1117">
            <v>0</v>
          </cell>
          <cell r="F1117">
            <v>0</v>
          </cell>
          <cell r="H1117">
            <v>0</v>
          </cell>
        </row>
        <row r="1118">
          <cell r="D1118">
            <v>0</v>
          </cell>
          <cell r="F1118">
            <v>0</v>
          </cell>
          <cell r="H1118">
            <v>0</v>
          </cell>
        </row>
        <row r="1119">
          <cell r="D1119">
            <v>0</v>
          </cell>
          <cell r="F1119">
            <v>0</v>
          </cell>
          <cell r="H1119">
            <v>0</v>
          </cell>
        </row>
        <row r="1120">
          <cell r="D1120">
            <v>0</v>
          </cell>
          <cell r="F1120">
            <v>0</v>
          </cell>
          <cell r="H1120">
            <v>0</v>
          </cell>
        </row>
        <row r="1121">
          <cell r="D1121">
            <v>0</v>
          </cell>
          <cell r="F1121">
            <v>0</v>
          </cell>
          <cell r="H1121">
            <v>0</v>
          </cell>
        </row>
        <row r="1122">
          <cell r="D1122">
            <v>0</v>
          </cell>
          <cell r="F1122">
            <v>0</v>
          </cell>
          <cell r="H1122">
            <v>0</v>
          </cell>
        </row>
        <row r="1123">
          <cell r="D1123">
            <v>0</v>
          </cell>
          <cell r="F1123">
            <v>0</v>
          </cell>
          <cell r="H1123">
            <v>0</v>
          </cell>
        </row>
        <row r="1124">
          <cell r="D1124">
            <v>0</v>
          </cell>
          <cell r="F1124">
            <v>0</v>
          </cell>
          <cell r="H1124">
            <v>0</v>
          </cell>
        </row>
        <row r="1125">
          <cell r="D1125">
            <v>0</v>
          </cell>
          <cell r="F1125">
            <v>0</v>
          </cell>
          <cell r="H1125">
            <v>0</v>
          </cell>
        </row>
        <row r="1126">
          <cell r="D1126">
            <v>0</v>
          </cell>
          <cell r="F1126">
            <v>0</v>
          </cell>
          <cell r="H1126">
            <v>0</v>
          </cell>
        </row>
        <row r="1127">
          <cell r="D1127">
            <v>0</v>
          </cell>
          <cell r="F1127">
            <v>0</v>
          </cell>
          <cell r="H1127">
            <v>0</v>
          </cell>
        </row>
        <row r="1128">
          <cell r="D1128">
            <v>0</v>
          </cell>
          <cell r="F1128">
            <v>0</v>
          </cell>
          <cell r="H1128">
            <v>0</v>
          </cell>
        </row>
        <row r="1129">
          <cell r="D1129">
            <v>0</v>
          </cell>
          <cell r="F1129">
            <v>0</v>
          </cell>
          <cell r="H1129">
            <v>0</v>
          </cell>
        </row>
        <row r="1130">
          <cell r="D1130">
            <v>0</v>
          </cell>
          <cell r="F1130">
            <v>0</v>
          </cell>
          <cell r="H1130">
            <v>0</v>
          </cell>
        </row>
        <row r="1131">
          <cell r="D1131">
            <v>0</v>
          </cell>
          <cell r="F1131">
            <v>0</v>
          </cell>
          <cell r="H1131">
            <v>0</v>
          </cell>
        </row>
        <row r="1132">
          <cell r="D1132">
            <v>0</v>
          </cell>
          <cell r="F1132">
            <v>0</v>
          </cell>
          <cell r="H1132">
            <v>0</v>
          </cell>
        </row>
        <row r="1133">
          <cell r="D1133">
            <v>0</v>
          </cell>
          <cell r="F1133">
            <v>0</v>
          </cell>
          <cell r="H1133">
            <v>0</v>
          </cell>
        </row>
        <row r="1134">
          <cell r="D1134">
            <v>0</v>
          </cell>
          <cell r="F1134">
            <v>0</v>
          </cell>
          <cell r="H1134">
            <v>0</v>
          </cell>
        </row>
        <row r="1135">
          <cell r="D1135">
            <v>0</v>
          </cell>
          <cell r="F1135">
            <v>0</v>
          </cell>
          <cell r="H1135">
            <v>0</v>
          </cell>
        </row>
        <row r="1136">
          <cell r="D1136">
            <v>0</v>
          </cell>
          <cell r="F1136">
            <v>0</v>
          </cell>
          <cell r="H1136">
            <v>0</v>
          </cell>
        </row>
        <row r="1137">
          <cell r="D1137">
            <v>0</v>
          </cell>
          <cell r="F1137">
            <v>0</v>
          </cell>
          <cell r="H1137">
            <v>0</v>
          </cell>
        </row>
        <row r="1138">
          <cell r="D1138">
            <v>0</v>
          </cell>
          <cell r="F1138">
            <v>0</v>
          </cell>
          <cell r="H1138">
            <v>0</v>
          </cell>
        </row>
        <row r="1139">
          <cell r="D1139">
            <v>0</v>
          </cell>
          <cell r="F1139">
            <v>0</v>
          </cell>
          <cell r="H1139">
            <v>0</v>
          </cell>
        </row>
        <row r="1140">
          <cell r="D1140">
            <v>0</v>
          </cell>
          <cell r="F1140">
            <v>0</v>
          </cell>
          <cell r="H1140">
            <v>0</v>
          </cell>
        </row>
        <row r="1141">
          <cell r="D1141">
            <v>0</v>
          </cell>
          <cell r="F1141">
            <v>0</v>
          </cell>
          <cell r="H1141">
            <v>0</v>
          </cell>
        </row>
        <row r="1142">
          <cell r="D1142">
            <v>0</v>
          </cell>
          <cell r="F1142">
            <v>0</v>
          </cell>
          <cell r="H1142">
            <v>0</v>
          </cell>
        </row>
        <row r="1143">
          <cell r="D1143">
            <v>0</v>
          </cell>
          <cell r="F1143">
            <v>0</v>
          </cell>
          <cell r="H1143">
            <v>0</v>
          </cell>
        </row>
        <row r="1144">
          <cell r="D1144">
            <v>0</v>
          </cell>
          <cell r="F1144">
            <v>0</v>
          </cell>
          <cell r="H1144">
            <v>0</v>
          </cell>
        </row>
        <row r="1145">
          <cell r="D1145">
            <v>0</v>
          </cell>
          <cell r="F1145">
            <v>0</v>
          </cell>
          <cell r="H1145">
            <v>0</v>
          </cell>
        </row>
        <row r="1146">
          <cell r="D1146">
            <v>0</v>
          </cell>
          <cell r="F1146">
            <v>0</v>
          </cell>
          <cell r="H1146">
            <v>0</v>
          </cell>
        </row>
        <row r="1147">
          <cell r="D1147">
            <v>0</v>
          </cell>
          <cell r="F1147">
            <v>0</v>
          </cell>
          <cell r="H1147">
            <v>0</v>
          </cell>
        </row>
        <row r="1148">
          <cell r="D1148">
            <v>0</v>
          </cell>
          <cell r="F1148">
            <v>0</v>
          </cell>
          <cell r="H1148">
            <v>0</v>
          </cell>
        </row>
        <row r="1149">
          <cell r="D1149">
            <v>0</v>
          </cell>
          <cell r="F1149">
            <v>0</v>
          </cell>
          <cell r="H1149">
            <v>0</v>
          </cell>
        </row>
        <row r="1150">
          <cell r="D1150">
            <v>0</v>
          </cell>
          <cell r="F1150">
            <v>0</v>
          </cell>
          <cell r="H1150">
            <v>0</v>
          </cell>
        </row>
        <row r="1151">
          <cell r="D1151">
            <v>0</v>
          </cell>
          <cell r="F1151">
            <v>0</v>
          </cell>
          <cell r="H1151">
            <v>0</v>
          </cell>
        </row>
        <row r="1152">
          <cell r="D1152">
            <v>0</v>
          </cell>
          <cell r="F1152">
            <v>0</v>
          </cell>
          <cell r="H1152">
            <v>0</v>
          </cell>
        </row>
        <row r="1153">
          <cell r="D1153">
            <v>0</v>
          </cell>
          <cell r="F1153">
            <v>0</v>
          </cell>
          <cell r="H1153">
            <v>0</v>
          </cell>
        </row>
        <row r="1154">
          <cell r="D1154">
            <v>0</v>
          </cell>
          <cell r="F1154">
            <v>0</v>
          </cell>
          <cell r="H1154">
            <v>0</v>
          </cell>
        </row>
        <row r="1155">
          <cell r="D1155">
            <v>0</v>
          </cell>
          <cell r="F1155">
            <v>0</v>
          </cell>
          <cell r="H1155">
            <v>0</v>
          </cell>
        </row>
        <row r="1156">
          <cell r="D1156">
            <v>0</v>
          </cell>
          <cell r="F1156">
            <v>0</v>
          </cell>
          <cell r="H1156">
            <v>0</v>
          </cell>
        </row>
        <row r="1157">
          <cell r="D1157">
            <v>0</v>
          </cell>
          <cell r="F1157">
            <v>0</v>
          </cell>
          <cell r="H1157">
            <v>0</v>
          </cell>
        </row>
        <row r="1158">
          <cell r="D1158">
            <v>0</v>
          </cell>
          <cell r="F1158">
            <v>0</v>
          </cell>
          <cell r="H1158">
            <v>0</v>
          </cell>
        </row>
        <row r="1159">
          <cell r="D1159">
            <v>0</v>
          </cell>
          <cell r="F1159">
            <v>0</v>
          </cell>
          <cell r="H1159">
            <v>0</v>
          </cell>
        </row>
        <row r="1160">
          <cell r="D1160">
            <v>0</v>
          </cell>
          <cell r="F1160">
            <v>0</v>
          </cell>
          <cell r="H1160">
            <v>0</v>
          </cell>
        </row>
        <row r="1161">
          <cell r="D1161">
            <v>0</v>
          </cell>
          <cell r="F1161">
            <v>0</v>
          </cell>
          <cell r="H1161">
            <v>0</v>
          </cell>
        </row>
        <row r="1162">
          <cell r="D1162">
            <v>0</v>
          </cell>
          <cell r="F1162">
            <v>0</v>
          </cell>
          <cell r="H1162">
            <v>0</v>
          </cell>
        </row>
        <row r="1163">
          <cell r="D1163">
            <v>0</v>
          </cell>
          <cell r="F1163">
            <v>0</v>
          </cell>
          <cell r="H1163">
            <v>0</v>
          </cell>
        </row>
        <row r="1164">
          <cell r="D1164">
            <v>0</v>
          </cell>
          <cell r="F1164">
            <v>0</v>
          </cell>
          <cell r="H1164">
            <v>0</v>
          </cell>
        </row>
        <row r="1165">
          <cell r="D1165">
            <v>0</v>
          </cell>
          <cell r="F1165">
            <v>0</v>
          </cell>
          <cell r="H1165">
            <v>0</v>
          </cell>
        </row>
        <row r="1166">
          <cell r="D1166">
            <v>0</v>
          </cell>
          <cell r="F1166">
            <v>0</v>
          </cell>
          <cell r="H1166">
            <v>0</v>
          </cell>
        </row>
        <row r="1167">
          <cell r="D1167">
            <v>0</v>
          </cell>
          <cell r="F1167">
            <v>0</v>
          </cell>
          <cell r="H1167">
            <v>0</v>
          </cell>
        </row>
        <row r="1168">
          <cell r="D1168">
            <v>0</v>
          </cell>
          <cell r="F1168">
            <v>0</v>
          </cell>
          <cell r="H1168">
            <v>0</v>
          </cell>
        </row>
        <row r="1169">
          <cell r="D1169">
            <v>0</v>
          </cell>
          <cell r="F1169">
            <v>0</v>
          </cell>
          <cell r="H1169">
            <v>0</v>
          </cell>
        </row>
        <row r="1170">
          <cell r="D1170">
            <v>0</v>
          </cell>
          <cell r="F1170">
            <v>0</v>
          </cell>
          <cell r="H1170">
            <v>0</v>
          </cell>
        </row>
        <row r="1171">
          <cell r="D1171">
            <v>0</v>
          </cell>
          <cell r="F1171">
            <v>0</v>
          </cell>
          <cell r="H1171">
            <v>0</v>
          </cell>
        </row>
        <row r="1172">
          <cell r="D1172">
            <v>0</v>
          </cell>
          <cell r="F1172">
            <v>0</v>
          </cell>
          <cell r="H1172">
            <v>0</v>
          </cell>
        </row>
        <row r="1173">
          <cell r="D1173">
            <v>0</v>
          </cell>
          <cell r="F1173">
            <v>0</v>
          </cell>
          <cell r="H1173">
            <v>0</v>
          </cell>
        </row>
        <row r="1174">
          <cell r="D1174">
            <v>0</v>
          </cell>
          <cell r="F1174">
            <v>0</v>
          </cell>
          <cell r="H1174">
            <v>0</v>
          </cell>
        </row>
        <row r="1175">
          <cell r="D1175">
            <v>0</v>
          </cell>
          <cell r="F1175">
            <v>0</v>
          </cell>
          <cell r="H1175">
            <v>0</v>
          </cell>
        </row>
        <row r="1176">
          <cell r="D1176">
            <v>0</v>
          </cell>
          <cell r="F1176">
            <v>0</v>
          </cell>
          <cell r="H1176">
            <v>0</v>
          </cell>
        </row>
        <row r="1177">
          <cell r="D1177">
            <v>0</v>
          </cell>
          <cell r="F1177">
            <v>0</v>
          </cell>
          <cell r="H1177">
            <v>0</v>
          </cell>
        </row>
        <row r="1178">
          <cell r="D1178">
            <v>0</v>
          </cell>
          <cell r="F1178">
            <v>0</v>
          </cell>
          <cell r="H1178">
            <v>0</v>
          </cell>
        </row>
        <row r="1179">
          <cell r="D1179">
            <v>0</v>
          </cell>
          <cell r="F1179">
            <v>0</v>
          </cell>
          <cell r="H1179">
            <v>0</v>
          </cell>
        </row>
        <row r="1180">
          <cell r="D1180">
            <v>0</v>
          </cell>
          <cell r="F1180">
            <v>0</v>
          </cell>
          <cell r="H1180">
            <v>0</v>
          </cell>
        </row>
        <row r="1181">
          <cell r="D1181">
            <v>0</v>
          </cell>
          <cell r="F1181">
            <v>0</v>
          </cell>
          <cell r="H1181">
            <v>0</v>
          </cell>
        </row>
        <row r="1182">
          <cell r="D1182">
            <v>0</v>
          </cell>
          <cell r="F1182">
            <v>0</v>
          </cell>
          <cell r="H1182">
            <v>0</v>
          </cell>
        </row>
        <row r="1183">
          <cell r="D1183">
            <v>0</v>
          </cell>
          <cell r="F1183">
            <v>0</v>
          </cell>
          <cell r="H1183">
            <v>0</v>
          </cell>
        </row>
        <row r="1184">
          <cell r="D1184">
            <v>0</v>
          </cell>
          <cell r="F1184">
            <v>0</v>
          </cell>
          <cell r="H1184">
            <v>0</v>
          </cell>
        </row>
        <row r="1185">
          <cell r="D1185">
            <v>0</v>
          </cell>
          <cell r="F1185">
            <v>0</v>
          </cell>
          <cell r="H1185">
            <v>0</v>
          </cell>
        </row>
        <row r="1186">
          <cell r="D1186">
            <v>0</v>
          </cell>
          <cell r="F1186">
            <v>0</v>
          </cell>
          <cell r="H1186">
            <v>0</v>
          </cell>
        </row>
        <row r="1187">
          <cell r="D1187">
            <v>0</v>
          </cell>
          <cell r="F1187">
            <v>0</v>
          </cell>
          <cell r="H1187">
            <v>0</v>
          </cell>
        </row>
        <row r="1188">
          <cell r="D1188">
            <v>0</v>
          </cell>
          <cell r="F1188">
            <v>0</v>
          </cell>
          <cell r="H1188">
            <v>0</v>
          </cell>
        </row>
        <row r="1189">
          <cell r="D1189">
            <v>0</v>
          </cell>
          <cell r="F1189">
            <v>0</v>
          </cell>
          <cell r="H1189">
            <v>0</v>
          </cell>
        </row>
        <row r="1190">
          <cell r="D1190">
            <v>0</v>
          </cell>
          <cell r="F1190">
            <v>0</v>
          </cell>
          <cell r="H1190">
            <v>0</v>
          </cell>
        </row>
        <row r="1191">
          <cell r="D1191">
            <v>0</v>
          </cell>
          <cell r="F1191">
            <v>0</v>
          </cell>
          <cell r="H1191">
            <v>0</v>
          </cell>
        </row>
        <row r="1192">
          <cell r="D1192">
            <v>0</v>
          </cell>
          <cell r="F1192">
            <v>0</v>
          </cell>
          <cell r="H1192">
            <v>0</v>
          </cell>
        </row>
        <row r="1193">
          <cell r="D1193">
            <v>0</v>
          </cell>
          <cell r="F1193">
            <v>0</v>
          </cell>
          <cell r="H1193">
            <v>0</v>
          </cell>
        </row>
        <row r="1194">
          <cell r="D1194">
            <v>0</v>
          </cell>
          <cell r="F1194">
            <v>0</v>
          </cell>
          <cell r="H1194">
            <v>0</v>
          </cell>
        </row>
        <row r="1195">
          <cell r="D1195">
            <v>0</v>
          </cell>
          <cell r="F1195">
            <v>0</v>
          </cell>
          <cell r="H1195">
            <v>0</v>
          </cell>
        </row>
        <row r="1196">
          <cell r="D1196">
            <v>0</v>
          </cell>
          <cell r="F1196">
            <v>0</v>
          </cell>
          <cell r="H1196">
            <v>0</v>
          </cell>
        </row>
        <row r="1197">
          <cell r="D1197">
            <v>0</v>
          </cell>
          <cell r="F1197">
            <v>0</v>
          </cell>
          <cell r="H1197">
            <v>0</v>
          </cell>
        </row>
        <row r="1198">
          <cell r="D1198">
            <v>0</v>
          </cell>
          <cell r="F1198">
            <v>0</v>
          </cell>
          <cell r="H1198">
            <v>0</v>
          </cell>
        </row>
        <row r="1199">
          <cell r="D1199">
            <v>0</v>
          </cell>
          <cell r="F1199">
            <v>0</v>
          </cell>
          <cell r="H1199">
            <v>0</v>
          </cell>
        </row>
        <row r="1200">
          <cell r="D1200">
            <v>0</v>
          </cell>
          <cell r="F1200">
            <v>0</v>
          </cell>
          <cell r="H1200">
            <v>0</v>
          </cell>
        </row>
        <row r="1201">
          <cell r="D1201">
            <v>0</v>
          </cell>
          <cell r="F1201">
            <v>0</v>
          </cell>
          <cell r="H1201">
            <v>0</v>
          </cell>
        </row>
        <row r="1202">
          <cell r="D1202">
            <v>0</v>
          </cell>
          <cell r="F1202">
            <v>0</v>
          </cell>
          <cell r="H1202">
            <v>0</v>
          </cell>
        </row>
        <row r="1203">
          <cell r="D1203">
            <v>0</v>
          </cell>
          <cell r="F1203">
            <v>0</v>
          </cell>
          <cell r="H1203">
            <v>0</v>
          </cell>
        </row>
        <row r="1204">
          <cell r="D1204">
            <v>0</v>
          </cell>
          <cell r="F1204">
            <v>0</v>
          </cell>
          <cell r="H1204">
            <v>0</v>
          </cell>
        </row>
        <row r="1205">
          <cell r="D1205">
            <v>0</v>
          </cell>
          <cell r="F1205">
            <v>0</v>
          </cell>
          <cell r="H1205">
            <v>0</v>
          </cell>
        </row>
        <row r="1206">
          <cell r="D1206">
            <v>0</v>
          </cell>
          <cell r="F1206">
            <v>0</v>
          </cell>
          <cell r="H1206">
            <v>0</v>
          </cell>
        </row>
        <row r="1207">
          <cell r="D1207">
            <v>0</v>
          </cell>
          <cell r="F1207">
            <v>0</v>
          </cell>
          <cell r="H1207">
            <v>0</v>
          </cell>
        </row>
        <row r="1208">
          <cell r="D1208">
            <v>0</v>
          </cell>
          <cell r="F1208">
            <v>0</v>
          </cell>
          <cell r="H1208">
            <v>0</v>
          </cell>
        </row>
        <row r="1209">
          <cell r="D1209">
            <v>0</v>
          </cell>
          <cell r="F1209">
            <v>0</v>
          </cell>
          <cell r="H1209">
            <v>0</v>
          </cell>
        </row>
        <row r="1210">
          <cell r="D1210">
            <v>0</v>
          </cell>
          <cell r="F1210">
            <v>0</v>
          </cell>
          <cell r="H1210">
            <v>0</v>
          </cell>
        </row>
        <row r="1211">
          <cell r="D1211">
            <v>0</v>
          </cell>
          <cell r="F1211">
            <v>0</v>
          </cell>
          <cell r="H1211">
            <v>0</v>
          </cell>
        </row>
        <row r="1212">
          <cell r="D1212">
            <v>0</v>
          </cell>
          <cell r="F1212">
            <v>0</v>
          </cell>
          <cell r="H1212">
            <v>0</v>
          </cell>
        </row>
        <row r="1213">
          <cell r="D1213">
            <v>0</v>
          </cell>
          <cell r="F1213">
            <v>0</v>
          </cell>
          <cell r="H1213">
            <v>0</v>
          </cell>
        </row>
        <row r="1214">
          <cell r="D1214">
            <v>0</v>
          </cell>
          <cell r="F1214">
            <v>0</v>
          </cell>
          <cell r="H1214">
            <v>0</v>
          </cell>
        </row>
        <row r="1215">
          <cell r="D1215">
            <v>0</v>
          </cell>
          <cell r="F1215">
            <v>0</v>
          </cell>
          <cell r="H1215">
            <v>0</v>
          </cell>
        </row>
        <row r="1216">
          <cell r="D1216">
            <v>0</v>
          </cell>
          <cell r="F1216">
            <v>0</v>
          </cell>
          <cell r="H1216">
            <v>0</v>
          </cell>
        </row>
        <row r="1217">
          <cell r="D1217">
            <v>0</v>
          </cell>
          <cell r="F1217">
            <v>0</v>
          </cell>
          <cell r="H1217">
            <v>0</v>
          </cell>
        </row>
        <row r="1218">
          <cell r="D1218">
            <v>0</v>
          </cell>
          <cell r="F1218">
            <v>0</v>
          </cell>
          <cell r="H1218">
            <v>0</v>
          </cell>
        </row>
        <row r="1219">
          <cell r="D1219">
            <v>0</v>
          </cell>
          <cell r="F1219">
            <v>0</v>
          </cell>
          <cell r="H1219">
            <v>0</v>
          </cell>
        </row>
        <row r="1220">
          <cell r="D1220">
            <v>0</v>
          </cell>
          <cell r="F1220">
            <v>0</v>
          </cell>
          <cell r="H1220">
            <v>0</v>
          </cell>
        </row>
        <row r="1221">
          <cell r="D1221">
            <v>0</v>
          </cell>
          <cell r="F1221">
            <v>0</v>
          </cell>
          <cell r="H1221">
            <v>0</v>
          </cell>
        </row>
        <row r="1222">
          <cell r="D1222">
            <v>0</v>
          </cell>
          <cell r="F1222">
            <v>0</v>
          </cell>
          <cell r="H1222">
            <v>0</v>
          </cell>
        </row>
        <row r="1223">
          <cell r="D1223">
            <v>0</v>
          </cell>
          <cell r="F1223">
            <v>0</v>
          </cell>
          <cell r="H1223">
            <v>0</v>
          </cell>
        </row>
        <row r="1224">
          <cell r="D1224">
            <v>0</v>
          </cell>
          <cell r="F1224">
            <v>0</v>
          </cell>
          <cell r="H1224">
            <v>0</v>
          </cell>
        </row>
        <row r="1225">
          <cell r="D1225">
            <v>0</v>
          </cell>
          <cell r="F1225">
            <v>0</v>
          </cell>
          <cell r="H1225">
            <v>0</v>
          </cell>
        </row>
        <row r="1226">
          <cell r="D1226">
            <v>0</v>
          </cell>
          <cell r="F1226">
            <v>0</v>
          </cell>
          <cell r="H1226">
            <v>0</v>
          </cell>
        </row>
        <row r="1227">
          <cell r="D1227">
            <v>0</v>
          </cell>
          <cell r="F1227">
            <v>0</v>
          </cell>
          <cell r="H1227">
            <v>0</v>
          </cell>
        </row>
        <row r="1228">
          <cell r="D1228">
            <v>0</v>
          </cell>
          <cell r="F1228">
            <v>0</v>
          </cell>
          <cell r="H1228">
            <v>0</v>
          </cell>
        </row>
        <row r="1229">
          <cell r="D1229">
            <v>0</v>
          </cell>
          <cell r="F1229">
            <v>0</v>
          </cell>
          <cell r="H1229">
            <v>0</v>
          </cell>
        </row>
        <row r="1230">
          <cell r="D1230">
            <v>0</v>
          </cell>
          <cell r="F1230">
            <v>0</v>
          </cell>
          <cell r="H1230">
            <v>0</v>
          </cell>
        </row>
        <row r="1231">
          <cell r="D1231">
            <v>0</v>
          </cell>
          <cell r="F1231">
            <v>0</v>
          </cell>
          <cell r="H1231">
            <v>0</v>
          </cell>
        </row>
        <row r="1232">
          <cell r="D1232">
            <v>0</v>
          </cell>
          <cell r="F1232">
            <v>0</v>
          </cell>
          <cell r="H1232">
            <v>0</v>
          </cell>
        </row>
        <row r="1233">
          <cell r="D1233">
            <v>0</v>
          </cell>
          <cell r="F1233">
            <v>0</v>
          </cell>
          <cell r="H1233">
            <v>0</v>
          </cell>
        </row>
        <row r="1234">
          <cell r="D1234">
            <v>0</v>
          </cell>
          <cell r="F1234">
            <v>0</v>
          </cell>
          <cell r="H1234">
            <v>0</v>
          </cell>
        </row>
        <row r="1235">
          <cell r="D1235">
            <v>0</v>
          </cell>
          <cell r="F1235">
            <v>0</v>
          </cell>
          <cell r="H1235">
            <v>0</v>
          </cell>
        </row>
        <row r="1236">
          <cell r="D1236">
            <v>0</v>
          </cell>
          <cell r="F1236">
            <v>0</v>
          </cell>
          <cell r="H1236">
            <v>0</v>
          </cell>
        </row>
        <row r="1237">
          <cell r="D1237">
            <v>0</v>
          </cell>
          <cell r="F1237">
            <v>0</v>
          </cell>
          <cell r="H1237">
            <v>0</v>
          </cell>
        </row>
        <row r="1238">
          <cell r="D1238">
            <v>0</v>
          </cell>
          <cell r="F1238">
            <v>0</v>
          </cell>
          <cell r="H1238">
            <v>0</v>
          </cell>
        </row>
        <row r="1239">
          <cell r="D1239">
            <v>0</v>
          </cell>
          <cell r="F1239">
            <v>0</v>
          </cell>
          <cell r="H1239">
            <v>0</v>
          </cell>
        </row>
        <row r="1240">
          <cell r="D1240">
            <v>0</v>
          </cell>
          <cell r="F1240">
            <v>0</v>
          </cell>
          <cell r="H1240">
            <v>0</v>
          </cell>
        </row>
        <row r="1241">
          <cell r="D1241">
            <v>0</v>
          </cell>
          <cell r="F1241">
            <v>0</v>
          </cell>
          <cell r="H1241">
            <v>0</v>
          </cell>
        </row>
        <row r="1242">
          <cell r="D1242">
            <v>0</v>
          </cell>
          <cell r="F1242">
            <v>0</v>
          </cell>
          <cell r="H1242">
            <v>0</v>
          </cell>
        </row>
        <row r="1243">
          <cell r="D1243">
            <v>0</v>
          </cell>
          <cell r="F1243">
            <v>0</v>
          </cell>
          <cell r="H1243">
            <v>0</v>
          </cell>
        </row>
        <row r="1244">
          <cell r="D1244">
            <v>0</v>
          </cell>
          <cell r="F1244">
            <v>0</v>
          </cell>
          <cell r="H1244">
            <v>0</v>
          </cell>
        </row>
        <row r="1245">
          <cell r="D1245">
            <v>0</v>
          </cell>
          <cell r="F1245">
            <v>0</v>
          </cell>
          <cell r="H1245">
            <v>0</v>
          </cell>
        </row>
        <row r="1246">
          <cell r="D1246">
            <v>0</v>
          </cell>
          <cell r="F1246">
            <v>0</v>
          </cell>
          <cell r="H1246">
            <v>0</v>
          </cell>
        </row>
        <row r="1247">
          <cell r="D1247">
            <v>0</v>
          </cell>
          <cell r="F1247">
            <v>0</v>
          </cell>
          <cell r="H1247">
            <v>0</v>
          </cell>
        </row>
        <row r="1248">
          <cell r="D1248">
            <v>0</v>
          </cell>
          <cell r="F1248">
            <v>0</v>
          </cell>
          <cell r="H1248">
            <v>0</v>
          </cell>
        </row>
        <row r="1249">
          <cell r="D1249">
            <v>0</v>
          </cell>
          <cell r="F1249">
            <v>0</v>
          </cell>
          <cell r="H1249">
            <v>0</v>
          </cell>
        </row>
        <row r="1250">
          <cell r="D1250">
            <v>0</v>
          </cell>
          <cell r="F1250">
            <v>0</v>
          </cell>
          <cell r="H1250">
            <v>0</v>
          </cell>
        </row>
        <row r="1251">
          <cell r="D1251">
            <v>0</v>
          </cell>
          <cell r="F1251">
            <v>0</v>
          </cell>
          <cell r="H1251">
            <v>0</v>
          </cell>
        </row>
        <row r="1252">
          <cell r="D1252">
            <v>0</v>
          </cell>
          <cell r="F1252">
            <v>0</v>
          </cell>
          <cell r="H1252">
            <v>0</v>
          </cell>
        </row>
        <row r="1253">
          <cell r="D1253">
            <v>0</v>
          </cell>
          <cell r="F1253">
            <v>0</v>
          </cell>
          <cell r="H1253">
            <v>0</v>
          </cell>
        </row>
        <row r="1254">
          <cell r="D1254">
            <v>0</v>
          </cell>
          <cell r="F1254">
            <v>0</v>
          </cell>
          <cell r="H1254">
            <v>0</v>
          </cell>
        </row>
        <row r="1255">
          <cell r="D1255">
            <v>0</v>
          </cell>
          <cell r="F1255">
            <v>0</v>
          </cell>
          <cell r="H1255">
            <v>0</v>
          </cell>
        </row>
        <row r="1256">
          <cell r="D1256">
            <v>0</v>
          </cell>
          <cell r="F1256">
            <v>0</v>
          </cell>
          <cell r="H1256">
            <v>0</v>
          </cell>
        </row>
        <row r="1257">
          <cell r="D1257">
            <v>0</v>
          </cell>
          <cell r="F1257">
            <v>0</v>
          </cell>
          <cell r="H1257">
            <v>0</v>
          </cell>
        </row>
        <row r="1258">
          <cell r="D1258">
            <v>0</v>
          </cell>
          <cell r="F1258">
            <v>0</v>
          </cell>
          <cell r="H1258">
            <v>0</v>
          </cell>
        </row>
        <row r="1259">
          <cell r="D1259">
            <v>0</v>
          </cell>
          <cell r="F1259">
            <v>0</v>
          </cell>
          <cell r="H1259">
            <v>0</v>
          </cell>
        </row>
        <row r="1260">
          <cell r="D1260">
            <v>0</v>
          </cell>
          <cell r="F1260">
            <v>0</v>
          </cell>
          <cell r="H1260">
            <v>0</v>
          </cell>
        </row>
        <row r="1261">
          <cell r="D1261">
            <v>0</v>
          </cell>
          <cell r="F1261">
            <v>0</v>
          </cell>
          <cell r="H1261">
            <v>0</v>
          </cell>
        </row>
        <row r="1262">
          <cell r="D1262">
            <v>0</v>
          </cell>
          <cell r="F1262">
            <v>0</v>
          </cell>
          <cell r="H1262">
            <v>0</v>
          </cell>
        </row>
        <row r="1263">
          <cell r="D1263">
            <v>0</v>
          </cell>
          <cell r="F1263">
            <v>0</v>
          </cell>
          <cell r="H1263">
            <v>0</v>
          </cell>
        </row>
        <row r="1264">
          <cell r="D1264">
            <v>0</v>
          </cell>
          <cell r="F1264">
            <v>0</v>
          </cell>
          <cell r="H1264">
            <v>0</v>
          </cell>
        </row>
        <row r="1265">
          <cell r="D1265">
            <v>0</v>
          </cell>
          <cell r="F1265">
            <v>0</v>
          </cell>
          <cell r="H1265">
            <v>0</v>
          </cell>
        </row>
        <row r="1266">
          <cell r="D1266">
            <v>0</v>
          </cell>
          <cell r="F1266">
            <v>0</v>
          </cell>
          <cell r="H1266">
            <v>0</v>
          </cell>
        </row>
        <row r="1267">
          <cell r="D1267">
            <v>0</v>
          </cell>
          <cell r="F1267">
            <v>0</v>
          </cell>
          <cell r="H1267">
            <v>0</v>
          </cell>
        </row>
        <row r="1268">
          <cell r="D1268">
            <v>0</v>
          </cell>
          <cell r="F1268">
            <v>0</v>
          </cell>
          <cell r="H1268">
            <v>0</v>
          </cell>
        </row>
        <row r="1269">
          <cell r="D1269">
            <v>0</v>
          </cell>
          <cell r="F1269">
            <v>0</v>
          </cell>
          <cell r="H1269">
            <v>0</v>
          </cell>
        </row>
        <row r="1270">
          <cell r="D1270">
            <v>0</v>
          </cell>
          <cell r="F1270">
            <v>0</v>
          </cell>
          <cell r="H1270">
            <v>0</v>
          </cell>
        </row>
        <row r="1271">
          <cell r="D1271">
            <v>0</v>
          </cell>
          <cell r="F1271">
            <v>0</v>
          </cell>
          <cell r="H1271">
            <v>0</v>
          </cell>
        </row>
        <row r="1272">
          <cell r="D1272">
            <v>0</v>
          </cell>
          <cell r="F1272">
            <v>0</v>
          </cell>
          <cell r="H1272">
            <v>0</v>
          </cell>
        </row>
        <row r="1273">
          <cell r="D1273">
            <v>0</v>
          </cell>
          <cell r="F1273">
            <v>0</v>
          </cell>
          <cell r="H1273">
            <v>0</v>
          </cell>
        </row>
        <row r="1274">
          <cell r="D1274">
            <v>0</v>
          </cell>
          <cell r="F1274">
            <v>0</v>
          </cell>
          <cell r="H1274">
            <v>0</v>
          </cell>
        </row>
        <row r="1275">
          <cell r="D1275">
            <v>0</v>
          </cell>
          <cell r="F1275">
            <v>0</v>
          </cell>
          <cell r="H1275">
            <v>0</v>
          </cell>
        </row>
        <row r="1276">
          <cell r="D1276">
            <v>0</v>
          </cell>
          <cell r="F1276">
            <v>0</v>
          </cell>
          <cell r="H1276">
            <v>0</v>
          </cell>
        </row>
        <row r="1277">
          <cell r="D1277">
            <v>0</v>
          </cell>
          <cell r="F1277">
            <v>0</v>
          </cell>
          <cell r="H1277">
            <v>0</v>
          </cell>
        </row>
        <row r="1278">
          <cell r="D1278">
            <v>0</v>
          </cell>
          <cell r="F1278">
            <v>0</v>
          </cell>
          <cell r="H1278">
            <v>0</v>
          </cell>
        </row>
        <row r="1279">
          <cell r="D1279">
            <v>0</v>
          </cell>
          <cell r="F1279">
            <v>0</v>
          </cell>
          <cell r="H1279">
            <v>0</v>
          </cell>
        </row>
        <row r="1280">
          <cell r="D1280">
            <v>0</v>
          </cell>
          <cell r="F1280">
            <v>0</v>
          </cell>
          <cell r="H1280">
            <v>0</v>
          </cell>
        </row>
        <row r="1281">
          <cell r="D1281">
            <v>0</v>
          </cell>
          <cell r="F1281">
            <v>0</v>
          </cell>
          <cell r="H1281">
            <v>0</v>
          </cell>
        </row>
        <row r="1282">
          <cell r="D1282">
            <v>0</v>
          </cell>
          <cell r="F1282">
            <v>0</v>
          </cell>
          <cell r="H1282">
            <v>0</v>
          </cell>
        </row>
        <row r="1283">
          <cell r="D1283">
            <v>0</v>
          </cell>
          <cell r="F1283">
            <v>0</v>
          </cell>
          <cell r="H1283">
            <v>0</v>
          </cell>
        </row>
        <row r="1284">
          <cell r="D1284">
            <v>0</v>
          </cell>
          <cell r="F1284">
            <v>0</v>
          </cell>
          <cell r="H1284">
            <v>0</v>
          </cell>
        </row>
        <row r="1285">
          <cell r="D1285">
            <v>0</v>
          </cell>
          <cell r="F1285">
            <v>0</v>
          </cell>
          <cell r="H1285">
            <v>0</v>
          </cell>
        </row>
        <row r="1286">
          <cell r="D1286">
            <v>0</v>
          </cell>
          <cell r="F1286">
            <v>0</v>
          </cell>
          <cell r="H1286">
            <v>0</v>
          </cell>
        </row>
        <row r="1287">
          <cell r="D1287">
            <v>0</v>
          </cell>
          <cell r="F1287">
            <v>0</v>
          </cell>
          <cell r="H1287">
            <v>0</v>
          </cell>
        </row>
        <row r="1288">
          <cell r="D1288">
            <v>0</v>
          </cell>
          <cell r="F1288">
            <v>0</v>
          </cell>
          <cell r="H1288">
            <v>0</v>
          </cell>
        </row>
        <row r="1289">
          <cell r="D1289">
            <v>0</v>
          </cell>
          <cell r="F1289">
            <v>0</v>
          </cell>
          <cell r="H1289">
            <v>0</v>
          </cell>
        </row>
        <row r="1290">
          <cell r="D1290">
            <v>0</v>
          </cell>
          <cell r="F1290">
            <v>0</v>
          </cell>
          <cell r="H1290">
            <v>0</v>
          </cell>
        </row>
        <row r="1291">
          <cell r="D1291">
            <v>0</v>
          </cell>
          <cell r="F1291">
            <v>0</v>
          </cell>
          <cell r="H1291">
            <v>0</v>
          </cell>
        </row>
        <row r="1292">
          <cell r="D1292">
            <v>0</v>
          </cell>
          <cell r="F1292">
            <v>0</v>
          </cell>
          <cell r="H1292">
            <v>0</v>
          </cell>
        </row>
        <row r="1293">
          <cell r="D1293">
            <v>0</v>
          </cell>
          <cell r="F1293">
            <v>0</v>
          </cell>
          <cell r="H1293">
            <v>0</v>
          </cell>
        </row>
        <row r="1294">
          <cell r="D1294">
            <v>0</v>
          </cell>
          <cell r="F1294">
            <v>0</v>
          </cell>
          <cell r="H1294">
            <v>0</v>
          </cell>
        </row>
        <row r="1295">
          <cell r="D1295">
            <v>0</v>
          </cell>
          <cell r="F1295">
            <v>0</v>
          </cell>
          <cell r="H1295">
            <v>0</v>
          </cell>
        </row>
        <row r="1296">
          <cell r="D1296">
            <v>0</v>
          </cell>
          <cell r="F1296">
            <v>0</v>
          </cell>
          <cell r="H1296">
            <v>0</v>
          </cell>
        </row>
        <row r="1297">
          <cell r="D1297">
            <v>0</v>
          </cell>
          <cell r="F1297">
            <v>0</v>
          </cell>
          <cell r="H1297">
            <v>0</v>
          </cell>
        </row>
        <row r="1298">
          <cell r="D1298">
            <v>0</v>
          </cell>
          <cell r="F1298">
            <v>0</v>
          </cell>
          <cell r="H1298">
            <v>0</v>
          </cell>
        </row>
        <row r="1299">
          <cell r="D1299">
            <v>0</v>
          </cell>
          <cell r="F1299">
            <v>0</v>
          </cell>
          <cell r="H1299">
            <v>0</v>
          </cell>
        </row>
        <row r="1300">
          <cell r="D1300">
            <v>0</v>
          </cell>
          <cell r="F1300">
            <v>0</v>
          </cell>
          <cell r="H1300">
            <v>0</v>
          </cell>
        </row>
        <row r="1301">
          <cell r="D1301">
            <v>0</v>
          </cell>
          <cell r="F1301">
            <v>0</v>
          </cell>
          <cell r="H1301">
            <v>0</v>
          </cell>
        </row>
        <row r="1302">
          <cell r="D1302">
            <v>0</v>
          </cell>
          <cell r="F1302">
            <v>0</v>
          </cell>
          <cell r="H1302">
            <v>0</v>
          </cell>
        </row>
        <row r="1303">
          <cell r="D1303">
            <v>0</v>
          </cell>
          <cell r="F1303">
            <v>0</v>
          </cell>
          <cell r="H1303">
            <v>0</v>
          </cell>
        </row>
        <row r="1304">
          <cell r="D1304">
            <v>0</v>
          </cell>
          <cell r="F1304">
            <v>0</v>
          </cell>
          <cell r="H1304">
            <v>0</v>
          </cell>
        </row>
        <row r="1305">
          <cell r="D1305">
            <v>0</v>
          </cell>
          <cell r="F1305">
            <v>0</v>
          </cell>
          <cell r="H1305">
            <v>0</v>
          </cell>
        </row>
        <row r="1306">
          <cell r="D1306">
            <v>0</v>
          </cell>
          <cell r="F1306">
            <v>0</v>
          </cell>
          <cell r="H1306">
            <v>0</v>
          </cell>
        </row>
        <row r="1307">
          <cell r="D1307">
            <v>0</v>
          </cell>
          <cell r="F1307">
            <v>0</v>
          </cell>
          <cell r="H1307">
            <v>0</v>
          </cell>
        </row>
        <row r="1308">
          <cell r="D1308">
            <v>0</v>
          </cell>
          <cell r="F1308">
            <v>0</v>
          </cell>
          <cell r="H1308">
            <v>0</v>
          </cell>
        </row>
        <row r="1309">
          <cell r="D1309">
            <v>0</v>
          </cell>
          <cell r="F1309">
            <v>0</v>
          </cell>
          <cell r="H1309">
            <v>0</v>
          </cell>
        </row>
        <row r="1310">
          <cell r="D1310">
            <v>0</v>
          </cell>
          <cell r="F1310">
            <v>0</v>
          </cell>
          <cell r="H1310">
            <v>0</v>
          </cell>
        </row>
        <row r="1311">
          <cell r="D1311">
            <v>0</v>
          </cell>
          <cell r="F1311">
            <v>0</v>
          </cell>
          <cell r="H1311">
            <v>0</v>
          </cell>
        </row>
        <row r="1312">
          <cell r="D1312">
            <v>0</v>
          </cell>
          <cell r="F1312">
            <v>0</v>
          </cell>
          <cell r="H1312">
            <v>0</v>
          </cell>
        </row>
        <row r="1313">
          <cell r="D1313">
            <v>0</v>
          </cell>
          <cell r="F1313">
            <v>0</v>
          </cell>
          <cell r="H1313">
            <v>0</v>
          </cell>
        </row>
        <row r="1314">
          <cell r="D1314">
            <v>0</v>
          </cell>
          <cell r="F1314">
            <v>0</v>
          </cell>
          <cell r="H1314">
            <v>0</v>
          </cell>
        </row>
        <row r="1315">
          <cell r="D1315">
            <v>0</v>
          </cell>
          <cell r="F1315">
            <v>0</v>
          </cell>
          <cell r="H1315">
            <v>0</v>
          </cell>
        </row>
        <row r="1316">
          <cell r="D1316">
            <v>0</v>
          </cell>
          <cell r="F1316">
            <v>0</v>
          </cell>
          <cell r="H1316">
            <v>0</v>
          </cell>
        </row>
        <row r="1317">
          <cell r="D1317">
            <v>0</v>
          </cell>
          <cell r="F1317">
            <v>0</v>
          </cell>
          <cell r="H1317">
            <v>0</v>
          </cell>
        </row>
        <row r="1318">
          <cell r="D1318">
            <v>0</v>
          </cell>
          <cell r="F1318">
            <v>0</v>
          </cell>
          <cell r="H1318">
            <v>0</v>
          </cell>
        </row>
        <row r="1319">
          <cell r="D1319">
            <v>0</v>
          </cell>
          <cell r="F1319">
            <v>0</v>
          </cell>
          <cell r="H1319">
            <v>0</v>
          </cell>
        </row>
        <row r="1320">
          <cell r="D1320">
            <v>0</v>
          </cell>
          <cell r="F1320">
            <v>0</v>
          </cell>
          <cell r="H1320">
            <v>0</v>
          </cell>
        </row>
        <row r="1321">
          <cell r="D1321">
            <v>0</v>
          </cell>
          <cell r="F1321">
            <v>0</v>
          </cell>
          <cell r="H1321">
            <v>0</v>
          </cell>
        </row>
        <row r="1322">
          <cell r="D1322">
            <v>0</v>
          </cell>
          <cell r="F1322">
            <v>0</v>
          </cell>
          <cell r="H1322">
            <v>0</v>
          </cell>
        </row>
        <row r="1323">
          <cell r="D1323">
            <v>0</v>
          </cell>
          <cell r="F1323">
            <v>0</v>
          </cell>
          <cell r="H1323">
            <v>0</v>
          </cell>
        </row>
        <row r="1324">
          <cell r="D1324">
            <v>0</v>
          </cell>
          <cell r="F1324">
            <v>0</v>
          </cell>
          <cell r="H1324">
            <v>0</v>
          </cell>
        </row>
        <row r="1325">
          <cell r="D1325">
            <v>0</v>
          </cell>
          <cell r="F1325">
            <v>0</v>
          </cell>
          <cell r="H1325">
            <v>0</v>
          </cell>
        </row>
        <row r="1326">
          <cell r="D1326">
            <v>0</v>
          </cell>
          <cell r="F1326">
            <v>0</v>
          </cell>
          <cell r="H1326">
            <v>0</v>
          </cell>
        </row>
        <row r="1327">
          <cell r="D1327">
            <v>0</v>
          </cell>
          <cell r="F1327">
            <v>0</v>
          </cell>
          <cell r="H1327">
            <v>0</v>
          </cell>
        </row>
        <row r="1328">
          <cell r="D1328">
            <v>0</v>
          </cell>
          <cell r="F1328">
            <v>0</v>
          </cell>
          <cell r="H1328">
            <v>0</v>
          </cell>
        </row>
        <row r="1329">
          <cell r="D1329">
            <v>0</v>
          </cell>
          <cell r="F1329">
            <v>0</v>
          </cell>
          <cell r="H1329">
            <v>0</v>
          </cell>
        </row>
        <row r="1330">
          <cell r="D1330">
            <v>0</v>
          </cell>
          <cell r="F1330">
            <v>0</v>
          </cell>
          <cell r="H1330">
            <v>0</v>
          </cell>
        </row>
        <row r="1331">
          <cell r="D1331">
            <v>0</v>
          </cell>
          <cell r="F1331">
            <v>0</v>
          </cell>
          <cell r="H1331">
            <v>0</v>
          </cell>
        </row>
        <row r="1332">
          <cell r="D1332">
            <v>0</v>
          </cell>
          <cell r="F1332">
            <v>0</v>
          </cell>
          <cell r="H1332">
            <v>0</v>
          </cell>
        </row>
        <row r="1333">
          <cell r="D1333">
            <v>0</v>
          </cell>
          <cell r="F1333">
            <v>0</v>
          </cell>
          <cell r="H1333">
            <v>0</v>
          </cell>
        </row>
        <row r="1334">
          <cell r="D1334">
            <v>0</v>
          </cell>
          <cell r="F1334">
            <v>0</v>
          </cell>
          <cell r="H1334">
            <v>0</v>
          </cell>
        </row>
        <row r="1335">
          <cell r="D1335">
            <v>0</v>
          </cell>
          <cell r="F1335">
            <v>0</v>
          </cell>
          <cell r="H1335">
            <v>0</v>
          </cell>
        </row>
        <row r="1336">
          <cell r="D1336">
            <v>0</v>
          </cell>
          <cell r="F1336">
            <v>0</v>
          </cell>
          <cell r="H1336">
            <v>0</v>
          </cell>
        </row>
        <row r="1337">
          <cell r="D1337">
            <v>0</v>
          </cell>
          <cell r="F1337">
            <v>0</v>
          </cell>
          <cell r="H1337">
            <v>0</v>
          </cell>
        </row>
        <row r="1338">
          <cell r="D1338">
            <v>0</v>
          </cell>
          <cell r="F1338">
            <v>0</v>
          </cell>
          <cell r="H1338">
            <v>0</v>
          </cell>
        </row>
        <row r="1339">
          <cell r="D1339">
            <v>0</v>
          </cell>
          <cell r="F1339">
            <v>0</v>
          </cell>
          <cell r="H1339">
            <v>0</v>
          </cell>
        </row>
        <row r="1340">
          <cell r="D1340">
            <v>0</v>
          </cell>
          <cell r="F1340">
            <v>0</v>
          </cell>
          <cell r="H1340">
            <v>0</v>
          </cell>
        </row>
        <row r="1341">
          <cell r="D1341">
            <v>0</v>
          </cell>
          <cell r="F1341">
            <v>0</v>
          </cell>
          <cell r="H1341">
            <v>0</v>
          </cell>
        </row>
        <row r="1342">
          <cell r="D1342">
            <v>0</v>
          </cell>
          <cell r="F1342">
            <v>0</v>
          </cell>
          <cell r="H1342">
            <v>0</v>
          </cell>
        </row>
        <row r="1343">
          <cell r="D1343">
            <v>0</v>
          </cell>
          <cell r="F1343">
            <v>0</v>
          </cell>
          <cell r="H1343">
            <v>0</v>
          </cell>
        </row>
        <row r="1344">
          <cell r="D1344">
            <v>0</v>
          </cell>
          <cell r="F1344">
            <v>0</v>
          </cell>
          <cell r="H1344">
            <v>0</v>
          </cell>
        </row>
        <row r="1345">
          <cell r="D1345">
            <v>0</v>
          </cell>
          <cell r="F1345">
            <v>0</v>
          </cell>
          <cell r="H1345">
            <v>0</v>
          </cell>
        </row>
        <row r="1346">
          <cell r="D1346">
            <v>0</v>
          </cell>
          <cell r="F1346">
            <v>0</v>
          </cell>
          <cell r="H1346">
            <v>0</v>
          </cell>
        </row>
        <row r="1347">
          <cell r="D1347">
            <v>0</v>
          </cell>
          <cell r="F1347">
            <v>0</v>
          </cell>
          <cell r="H1347">
            <v>0</v>
          </cell>
        </row>
        <row r="1348">
          <cell r="D1348">
            <v>0</v>
          </cell>
          <cell r="F1348">
            <v>0</v>
          </cell>
          <cell r="H1348">
            <v>0</v>
          </cell>
        </row>
        <row r="1349">
          <cell r="D1349">
            <v>0</v>
          </cell>
          <cell r="F1349">
            <v>0</v>
          </cell>
          <cell r="H1349">
            <v>0</v>
          </cell>
        </row>
        <row r="1350">
          <cell r="D1350">
            <v>0</v>
          </cell>
          <cell r="F1350">
            <v>0</v>
          </cell>
          <cell r="H1350">
            <v>0</v>
          </cell>
        </row>
        <row r="1351">
          <cell r="D1351">
            <v>0</v>
          </cell>
          <cell r="F1351">
            <v>0</v>
          </cell>
          <cell r="H1351">
            <v>0</v>
          </cell>
        </row>
        <row r="1352">
          <cell r="D1352">
            <v>0</v>
          </cell>
          <cell r="F1352">
            <v>0</v>
          </cell>
          <cell r="H1352">
            <v>0</v>
          </cell>
        </row>
        <row r="1353">
          <cell r="D1353">
            <v>0</v>
          </cell>
          <cell r="F1353">
            <v>0</v>
          </cell>
          <cell r="H1353">
            <v>0</v>
          </cell>
        </row>
        <row r="1354">
          <cell r="D1354">
            <v>0</v>
          </cell>
          <cell r="F1354">
            <v>0</v>
          </cell>
          <cell r="H1354">
            <v>0</v>
          </cell>
        </row>
        <row r="1355">
          <cell r="D1355">
            <v>0</v>
          </cell>
          <cell r="F1355">
            <v>0</v>
          </cell>
          <cell r="H1355">
            <v>0</v>
          </cell>
        </row>
        <row r="1356">
          <cell r="D1356">
            <v>0</v>
          </cell>
          <cell r="F1356">
            <v>0</v>
          </cell>
          <cell r="H1356">
            <v>0</v>
          </cell>
        </row>
        <row r="1357">
          <cell r="D1357">
            <v>0</v>
          </cell>
          <cell r="F1357">
            <v>0</v>
          </cell>
          <cell r="H1357">
            <v>0</v>
          </cell>
        </row>
        <row r="1358">
          <cell r="D1358">
            <v>0</v>
          </cell>
          <cell r="F1358">
            <v>0</v>
          </cell>
          <cell r="H1358">
            <v>0</v>
          </cell>
        </row>
        <row r="1359">
          <cell r="D1359">
            <v>0</v>
          </cell>
          <cell r="F1359">
            <v>0</v>
          </cell>
          <cell r="H1359">
            <v>0</v>
          </cell>
        </row>
        <row r="1360">
          <cell r="D1360">
            <v>0</v>
          </cell>
          <cell r="F1360">
            <v>0</v>
          </cell>
          <cell r="H1360">
            <v>0</v>
          </cell>
        </row>
        <row r="1361">
          <cell r="D1361">
            <v>0</v>
          </cell>
          <cell r="F1361">
            <v>0</v>
          </cell>
          <cell r="H1361">
            <v>0</v>
          </cell>
        </row>
        <row r="1362">
          <cell r="D1362">
            <v>0</v>
          </cell>
          <cell r="F1362">
            <v>0</v>
          </cell>
          <cell r="H1362">
            <v>0</v>
          </cell>
        </row>
        <row r="1363">
          <cell r="D1363">
            <v>0</v>
          </cell>
          <cell r="F1363">
            <v>0</v>
          </cell>
          <cell r="H1363">
            <v>0</v>
          </cell>
        </row>
        <row r="1364">
          <cell r="D1364">
            <v>0</v>
          </cell>
          <cell r="F1364">
            <v>0</v>
          </cell>
          <cell r="H1364">
            <v>0</v>
          </cell>
        </row>
        <row r="1365">
          <cell r="D1365">
            <v>0</v>
          </cell>
          <cell r="F1365">
            <v>0</v>
          </cell>
          <cell r="H1365">
            <v>0</v>
          </cell>
        </row>
        <row r="1366">
          <cell r="D1366">
            <v>0</v>
          </cell>
          <cell r="F1366">
            <v>0</v>
          </cell>
          <cell r="H1366">
            <v>0</v>
          </cell>
        </row>
        <row r="1367">
          <cell r="D1367">
            <v>0</v>
          </cell>
          <cell r="F1367">
            <v>0</v>
          </cell>
          <cell r="H1367">
            <v>0</v>
          </cell>
        </row>
        <row r="1368">
          <cell r="D1368">
            <v>0</v>
          </cell>
          <cell r="F1368">
            <v>0</v>
          </cell>
          <cell r="H1368">
            <v>0</v>
          </cell>
        </row>
        <row r="1369">
          <cell r="D1369">
            <v>0</v>
          </cell>
          <cell r="F1369">
            <v>0</v>
          </cell>
          <cell r="H1369">
            <v>0</v>
          </cell>
        </row>
        <row r="1370">
          <cell r="D1370">
            <v>0</v>
          </cell>
          <cell r="F1370">
            <v>0</v>
          </cell>
          <cell r="H1370">
            <v>0</v>
          </cell>
        </row>
        <row r="1371">
          <cell r="D1371">
            <v>0</v>
          </cell>
          <cell r="F1371">
            <v>0</v>
          </cell>
          <cell r="H1371">
            <v>0</v>
          </cell>
        </row>
        <row r="1372">
          <cell r="D1372">
            <v>0</v>
          </cell>
          <cell r="F1372">
            <v>0</v>
          </cell>
          <cell r="H1372">
            <v>0</v>
          </cell>
        </row>
        <row r="1373">
          <cell r="D1373">
            <v>0</v>
          </cell>
          <cell r="F1373">
            <v>0</v>
          </cell>
          <cell r="H1373">
            <v>0</v>
          </cell>
        </row>
        <row r="1374">
          <cell r="D1374">
            <v>0</v>
          </cell>
          <cell r="F1374">
            <v>0</v>
          </cell>
          <cell r="H1374">
            <v>0</v>
          </cell>
        </row>
        <row r="1375">
          <cell r="D1375">
            <v>0</v>
          </cell>
          <cell r="F1375">
            <v>0</v>
          </cell>
          <cell r="H1375">
            <v>0</v>
          </cell>
        </row>
        <row r="1376">
          <cell r="D1376">
            <v>0</v>
          </cell>
          <cell r="F1376">
            <v>0</v>
          </cell>
          <cell r="H1376">
            <v>0</v>
          </cell>
        </row>
        <row r="1377">
          <cell r="D1377">
            <v>0</v>
          </cell>
          <cell r="F1377">
            <v>0</v>
          </cell>
          <cell r="H1377">
            <v>0</v>
          </cell>
        </row>
        <row r="1378">
          <cell r="D1378">
            <v>0</v>
          </cell>
          <cell r="F1378">
            <v>0</v>
          </cell>
          <cell r="H1378">
            <v>0</v>
          </cell>
        </row>
        <row r="1379">
          <cell r="D1379">
            <v>0</v>
          </cell>
          <cell r="F1379">
            <v>0</v>
          </cell>
          <cell r="H1379">
            <v>0</v>
          </cell>
        </row>
        <row r="1380">
          <cell r="D1380">
            <v>0</v>
          </cell>
          <cell r="F1380">
            <v>0</v>
          </cell>
          <cell r="H1380">
            <v>0</v>
          </cell>
        </row>
        <row r="1381">
          <cell r="D1381">
            <v>0</v>
          </cell>
          <cell r="F1381">
            <v>0</v>
          </cell>
          <cell r="H1381">
            <v>0</v>
          </cell>
        </row>
        <row r="1382">
          <cell r="D1382">
            <v>0</v>
          </cell>
          <cell r="F1382">
            <v>0</v>
          </cell>
          <cell r="H1382">
            <v>0</v>
          </cell>
        </row>
        <row r="1383">
          <cell r="D1383">
            <v>0</v>
          </cell>
          <cell r="F1383">
            <v>0</v>
          </cell>
          <cell r="H1383">
            <v>0</v>
          </cell>
        </row>
        <row r="1384">
          <cell r="D1384">
            <v>0</v>
          </cell>
          <cell r="F1384">
            <v>0</v>
          </cell>
          <cell r="H1384">
            <v>0</v>
          </cell>
        </row>
        <row r="1385">
          <cell r="D1385">
            <v>0</v>
          </cell>
          <cell r="F1385">
            <v>0</v>
          </cell>
          <cell r="H1385">
            <v>0</v>
          </cell>
        </row>
        <row r="1386">
          <cell r="D1386">
            <v>0</v>
          </cell>
          <cell r="F1386">
            <v>0</v>
          </cell>
          <cell r="H1386">
            <v>0</v>
          </cell>
        </row>
        <row r="1387">
          <cell r="D1387">
            <v>0</v>
          </cell>
          <cell r="F1387">
            <v>0</v>
          </cell>
          <cell r="H1387">
            <v>0</v>
          </cell>
        </row>
        <row r="1388">
          <cell r="D1388">
            <v>0</v>
          </cell>
          <cell r="F1388">
            <v>0</v>
          </cell>
          <cell r="H1388">
            <v>0</v>
          </cell>
        </row>
        <row r="1389">
          <cell r="D1389">
            <v>0</v>
          </cell>
          <cell r="F1389">
            <v>0</v>
          </cell>
          <cell r="H1389">
            <v>0</v>
          </cell>
        </row>
        <row r="1390">
          <cell r="D1390">
            <v>0</v>
          </cell>
          <cell r="F1390">
            <v>0</v>
          </cell>
          <cell r="H1390">
            <v>0</v>
          </cell>
        </row>
        <row r="1391">
          <cell r="D1391">
            <v>0</v>
          </cell>
          <cell r="F1391">
            <v>0</v>
          </cell>
          <cell r="H1391">
            <v>0</v>
          </cell>
        </row>
        <row r="1392">
          <cell r="D1392">
            <v>0</v>
          </cell>
          <cell r="F1392">
            <v>0</v>
          </cell>
          <cell r="H1392">
            <v>0</v>
          </cell>
        </row>
        <row r="1393">
          <cell r="D1393">
            <v>0</v>
          </cell>
          <cell r="F1393">
            <v>0</v>
          </cell>
          <cell r="H1393">
            <v>0</v>
          </cell>
        </row>
        <row r="1394">
          <cell r="D1394">
            <v>0</v>
          </cell>
          <cell r="F1394">
            <v>0</v>
          </cell>
          <cell r="H1394">
            <v>0</v>
          </cell>
        </row>
        <row r="1395">
          <cell r="D1395">
            <v>0</v>
          </cell>
          <cell r="F1395">
            <v>0</v>
          </cell>
          <cell r="H1395">
            <v>0</v>
          </cell>
        </row>
        <row r="1396">
          <cell r="D1396">
            <v>0</v>
          </cell>
          <cell r="F1396">
            <v>0</v>
          </cell>
          <cell r="H1396">
            <v>0</v>
          </cell>
        </row>
        <row r="1397">
          <cell r="D1397">
            <v>0</v>
          </cell>
          <cell r="F1397">
            <v>0</v>
          </cell>
          <cell r="H1397">
            <v>0</v>
          </cell>
        </row>
        <row r="1398">
          <cell r="D1398">
            <v>0</v>
          </cell>
          <cell r="F1398">
            <v>0</v>
          </cell>
          <cell r="H1398">
            <v>0</v>
          </cell>
        </row>
        <row r="1399">
          <cell r="D1399">
            <v>0</v>
          </cell>
          <cell r="F1399">
            <v>0</v>
          </cell>
          <cell r="H1399">
            <v>0</v>
          </cell>
        </row>
        <row r="1400">
          <cell r="D1400">
            <v>0</v>
          </cell>
          <cell r="F1400">
            <v>0</v>
          </cell>
          <cell r="H1400">
            <v>0</v>
          </cell>
        </row>
        <row r="1401">
          <cell r="D1401">
            <v>0</v>
          </cell>
          <cell r="F1401">
            <v>0</v>
          </cell>
          <cell r="H1401">
            <v>0</v>
          </cell>
        </row>
        <row r="1402">
          <cell r="D1402">
            <v>0</v>
          </cell>
          <cell r="F1402">
            <v>0</v>
          </cell>
          <cell r="H1402">
            <v>0</v>
          </cell>
        </row>
        <row r="1403">
          <cell r="D1403">
            <v>0</v>
          </cell>
          <cell r="F1403">
            <v>0</v>
          </cell>
          <cell r="H1403">
            <v>0</v>
          </cell>
        </row>
        <row r="1404">
          <cell r="D1404">
            <v>0</v>
          </cell>
          <cell r="F1404">
            <v>0</v>
          </cell>
          <cell r="H1404">
            <v>0</v>
          </cell>
        </row>
        <row r="1405">
          <cell r="D1405">
            <v>0</v>
          </cell>
          <cell r="F1405">
            <v>0</v>
          </cell>
          <cell r="H1405">
            <v>0</v>
          </cell>
        </row>
        <row r="1406">
          <cell r="D1406">
            <v>0</v>
          </cell>
          <cell r="F1406">
            <v>0</v>
          </cell>
          <cell r="H1406">
            <v>0</v>
          </cell>
        </row>
        <row r="1407">
          <cell r="D1407">
            <v>0</v>
          </cell>
          <cell r="F1407">
            <v>0</v>
          </cell>
          <cell r="H1407">
            <v>0</v>
          </cell>
        </row>
        <row r="1408">
          <cell r="D1408">
            <v>0</v>
          </cell>
          <cell r="F1408">
            <v>0</v>
          </cell>
          <cell r="H1408">
            <v>0</v>
          </cell>
        </row>
        <row r="1409">
          <cell r="D1409">
            <v>0</v>
          </cell>
          <cell r="F1409">
            <v>0</v>
          </cell>
          <cell r="H1409">
            <v>0</v>
          </cell>
        </row>
        <row r="1410">
          <cell r="D1410">
            <v>0</v>
          </cell>
          <cell r="F1410">
            <v>0</v>
          </cell>
          <cell r="H1410">
            <v>0</v>
          </cell>
        </row>
        <row r="1411">
          <cell r="D1411">
            <v>0</v>
          </cell>
          <cell r="F1411">
            <v>0</v>
          </cell>
          <cell r="H1411">
            <v>0</v>
          </cell>
        </row>
        <row r="1412">
          <cell r="D1412">
            <v>0</v>
          </cell>
          <cell r="F1412">
            <v>0</v>
          </cell>
          <cell r="H1412">
            <v>0</v>
          </cell>
        </row>
        <row r="1413">
          <cell r="D1413">
            <v>0</v>
          </cell>
          <cell r="F1413">
            <v>0</v>
          </cell>
          <cell r="H1413">
            <v>0</v>
          </cell>
        </row>
        <row r="1414">
          <cell r="D1414">
            <v>0</v>
          </cell>
          <cell r="F1414">
            <v>0</v>
          </cell>
          <cell r="H1414">
            <v>0</v>
          </cell>
        </row>
        <row r="1415">
          <cell r="D1415">
            <v>0</v>
          </cell>
          <cell r="F1415">
            <v>0</v>
          </cell>
          <cell r="H1415">
            <v>0</v>
          </cell>
        </row>
        <row r="1416">
          <cell r="D1416">
            <v>0</v>
          </cell>
          <cell r="F1416">
            <v>0</v>
          </cell>
          <cell r="H1416">
            <v>0</v>
          </cell>
        </row>
        <row r="1417">
          <cell r="D1417">
            <v>0</v>
          </cell>
          <cell r="F1417">
            <v>0</v>
          </cell>
          <cell r="H1417">
            <v>0</v>
          </cell>
        </row>
        <row r="1418">
          <cell r="D1418">
            <v>0</v>
          </cell>
          <cell r="F1418">
            <v>0</v>
          </cell>
          <cell r="H1418">
            <v>0</v>
          </cell>
        </row>
        <row r="1419">
          <cell r="D1419">
            <v>0</v>
          </cell>
          <cell r="F1419">
            <v>0</v>
          </cell>
          <cell r="H1419">
            <v>0</v>
          </cell>
        </row>
        <row r="1420">
          <cell r="D1420">
            <v>0</v>
          </cell>
          <cell r="F1420">
            <v>0</v>
          </cell>
          <cell r="H1420">
            <v>0</v>
          </cell>
        </row>
        <row r="1421">
          <cell r="D1421">
            <v>0</v>
          </cell>
          <cell r="F1421">
            <v>0</v>
          </cell>
          <cell r="H1421">
            <v>0</v>
          </cell>
        </row>
        <row r="1422">
          <cell r="D1422">
            <v>0</v>
          </cell>
          <cell r="F1422">
            <v>0</v>
          </cell>
          <cell r="H1422">
            <v>0</v>
          </cell>
        </row>
        <row r="1423">
          <cell r="D1423">
            <v>0</v>
          </cell>
          <cell r="F1423">
            <v>0</v>
          </cell>
          <cell r="H1423">
            <v>0</v>
          </cell>
        </row>
        <row r="1424">
          <cell r="D1424">
            <v>0</v>
          </cell>
          <cell r="F1424">
            <v>0</v>
          </cell>
          <cell r="H1424">
            <v>0</v>
          </cell>
        </row>
        <row r="1425">
          <cell r="D1425">
            <v>0</v>
          </cell>
          <cell r="F1425">
            <v>0</v>
          </cell>
          <cell r="H1425">
            <v>0</v>
          </cell>
        </row>
        <row r="1426">
          <cell r="D1426">
            <v>0</v>
          </cell>
          <cell r="F1426">
            <v>0</v>
          </cell>
          <cell r="H1426">
            <v>0</v>
          </cell>
        </row>
        <row r="1427">
          <cell r="D1427">
            <v>0</v>
          </cell>
          <cell r="F1427">
            <v>0</v>
          </cell>
          <cell r="H1427">
            <v>0</v>
          </cell>
        </row>
        <row r="1428">
          <cell r="D1428">
            <v>0</v>
          </cell>
          <cell r="F1428">
            <v>0</v>
          </cell>
          <cell r="H1428">
            <v>0</v>
          </cell>
        </row>
        <row r="1429">
          <cell r="D1429">
            <v>0</v>
          </cell>
          <cell r="F1429">
            <v>0</v>
          </cell>
          <cell r="H1429">
            <v>0</v>
          </cell>
        </row>
        <row r="1430">
          <cell r="D1430">
            <v>0</v>
          </cell>
          <cell r="F1430">
            <v>0</v>
          </cell>
          <cell r="H1430">
            <v>0</v>
          </cell>
        </row>
        <row r="1431">
          <cell r="D1431">
            <v>0</v>
          </cell>
          <cell r="F1431">
            <v>0</v>
          </cell>
          <cell r="H1431">
            <v>0</v>
          </cell>
        </row>
        <row r="1432">
          <cell r="D1432">
            <v>0</v>
          </cell>
          <cell r="F1432">
            <v>0</v>
          </cell>
          <cell r="H1432">
            <v>0</v>
          </cell>
        </row>
        <row r="1433">
          <cell r="D1433">
            <v>0</v>
          </cell>
          <cell r="F1433">
            <v>0</v>
          </cell>
          <cell r="H1433">
            <v>0</v>
          </cell>
        </row>
        <row r="1434">
          <cell r="D1434">
            <v>0</v>
          </cell>
          <cell r="F1434">
            <v>0</v>
          </cell>
          <cell r="H1434">
            <v>0</v>
          </cell>
        </row>
        <row r="1435">
          <cell r="D1435">
            <v>0</v>
          </cell>
          <cell r="F1435">
            <v>0</v>
          </cell>
          <cell r="H1435">
            <v>0</v>
          </cell>
        </row>
        <row r="1436">
          <cell r="D1436">
            <v>0</v>
          </cell>
          <cell r="F1436">
            <v>0</v>
          </cell>
          <cell r="H1436">
            <v>0</v>
          </cell>
        </row>
        <row r="1437">
          <cell r="D1437">
            <v>0</v>
          </cell>
          <cell r="F1437">
            <v>0</v>
          </cell>
          <cell r="H1437">
            <v>0</v>
          </cell>
        </row>
        <row r="1438">
          <cell r="D1438">
            <v>0</v>
          </cell>
          <cell r="F1438">
            <v>0</v>
          </cell>
          <cell r="H1438">
            <v>0</v>
          </cell>
        </row>
        <row r="1439">
          <cell r="D1439">
            <v>0</v>
          </cell>
          <cell r="F1439">
            <v>0</v>
          </cell>
          <cell r="H1439">
            <v>0</v>
          </cell>
        </row>
        <row r="1440">
          <cell r="D1440">
            <v>0</v>
          </cell>
          <cell r="F1440">
            <v>0</v>
          </cell>
          <cell r="H1440">
            <v>0</v>
          </cell>
        </row>
        <row r="1441">
          <cell r="D1441">
            <v>0</v>
          </cell>
          <cell r="F1441">
            <v>0</v>
          </cell>
          <cell r="H1441">
            <v>0</v>
          </cell>
        </row>
        <row r="1442">
          <cell r="D1442">
            <v>0</v>
          </cell>
          <cell r="F1442">
            <v>0</v>
          </cell>
          <cell r="H1442">
            <v>0</v>
          </cell>
        </row>
        <row r="1443">
          <cell r="D1443">
            <v>0</v>
          </cell>
          <cell r="F1443">
            <v>0</v>
          </cell>
          <cell r="H1443">
            <v>0</v>
          </cell>
        </row>
        <row r="1444">
          <cell r="D1444">
            <v>0</v>
          </cell>
          <cell r="F1444">
            <v>0</v>
          </cell>
          <cell r="H1444">
            <v>0</v>
          </cell>
        </row>
        <row r="1445">
          <cell r="D1445">
            <v>0</v>
          </cell>
          <cell r="F1445">
            <v>0</v>
          </cell>
          <cell r="H1445">
            <v>0</v>
          </cell>
        </row>
        <row r="1446">
          <cell r="D1446">
            <v>0</v>
          </cell>
          <cell r="F1446">
            <v>0</v>
          </cell>
          <cell r="H1446">
            <v>0</v>
          </cell>
        </row>
        <row r="1447">
          <cell r="D1447">
            <v>0</v>
          </cell>
          <cell r="F1447">
            <v>0</v>
          </cell>
          <cell r="H1447">
            <v>0</v>
          </cell>
        </row>
        <row r="1448">
          <cell r="D1448">
            <v>0</v>
          </cell>
          <cell r="F1448">
            <v>0</v>
          </cell>
          <cell r="H1448">
            <v>0</v>
          </cell>
        </row>
        <row r="1449">
          <cell r="D1449">
            <v>0</v>
          </cell>
          <cell r="F1449">
            <v>0</v>
          </cell>
          <cell r="H1449">
            <v>0</v>
          </cell>
        </row>
        <row r="1450">
          <cell r="D1450">
            <v>0</v>
          </cell>
          <cell r="F1450">
            <v>0</v>
          </cell>
          <cell r="H1450">
            <v>0</v>
          </cell>
        </row>
        <row r="1451">
          <cell r="D1451">
            <v>0</v>
          </cell>
          <cell r="F1451">
            <v>0</v>
          </cell>
          <cell r="H1451">
            <v>0</v>
          </cell>
        </row>
        <row r="1452">
          <cell r="D1452">
            <v>0</v>
          </cell>
          <cell r="F1452">
            <v>0</v>
          </cell>
          <cell r="H1452">
            <v>0</v>
          </cell>
        </row>
        <row r="1453">
          <cell r="D1453">
            <v>0</v>
          </cell>
          <cell r="F1453">
            <v>0</v>
          </cell>
          <cell r="H1453">
            <v>0</v>
          </cell>
        </row>
        <row r="1454">
          <cell r="D1454">
            <v>0</v>
          </cell>
          <cell r="F1454">
            <v>0</v>
          </cell>
          <cell r="H1454">
            <v>0</v>
          </cell>
        </row>
        <row r="1455">
          <cell r="D1455">
            <v>0</v>
          </cell>
          <cell r="F1455">
            <v>0</v>
          </cell>
          <cell r="H1455">
            <v>0</v>
          </cell>
        </row>
        <row r="1456">
          <cell r="D1456">
            <v>0</v>
          </cell>
          <cell r="F1456">
            <v>0</v>
          </cell>
          <cell r="H1456">
            <v>0</v>
          </cell>
        </row>
        <row r="1457">
          <cell r="D1457">
            <v>0</v>
          </cell>
          <cell r="F1457">
            <v>0</v>
          </cell>
          <cell r="H1457">
            <v>0</v>
          </cell>
        </row>
        <row r="1458">
          <cell r="D1458">
            <v>0</v>
          </cell>
          <cell r="F1458">
            <v>0</v>
          </cell>
          <cell r="H1458">
            <v>0</v>
          </cell>
        </row>
        <row r="1459">
          <cell r="D1459">
            <v>0</v>
          </cell>
          <cell r="F1459">
            <v>0</v>
          </cell>
          <cell r="H1459">
            <v>0</v>
          </cell>
        </row>
        <row r="1460">
          <cell r="D1460">
            <v>0</v>
          </cell>
          <cell r="F1460">
            <v>0</v>
          </cell>
          <cell r="H1460">
            <v>0</v>
          </cell>
        </row>
        <row r="1461">
          <cell r="D1461">
            <v>0</v>
          </cell>
          <cell r="F1461">
            <v>0</v>
          </cell>
          <cell r="H1461">
            <v>0</v>
          </cell>
        </row>
        <row r="1462">
          <cell r="D1462">
            <v>0</v>
          </cell>
          <cell r="F1462">
            <v>0</v>
          </cell>
          <cell r="H1462">
            <v>0</v>
          </cell>
        </row>
        <row r="1463">
          <cell r="D1463">
            <v>0</v>
          </cell>
          <cell r="F1463">
            <v>0</v>
          </cell>
          <cell r="H1463">
            <v>0</v>
          </cell>
        </row>
        <row r="1464">
          <cell r="D1464">
            <v>0</v>
          </cell>
          <cell r="F1464">
            <v>0</v>
          </cell>
          <cell r="H1464">
            <v>0</v>
          </cell>
        </row>
        <row r="1465">
          <cell r="D1465">
            <v>0</v>
          </cell>
          <cell r="F1465">
            <v>0</v>
          </cell>
          <cell r="H1465">
            <v>0</v>
          </cell>
        </row>
        <row r="1466">
          <cell r="D1466">
            <v>0</v>
          </cell>
          <cell r="F1466">
            <v>0</v>
          </cell>
          <cell r="H1466">
            <v>0</v>
          </cell>
        </row>
        <row r="1467">
          <cell r="D1467">
            <v>0</v>
          </cell>
          <cell r="F1467">
            <v>0</v>
          </cell>
          <cell r="H1467">
            <v>0</v>
          </cell>
        </row>
        <row r="1468">
          <cell r="D1468">
            <v>0</v>
          </cell>
          <cell r="F1468">
            <v>0</v>
          </cell>
          <cell r="H1468">
            <v>0</v>
          </cell>
        </row>
        <row r="1469">
          <cell r="D1469">
            <v>0</v>
          </cell>
          <cell r="F1469">
            <v>0</v>
          </cell>
          <cell r="H1469">
            <v>0</v>
          </cell>
        </row>
        <row r="1470">
          <cell r="D1470">
            <v>0</v>
          </cell>
          <cell r="F1470">
            <v>0</v>
          </cell>
          <cell r="H1470">
            <v>0</v>
          </cell>
        </row>
        <row r="1471">
          <cell r="D1471">
            <v>0</v>
          </cell>
          <cell r="F1471">
            <v>0</v>
          </cell>
          <cell r="H1471">
            <v>0</v>
          </cell>
        </row>
        <row r="1472">
          <cell r="D1472">
            <v>0</v>
          </cell>
          <cell r="F1472">
            <v>0</v>
          </cell>
          <cell r="H1472">
            <v>0</v>
          </cell>
        </row>
        <row r="1473">
          <cell r="D1473">
            <v>0</v>
          </cell>
          <cell r="F1473">
            <v>0</v>
          </cell>
          <cell r="H1473">
            <v>0</v>
          </cell>
        </row>
        <row r="1474">
          <cell r="D1474">
            <v>0</v>
          </cell>
          <cell r="F1474">
            <v>0</v>
          </cell>
          <cell r="H1474">
            <v>0</v>
          </cell>
        </row>
        <row r="1475">
          <cell r="D1475">
            <v>0</v>
          </cell>
          <cell r="F1475">
            <v>0</v>
          </cell>
          <cell r="H1475">
            <v>0</v>
          </cell>
        </row>
        <row r="1476">
          <cell r="D1476">
            <v>0</v>
          </cell>
          <cell r="F1476">
            <v>0</v>
          </cell>
          <cell r="H1476">
            <v>0</v>
          </cell>
        </row>
        <row r="1477">
          <cell r="D1477">
            <v>0</v>
          </cell>
          <cell r="F1477">
            <v>0</v>
          </cell>
          <cell r="H1477">
            <v>0</v>
          </cell>
        </row>
        <row r="1478">
          <cell r="D1478">
            <v>0</v>
          </cell>
          <cell r="F1478">
            <v>0</v>
          </cell>
          <cell r="H1478">
            <v>0</v>
          </cell>
        </row>
        <row r="1479">
          <cell r="D1479">
            <v>0</v>
          </cell>
          <cell r="F1479">
            <v>0</v>
          </cell>
          <cell r="H1479">
            <v>0</v>
          </cell>
        </row>
        <row r="1480">
          <cell r="D1480">
            <v>0</v>
          </cell>
          <cell r="F1480">
            <v>0</v>
          </cell>
          <cell r="H1480">
            <v>0</v>
          </cell>
        </row>
        <row r="1481">
          <cell r="D1481">
            <v>0</v>
          </cell>
          <cell r="F1481">
            <v>0</v>
          </cell>
          <cell r="H1481">
            <v>0</v>
          </cell>
        </row>
        <row r="1482">
          <cell r="D1482">
            <v>0</v>
          </cell>
          <cell r="F1482">
            <v>0</v>
          </cell>
          <cell r="H1482">
            <v>0</v>
          </cell>
        </row>
        <row r="1483">
          <cell r="D1483">
            <v>0</v>
          </cell>
          <cell r="F1483">
            <v>0</v>
          </cell>
          <cell r="H1483">
            <v>0</v>
          </cell>
        </row>
        <row r="1484">
          <cell r="D1484">
            <v>0</v>
          </cell>
          <cell r="F1484">
            <v>0</v>
          </cell>
          <cell r="H1484">
            <v>0</v>
          </cell>
        </row>
        <row r="1485">
          <cell r="D1485">
            <v>0</v>
          </cell>
          <cell r="F1485">
            <v>0</v>
          </cell>
          <cell r="H1485">
            <v>0</v>
          </cell>
        </row>
        <row r="1486">
          <cell r="D1486">
            <v>0</v>
          </cell>
          <cell r="F1486">
            <v>0</v>
          </cell>
          <cell r="H1486">
            <v>0</v>
          </cell>
        </row>
        <row r="1487">
          <cell r="D1487">
            <v>0</v>
          </cell>
          <cell r="F1487">
            <v>0</v>
          </cell>
          <cell r="H1487">
            <v>0</v>
          </cell>
        </row>
        <row r="1488">
          <cell r="D1488">
            <v>0</v>
          </cell>
          <cell r="F1488">
            <v>0</v>
          </cell>
          <cell r="H1488">
            <v>0</v>
          </cell>
        </row>
        <row r="1489">
          <cell r="D1489">
            <v>0</v>
          </cell>
          <cell r="F1489">
            <v>0</v>
          </cell>
          <cell r="H1489">
            <v>0</v>
          </cell>
        </row>
        <row r="1490">
          <cell r="D1490">
            <v>0</v>
          </cell>
          <cell r="F1490">
            <v>0</v>
          </cell>
          <cell r="H1490">
            <v>0</v>
          </cell>
        </row>
        <row r="1491">
          <cell r="D1491">
            <v>0</v>
          </cell>
          <cell r="F1491">
            <v>0</v>
          </cell>
          <cell r="H1491">
            <v>0</v>
          </cell>
        </row>
        <row r="1492">
          <cell r="D1492">
            <v>0</v>
          </cell>
          <cell r="F1492">
            <v>0</v>
          </cell>
          <cell r="H1492">
            <v>0</v>
          </cell>
        </row>
        <row r="1493">
          <cell r="D1493">
            <v>0</v>
          </cell>
          <cell r="F1493">
            <v>0</v>
          </cell>
          <cell r="H1493">
            <v>0</v>
          </cell>
        </row>
        <row r="1494">
          <cell r="D1494">
            <v>0</v>
          </cell>
          <cell r="F1494">
            <v>0</v>
          </cell>
          <cell r="H1494">
            <v>0</v>
          </cell>
        </row>
        <row r="1495">
          <cell r="D1495">
            <v>0</v>
          </cell>
          <cell r="F1495">
            <v>0</v>
          </cell>
          <cell r="H1495">
            <v>0</v>
          </cell>
        </row>
        <row r="1496">
          <cell r="D1496">
            <v>0</v>
          </cell>
          <cell r="F1496">
            <v>0</v>
          </cell>
          <cell r="H1496">
            <v>0</v>
          </cell>
        </row>
        <row r="1497">
          <cell r="D1497">
            <v>0</v>
          </cell>
          <cell r="F1497">
            <v>0</v>
          </cell>
          <cell r="H1497">
            <v>0</v>
          </cell>
        </row>
        <row r="1498">
          <cell r="D1498">
            <v>0</v>
          </cell>
          <cell r="F1498">
            <v>0</v>
          </cell>
          <cell r="H1498">
            <v>0</v>
          </cell>
        </row>
        <row r="1499">
          <cell r="D1499">
            <v>0</v>
          </cell>
          <cell r="F1499">
            <v>0</v>
          </cell>
          <cell r="H1499">
            <v>0</v>
          </cell>
        </row>
        <row r="1500">
          <cell r="D1500">
            <v>0</v>
          </cell>
          <cell r="F1500">
            <v>0</v>
          </cell>
          <cell r="H1500">
            <v>0</v>
          </cell>
        </row>
        <row r="1501">
          <cell r="D1501">
            <v>0</v>
          </cell>
          <cell r="F1501">
            <v>0</v>
          </cell>
          <cell r="H1501">
            <v>0</v>
          </cell>
        </row>
        <row r="1502">
          <cell r="D1502">
            <v>0</v>
          </cell>
          <cell r="F1502">
            <v>0</v>
          </cell>
          <cell r="H1502">
            <v>0</v>
          </cell>
        </row>
        <row r="1503">
          <cell r="D1503">
            <v>0</v>
          </cell>
          <cell r="F1503">
            <v>0</v>
          </cell>
          <cell r="H1503">
            <v>0</v>
          </cell>
        </row>
        <row r="1504">
          <cell r="D1504">
            <v>0</v>
          </cell>
          <cell r="F1504">
            <v>0</v>
          </cell>
          <cell r="H1504">
            <v>0</v>
          </cell>
        </row>
        <row r="1505">
          <cell r="D1505">
            <v>0</v>
          </cell>
          <cell r="F1505">
            <v>0</v>
          </cell>
          <cell r="H1505">
            <v>0</v>
          </cell>
        </row>
        <row r="1506">
          <cell r="D1506">
            <v>0</v>
          </cell>
          <cell r="F1506">
            <v>0</v>
          </cell>
          <cell r="H1506">
            <v>0</v>
          </cell>
        </row>
        <row r="1507">
          <cell r="D1507">
            <v>0</v>
          </cell>
          <cell r="F1507">
            <v>0</v>
          </cell>
          <cell r="H1507">
            <v>0</v>
          </cell>
        </row>
        <row r="1508">
          <cell r="D1508">
            <v>0</v>
          </cell>
          <cell r="F1508">
            <v>0</v>
          </cell>
          <cell r="H1508">
            <v>0</v>
          </cell>
        </row>
        <row r="1509">
          <cell r="D1509">
            <v>0</v>
          </cell>
          <cell r="F1509">
            <v>0</v>
          </cell>
          <cell r="H1509">
            <v>0</v>
          </cell>
        </row>
        <row r="1510">
          <cell r="D1510">
            <v>0</v>
          </cell>
          <cell r="F1510">
            <v>0</v>
          </cell>
          <cell r="H1510">
            <v>0</v>
          </cell>
        </row>
        <row r="1511">
          <cell r="D1511">
            <v>0</v>
          </cell>
          <cell r="F1511">
            <v>0</v>
          </cell>
          <cell r="H1511">
            <v>0</v>
          </cell>
        </row>
        <row r="1512">
          <cell r="D1512">
            <v>0</v>
          </cell>
          <cell r="F1512">
            <v>0</v>
          </cell>
          <cell r="H1512">
            <v>0</v>
          </cell>
        </row>
        <row r="1513">
          <cell r="D1513">
            <v>0</v>
          </cell>
          <cell r="F1513">
            <v>0</v>
          </cell>
          <cell r="H1513">
            <v>0</v>
          </cell>
        </row>
        <row r="1514">
          <cell r="D1514">
            <v>0</v>
          </cell>
          <cell r="F1514">
            <v>0</v>
          </cell>
          <cell r="H1514">
            <v>0</v>
          </cell>
        </row>
        <row r="1515">
          <cell r="D1515">
            <v>0</v>
          </cell>
          <cell r="F1515">
            <v>0</v>
          </cell>
          <cell r="H1515">
            <v>0</v>
          </cell>
        </row>
        <row r="1516">
          <cell r="D1516">
            <v>0</v>
          </cell>
          <cell r="F1516">
            <v>0</v>
          </cell>
          <cell r="H1516">
            <v>0</v>
          </cell>
        </row>
        <row r="1517">
          <cell r="D1517">
            <v>0</v>
          </cell>
          <cell r="F1517">
            <v>0</v>
          </cell>
          <cell r="H1517">
            <v>0</v>
          </cell>
        </row>
        <row r="1518">
          <cell r="D1518">
            <v>0</v>
          </cell>
          <cell r="F1518">
            <v>0</v>
          </cell>
          <cell r="H1518">
            <v>0</v>
          </cell>
        </row>
        <row r="1519">
          <cell r="D1519">
            <v>0</v>
          </cell>
          <cell r="F1519">
            <v>0</v>
          </cell>
          <cell r="H1519">
            <v>0</v>
          </cell>
        </row>
        <row r="1520">
          <cell r="D1520">
            <v>0</v>
          </cell>
          <cell r="F1520">
            <v>0</v>
          </cell>
          <cell r="H1520">
            <v>0</v>
          </cell>
        </row>
        <row r="1521">
          <cell r="D1521">
            <v>0</v>
          </cell>
          <cell r="F1521">
            <v>0</v>
          </cell>
          <cell r="H1521">
            <v>0</v>
          </cell>
        </row>
        <row r="1522">
          <cell r="D1522">
            <v>0</v>
          </cell>
          <cell r="F1522">
            <v>0</v>
          </cell>
          <cell r="H1522">
            <v>0</v>
          </cell>
        </row>
        <row r="1523">
          <cell r="D1523">
            <v>0</v>
          </cell>
          <cell r="F1523">
            <v>0</v>
          </cell>
          <cell r="H1523">
            <v>0</v>
          </cell>
        </row>
        <row r="1524">
          <cell r="D1524">
            <v>0</v>
          </cell>
          <cell r="F1524">
            <v>0</v>
          </cell>
          <cell r="H1524">
            <v>0</v>
          </cell>
        </row>
        <row r="1525">
          <cell r="D1525">
            <v>0</v>
          </cell>
          <cell r="F1525">
            <v>0</v>
          </cell>
          <cell r="H1525">
            <v>0</v>
          </cell>
        </row>
        <row r="1526">
          <cell r="D1526">
            <v>0</v>
          </cell>
          <cell r="F1526">
            <v>0</v>
          </cell>
          <cell r="H1526">
            <v>0</v>
          </cell>
        </row>
        <row r="1527">
          <cell r="D1527">
            <v>0</v>
          </cell>
          <cell r="F1527">
            <v>0</v>
          </cell>
          <cell r="H1527">
            <v>0</v>
          </cell>
        </row>
        <row r="1528">
          <cell r="D1528">
            <v>0</v>
          </cell>
          <cell r="F1528">
            <v>0</v>
          </cell>
          <cell r="H1528">
            <v>0</v>
          </cell>
        </row>
        <row r="1529">
          <cell r="D1529">
            <v>0</v>
          </cell>
          <cell r="F1529">
            <v>0</v>
          </cell>
          <cell r="H1529">
            <v>0</v>
          </cell>
        </row>
        <row r="1530">
          <cell r="D1530">
            <v>0</v>
          </cell>
          <cell r="F1530">
            <v>0</v>
          </cell>
          <cell r="H1530">
            <v>0</v>
          </cell>
        </row>
        <row r="1531">
          <cell r="D1531">
            <v>0</v>
          </cell>
          <cell r="F1531">
            <v>0</v>
          </cell>
          <cell r="H1531">
            <v>0</v>
          </cell>
        </row>
        <row r="1532">
          <cell r="D1532">
            <v>0</v>
          </cell>
          <cell r="F1532">
            <v>0</v>
          </cell>
          <cell r="H1532">
            <v>0</v>
          </cell>
        </row>
        <row r="1533">
          <cell r="D1533">
            <v>0</v>
          </cell>
          <cell r="F1533">
            <v>0</v>
          </cell>
          <cell r="H1533">
            <v>0</v>
          </cell>
        </row>
        <row r="1534">
          <cell r="D1534">
            <v>0</v>
          </cell>
          <cell r="F1534">
            <v>0</v>
          </cell>
          <cell r="H1534">
            <v>0</v>
          </cell>
        </row>
        <row r="1535">
          <cell r="D1535">
            <v>0</v>
          </cell>
          <cell r="F1535">
            <v>0</v>
          </cell>
          <cell r="H1535">
            <v>0</v>
          </cell>
        </row>
        <row r="1536">
          <cell r="D1536">
            <v>0</v>
          </cell>
          <cell r="F1536">
            <v>0</v>
          </cell>
          <cell r="H1536">
            <v>0</v>
          </cell>
        </row>
        <row r="1537">
          <cell r="D1537">
            <v>0</v>
          </cell>
          <cell r="F1537">
            <v>0</v>
          </cell>
          <cell r="H1537">
            <v>0</v>
          </cell>
        </row>
        <row r="1538">
          <cell r="D1538">
            <v>0</v>
          </cell>
          <cell r="F1538">
            <v>0</v>
          </cell>
          <cell r="H1538">
            <v>0</v>
          </cell>
        </row>
        <row r="1539">
          <cell r="D1539">
            <v>0</v>
          </cell>
          <cell r="F1539">
            <v>0</v>
          </cell>
          <cell r="H1539">
            <v>0</v>
          </cell>
        </row>
        <row r="1540">
          <cell r="D1540">
            <v>0</v>
          </cell>
          <cell r="F1540">
            <v>0</v>
          </cell>
          <cell r="H1540">
            <v>0</v>
          </cell>
        </row>
        <row r="1541">
          <cell r="D1541">
            <v>0</v>
          </cell>
          <cell r="F1541">
            <v>0</v>
          </cell>
          <cell r="H1541">
            <v>0</v>
          </cell>
        </row>
        <row r="1542">
          <cell r="D1542">
            <v>0</v>
          </cell>
          <cell r="F1542">
            <v>0</v>
          </cell>
          <cell r="H1542">
            <v>0</v>
          </cell>
        </row>
        <row r="1543">
          <cell r="D1543">
            <v>0</v>
          </cell>
          <cell r="F1543">
            <v>0</v>
          </cell>
          <cell r="H1543">
            <v>0</v>
          </cell>
        </row>
        <row r="1544">
          <cell r="D1544">
            <v>0</v>
          </cell>
          <cell r="F1544">
            <v>0</v>
          </cell>
          <cell r="H1544">
            <v>0</v>
          </cell>
        </row>
        <row r="1545">
          <cell r="D1545">
            <v>0</v>
          </cell>
          <cell r="F1545">
            <v>0</v>
          </cell>
          <cell r="H1545">
            <v>0</v>
          </cell>
        </row>
        <row r="1546">
          <cell r="D1546">
            <v>0</v>
          </cell>
          <cell r="F1546">
            <v>0</v>
          </cell>
          <cell r="H1546">
            <v>0</v>
          </cell>
        </row>
        <row r="1547">
          <cell r="D1547">
            <v>0</v>
          </cell>
          <cell r="F1547">
            <v>0</v>
          </cell>
          <cell r="H1547">
            <v>0</v>
          </cell>
        </row>
        <row r="1548">
          <cell r="D1548">
            <v>0</v>
          </cell>
          <cell r="F1548">
            <v>0</v>
          </cell>
          <cell r="H1548">
            <v>0</v>
          </cell>
        </row>
        <row r="1549">
          <cell r="D1549">
            <v>0</v>
          </cell>
          <cell r="F1549">
            <v>0</v>
          </cell>
          <cell r="H1549">
            <v>0</v>
          </cell>
        </row>
        <row r="1550">
          <cell r="D1550">
            <v>0</v>
          </cell>
          <cell r="F1550">
            <v>0</v>
          </cell>
          <cell r="H1550">
            <v>0</v>
          </cell>
        </row>
        <row r="1551">
          <cell r="D1551">
            <v>0</v>
          </cell>
          <cell r="F1551">
            <v>0</v>
          </cell>
          <cell r="H1551">
            <v>0</v>
          </cell>
        </row>
        <row r="1552">
          <cell r="D1552">
            <v>0</v>
          </cell>
          <cell r="F1552">
            <v>0</v>
          </cell>
          <cell r="H1552">
            <v>0</v>
          </cell>
        </row>
        <row r="1553">
          <cell r="D1553">
            <v>0</v>
          </cell>
          <cell r="F1553">
            <v>0</v>
          </cell>
          <cell r="H1553">
            <v>0</v>
          </cell>
        </row>
        <row r="1554">
          <cell r="D1554">
            <v>0</v>
          </cell>
          <cell r="F1554">
            <v>0</v>
          </cell>
          <cell r="H1554">
            <v>0</v>
          </cell>
        </row>
        <row r="1555">
          <cell r="D1555">
            <v>0</v>
          </cell>
          <cell r="F1555">
            <v>0</v>
          </cell>
          <cell r="H1555">
            <v>0</v>
          </cell>
        </row>
        <row r="1556">
          <cell r="D1556">
            <v>0</v>
          </cell>
          <cell r="F1556">
            <v>0</v>
          </cell>
          <cell r="H1556">
            <v>0</v>
          </cell>
        </row>
        <row r="1557">
          <cell r="D1557">
            <v>0</v>
          </cell>
          <cell r="F1557">
            <v>0</v>
          </cell>
          <cell r="H1557">
            <v>0</v>
          </cell>
        </row>
        <row r="1558">
          <cell r="D1558">
            <v>0</v>
          </cell>
          <cell r="F1558">
            <v>0</v>
          </cell>
          <cell r="H1558">
            <v>0</v>
          </cell>
        </row>
        <row r="1559">
          <cell r="D1559">
            <v>0</v>
          </cell>
          <cell r="F1559">
            <v>0</v>
          </cell>
          <cell r="H1559">
            <v>0</v>
          </cell>
        </row>
        <row r="1560">
          <cell r="D1560">
            <v>0</v>
          </cell>
          <cell r="F1560">
            <v>0</v>
          </cell>
          <cell r="H1560">
            <v>0</v>
          </cell>
        </row>
        <row r="1561">
          <cell r="D1561">
            <v>0</v>
          </cell>
          <cell r="F1561">
            <v>0</v>
          </cell>
          <cell r="H1561">
            <v>0</v>
          </cell>
        </row>
        <row r="1562">
          <cell r="D1562">
            <v>0</v>
          </cell>
          <cell r="F1562">
            <v>0</v>
          </cell>
          <cell r="H1562">
            <v>0</v>
          </cell>
        </row>
        <row r="1563">
          <cell r="D1563">
            <v>0</v>
          </cell>
          <cell r="F1563">
            <v>0</v>
          </cell>
          <cell r="H1563">
            <v>0</v>
          </cell>
        </row>
        <row r="1564">
          <cell r="D1564">
            <v>0</v>
          </cell>
          <cell r="F1564">
            <v>0</v>
          </cell>
          <cell r="H1564">
            <v>0</v>
          </cell>
        </row>
        <row r="1565">
          <cell r="D1565">
            <v>0</v>
          </cell>
          <cell r="F1565">
            <v>0</v>
          </cell>
          <cell r="H1565">
            <v>0</v>
          </cell>
        </row>
        <row r="1566">
          <cell r="D1566">
            <v>0</v>
          </cell>
          <cell r="F1566">
            <v>0</v>
          </cell>
          <cell r="H1566">
            <v>0</v>
          </cell>
        </row>
        <row r="1567">
          <cell r="D1567">
            <v>0</v>
          </cell>
          <cell r="F1567">
            <v>0</v>
          </cell>
          <cell r="H1567">
            <v>0</v>
          </cell>
        </row>
        <row r="1568">
          <cell r="D1568">
            <v>0</v>
          </cell>
          <cell r="F1568">
            <v>0</v>
          </cell>
          <cell r="H1568">
            <v>0</v>
          </cell>
        </row>
        <row r="1569">
          <cell r="D1569">
            <v>0</v>
          </cell>
          <cell r="F1569">
            <v>0</v>
          </cell>
          <cell r="H1569">
            <v>0</v>
          </cell>
        </row>
        <row r="1570">
          <cell r="D1570">
            <v>0</v>
          </cell>
          <cell r="F1570">
            <v>0</v>
          </cell>
          <cell r="H1570">
            <v>0</v>
          </cell>
        </row>
        <row r="1571">
          <cell r="D1571">
            <v>0</v>
          </cell>
          <cell r="F1571">
            <v>0</v>
          </cell>
          <cell r="H1571">
            <v>0</v>
          </cell>
        </row>
        <row r="1572">
          <cell r="D1572">
            <v>0</v>
          </cell>
          <cell r="F1572">
            <v>0</v>
          </cell>
          <cell r="H1572">
            <v>0</v>
          </cell>
        </row>
        <row r="1573">
          <cell r="D1573">
            <v>0</v>
          </cell>
          <cell r="F1573">
            <v>0</v>
          </cell>
          <cell r="H1573">
            <v>0</v>
          </cell>
        </row>
        <row r="1574">
          <cell r="D1574">
            <v>0</v>
          </cell>
          <cell r="F1574">
            <v>0</v>
          </cell>
          <cell r="H1574">
            <v>0</v>
          </cell>
        </row>
        <row r="1575">
          <cell r="D1575">
            <v>0</v>
          </cell>
          <cell r="F1575">
            <v>0</v>
          </cell>
          <cell r="H1575">
            <v>0</v>
          </cell>
        </row>
        <row r="1576">
          <cell r="D1576">
            <v>0</v>
          </cell>
          <cell r="F1576">
            <v>0</v>
          </cell>
          <cell r="H1576">
            <v>0</v>
          </cell>
        </row>
        <row r="1577">
          <cell r="D1577">
            <v>0</v>
          </cell>
          <cell r="F1577">
            <v>0</v>
          </cell>
          <cell r="H1577">
            <v>0</v>
          </cell>
        </row>
        <row r="1578">
          <cell r="D1578">
            <v>0</v>
          </cell>
          <cell r="F1578">
            <v>0</v>
          </cell>
          <cell r="H1578">
            <v>0</v>
          </cell>
        </row>
        <row r="1579">
          <cell r="D1579">
            <v>0</v>
          </cell>
          <cell r="F1579">
            <v>0</v>
          </cell>
          <cell r="H1579">
            <v>0</v>
          </cell>
        </row>
        <row r="1580">
          <cell r="D1580">
            <v>0</v>
          </cell>
          <cell r="F1580">
            <v>0</v>
          </cell>
          <cell r="H1580">
            <v>0</v>
          </cell>
        </row>
        <row r="1581">
          <cell r="D1581">
            <v>0</v>
          </cell>
          <cell r="F1581">
            <v>0</v>
          </cell>
          <cell r="H1581">
            <v>0</v>
          </cell>
        </row>
        <row r="1582">
          <cell r="D1582">
            <v>0</v>
          </cell>
          <cell r="F1582">
            <v>0</v>
          </cell>
          <cell r="H1582">
            <v>0</v>
          </cell>
        </row>
        <row r="1583">
          <cell r="D1583">
            <v>0</v>
          </cell>
          <cell r="F1583">
            <v>0</v>
          </cell>
          <cell r="H1583">
            <v>0</v>
          </cell>
        </row>
        <row r="1584">
          <cell r="D1584">
            <v>0</v>
          </cell>
          <cell r="F1584">
            <v>0</v>
          </cell>
          <cell r="H1584">
            <v>0</v>
          </cell>
        </row>
        <row r="1585">
          <cell r="D1585">
            <v>0</v>
          </cell>
          <cell r="F1585">
            <v>0</v>
          </cell>
          <cell r="H1585">
            <v>0</v>
          </cell>
        </row>
        <row r="1586">
          <cell r="D1586">
            <v>0</v>
          </cell>
          <cell r="F1586">
            <v>0</v>
          </cell>
          <cell r="H1586">
            <v>0</v>
          </cell>
        </row>
        <row r="1587">
          <cell r="D1587">
            <v>0</v>
          </cell>
          <cell r="F1587">
            <v>0</v>
          </cell>
          <cell r="H1587">
            <v>0</v>
          </cell>
        </row>
        <row r="1588">
          <cell r="D1588">
            <v>0</v>
          </cell>
          <cell r="F1588">
            <v>0</v>
          </cell>
          <cell r="H1588">
            <v>0</v>
          </cell>
        </row>
        <row r="1589">
          <cell r="D1589">
            <v>0</v>
          </cell>
          <cell r="F1589">
            <v>0</v>
          </cell>
          <cell r="H1589">
            <v>0</v>
          </cell>
        </row>
        <row r="1590">
          <cell r="D1590">
            <v>0</v>
          </cell>
          <cell r="F1590">
            <v>0</v>
          </cell>
          <cell r="H1590">
            <v>0</v>
          </cell>
        </row>
        <row r="1591">
          <cell r="D1591">
            <v>0</v>
          </cell>
          <cell r="F1591">
            <v>0</v>
          </cell>
          <cell r="H1591">
            <v>0</v>
          </cell>
        </row>
        <row r="1592">
          <cell r="D1592">
            <v>0</v>
          </cell>
          <cell r="F1592">
            <v>0</v>
          </cell>
          <cell r="H1592">
            <v>0</v>
          </cell>
        </row>
        <row r="1593">
          <cell r="D1593">
            <v>0</v>
          </cell>
          <cell r="F1593">
            <v>0</v>
          </cell>
          <cell r="H1593">
            <v>0</v>
          </cell>
        </row>
        <row r="1594">
          <cell r="D1594">
            <v>0</v>
          </cell>
          <cell r="F1594">
            <v>0</v>
          </cell>
          <cell r="H1594">
            <v>0</v>
          </cell>
        </row>
        <row r="1595">
          <cell r="D1595">
            <v>0</v>
          </cell>
          <cell r="F1595">
            <v>0</v>
          </cell>
          <cell r="H1595">
            <v>0</v>
          </cell>
        </row>
        <row r="1596">
          <cell r="D1596">
            <v>0</v>
          </cell>
          <cell r="F1596">
            <v>0</v>
          </cell>
          <cell r="H1596">
            <v>0</v>
          </cell>
        </row>
        <row r="1597">
          <cell r="D1597">
            <v>0</v>
          </cell>
          <cell r="F1597">
            <v>0</v>
          </cell>
          <cell r="H1597">
            <v>0</v>
          </cell>
        </row>
        <row r="1598">
          <cell r="D1598">
            <v>0</v>
          </cell>
          <cell r="F1598">
            <v>0</v>
          </cell>
          <cell r="H1598">
            <v>0</v>
          </cell>
        </row>
        <row r="1599">
          <cell r="D1599">
            <v>0</v>
          </cell>
          <cell r="F1599">
            <v>0</v>
          </cell>
          <cell r="H1599">
            <v>0</v>
          </cell>
        </row>
        <row r="1600">
          <cell r="D1600">
            <v>0</v>
          </cell>
          <cell r="F1600">
            <v>0</v>
          </cell>
          <cell r="H1600">
            <v>0</v>
          </cell>
        </row>
        <row r="1601">
          <cell r="D1601">
            <v>0</v>
          </cell>
          <cell r="F1601">
            <v>0</v>
          </cell>
          <cell r="H1601">
            <v>0</v>
          </cell>
        </row>
        <row r="1602">
          <cell r="D1602">
            <v>0</v>
          </cell>
          <cell r="F1602">
            <v>0</v>
          </cell>
          <cell r="H1602">
            <v>0</v>
          </cell>
        </row>
        <row r="1603">
          <cell r="D1603">
            <v>0</v>
          </cell>
          <cell r="F1603">
            <v>0</v>
          </cell>
          <cell r="H1603">
            <v>0</v>
          </cell>
        </row>
        <row r="1604">
          <cell r="D1604">
            <v>0</v>
          </cell>
          <cell r="F1604">
            <v>0</v>
          </cell>
          <cell r="H1604">
            <v>0</v>
          </cell>
        </row>
        <row r="1605">
          <cell r="D1605">
            <v>0</v>
          </cell>
          <cell r="F1605">
            <v>0</v>
          </cell>
          <cell r="H1605">
            <v>0</v>
          </cell>
        </row>
        <row r="1606">
          <cell r="D1606">
            <v>0</v>
          </cell>
          <cell r="F1606">
            <v>0</v>
          </cell>
          <cell r="H1606">
            <v>0</v>
          </cell>
        </row>
        <row r="1607">
          <cell r="D1607">
            <v>0</v>
          </cell>
          <cell r="F1607">
            <v>0</v>
          </cell>
          <cell r="H1607">
            <v>0</v>
          </cell>
        </row>
        <row r="1608">
          <cell r="D1608">
            <v>0</v>
          </cell>
          <cell r="F1608">
            <v>0</v>
          </cell>
          <cell r="H1608">
            <v>0</v>
          </cell>
        </row>
        <row r="1609">
          <cell r="D1609">
            <v>0</v>
          </cell>
          <cell r="F1609">
            <v>0</v>
          </cell>
          <cell r="H1609">
            <v>0</v>
          </cell>
        </row>
        <row r="1610">
          <cell r="D1610">
            <v>0</v>
          </cell>
          <cell r="F1610">
            <v>0</v>
          </cell>
          <cell r="H1610">
            <v>0</v>
          </cell>
        </row>
        <row r="1611">
          <cell r="D1611">
            <v>0</v>
          </cell>
          <cell r="F1611">
            <v>0</v>
          </cell>
          <cell r="H1611">
            <v>0</v>
          </cell>
        </row>
        <row r="1612">
          <cell r="D1612">
            <v>0</v>
          </cell>
          <cell r="F1612">
            <v>0</v>
          </cell>
          <cell r="H1612">
            <v>0</v>
          </cell>
        </row>
        <row r="1613">
          <cell r="D1613">
            <v>0</v>
          </cell>
          <cell r="F1613">
            <v>0</v>
          </cell>
          <cell r="H1613">
            <v>0</v>
          </cell>
        </row>
        <row r="1614">
          <cell r="D1614">
            <v>0</v>
          </cell>
          <cell r="F1614">
            <v>0</v>
          </cell>
          <cell r="H1614">
            <v>0</v>
          </cell>
        </row>
        <row r="1615">
          <cell r="D1615">
            <v>0</v>
          </cell>
          <cell r="F1615">
            <v>0</v>
          </cell>
          <cell r="H1615">
            <v>0</v>
          </cell>
        </row>
        <row r="1616">
          <cell r="D1616">
            <v>0</v>
          </cell>
          <cell r="F1616">
            <v>0</v>
          </cell>
          <cell r="H1616">
            <v>0</v>
          </cell>
        </row>
        <row r="1617">
          <cell r="D1617">
            <v>0</v>
          </cell>
          <cell r="F1617">
            <v>0</v>
          </cell>
          <cell r="H1617">
            <v>0</v>
          </cell>
        </row>
        <row r="1618">
          <cell r="D1618">
            <v>0</v>
          </cell>
          <cell r="F1618">
            <v>0</v>
          </cell>
          <cell r="H1618">
            <v>0</v>
          </cell>
        </row>
        <row r="1619">
          <cell r="D1619">
            <v>0</v>
          </cell>
          <cell r="F1619">
            <v>0</v>
          </cell>
          <cell r="H1619">
            <v>0</v>
          </cell>
        </row>
        <row r="1620">
          <cell r="D1620">
            <v>0</v>
          </cell>
          <cell r="F1620">
            <v>0</v>
          </cell>
          <cell r="H1620">
            <v>0</v>
          </cell>
        </row>
        <row r="1621">
          <cell r="D1621">
            <v>0</v>
          </cell>
          <cell r="F1621">
            <v>0</v>
          </cell>
          <cell r="H1621">
            <v>0</v>
          </cell>
        </row>
        <row r="1622">
          <cell r="D1622">
            <v>0</v>
          </cell>
          <cell r="F1622">
            <v>0</v>
          </cell>
          <cell r="H1622">
            <v>0</v>
          </cell>
        </row>
        <row r="1623">
          <cell r="D1623">
            <v>0</v>
          </cell>
          <cell r="F1623">
            <v>0</v>
          </cell>
          <cell r="H1623">
            <v>0</v>
          </cell>
        </row>
        <row r="1624">
          <cell r="D1624">
            <v>0</v>
          </cell>
          <cell r="F1624">
            <v>0</v>
          </cell>
          <cell r="H1624">
            <v>0</v>
          </cell>
        </row>
        <row r="1625">
          <cell r="D1625">
            <v>0</v>
          </cell>
          <cell r="F1625">
            <v>0</v>
          </cell>
          <cell r="H1625">
            <v>0</v>
          </cell>
        </row>
        <row r="1626">
          <cell r="D1626">
            <v>0</v>
          </cell>
          <cell r="F1626">
            <v>0</v>
          </cell>
          <cell r="H1626">
            <v>0</v>
          </cell>
        </row>
        <row r="1627">
          <cell r="D1627">
            <v>0</v>
          </cell>
          <cell r="F1627">
            <v>0</v>
          </cell>
          <cell r="H1627">
            <v>0</v>
          </cell>
        </row>
        <row r="1628">
          <cell r="D1628">
            <v>0</v>
          </cell>
          <cell r="F1628">
            <v>0</v>
          </cell>
          <cell r="H1628">
            <v>0</v>
          </cell>
        </row>
        <row r="1629">
          <cell r="D1629">
            <v>0</v>
          </cell>
          <cell r="F1629">
            <v>0</v>
          </cell>
          <cell r="H1629">
            <v>0</v>
          </cell>
        </row>
        <row r="1630">
          <cell r="D1630">
            <v>0</v>
          </cell>
          <cell r="F1630">
            <v>0</v>
          </cell>
          <cell r="H1630">
            <v>0</v>
          </cell>
        </row>
        <row r="1631">
          <cell r="D1631">
            <v>0</v>
          </cell>
          <cell r="F1631">
            <v>0</v>
          </cell>
          <cell r="H1631">
            <v>0</v>
          </cell>
        </row>
        <row r="1632">
          <cell r="D1632">
            <v>0</v>
          </cell>
          <cell r="F1632">
            <v>0</v>
          </cell>
          <cell r="H1632">
            <v>0</v>
          </cell>
        </row>
        <row r="1633">
          <cell r="D1633">
            <v>0</v>
          </cell>
          <cell r="F1633">
            <v>0</v>
          </cell>
          <cell r="H1633">
            <v>0</v>
          </cell>
        </row>
        <row r="1634">
          <cell r="D1634">
            <v>0</v>
          </cell>
          <cell r="F1634">
            <v>0</v>
          </cell>
          <cell r="H1634">
            <v>0</v>
          </cell>
        </row>
        <row r="1635">
          <cell r="D1635">
            <v>0</v>
          </cell>
          <cell r="F1635">
            <v>0</v>
          </cell>
          <cell r="H1635">
            <v>0</v>
          </cell>
        </row>
        <row r="1636">
          <cell r="D1636">
            <v>0</v>
          </cell>
          <cell r="F1636">
            <v>0</v>
          </cell>
          <cell r="H1636">
            <v>0</v>
          </cell>
        </row>
        <row r="1637">
          <cell r="D1637">
            <v>0</v>
          </cell>
          <cell r="F1637">
            <v>0</v>
          </cell>
          <cell r="H1637">
            <v>0</v>
          </cell>
        </row>
        <row r="1638">
          <cell r="D1638">
            <v>0</v>
          </cell>
          <cell r="F1638">
            <v>0</v>
          </cell>
          <cell r="H1638">
            <v>0</v>
          </cell>
        </row>
        <row r="1639">
          <cell r="D1639">
            <v>0</v>
          </cell>
          <cell r="F1639">
            <v>0</v>
          </cell>
          <cell r="H1639">
            <v>0</v>
          </cell>
        </row>
        <row r="1640">
          <cell r="D1640">
            <v>0</v>
          </cell>
          <cell r="F1640">
            <v>0</v>
          </cell>
          <cell r="H1640">
            <v>0</v>
          </cell>
        </row>
        <row r="1641">
          <cell r="D1641">
            <v>0</v>
          </cell>
          <cell r="F1641">
            <v>0</v>
          </cell>
          <cell r="H1641">
            <v>0</v>
          </cell>
        </row>
        <row r="1642">
          <cell r="D1642">
            <v>0</v>
          </cell>
          <cell r="F1642">
            <v>0</v>
          </cell>
          <cell r="H1642">
            <v>0</v>
          </cell>
        </row>
        <row r="1643">
          <cell r="D1643">
            <v>0</v>
          </cell>
          <cell r="F1643">
            <v>0</v>
          </cell>
          <cell r="H1643">
            <v>0</v>
          </cell>
        </row>
        <row r="1644">
          <cell r="D1644">
            <v>0</v>
          </cell>
          <cell r="F1644">
            <v>0</v>
          </cell>
          <cell r="H1644">
            <v>0</v>
          </cell>
        </row>
        <row r="1645">
          <cell r="D1645">
            <v>0</v>
          </cell>
          <cell r="F1645">
            <v>0</v>
          </cell>
          <cell r="H1645">
            <v>0</v>
          </cell>
        </row>
        <row r="1646">
          <cell r="D1646">
            <v>0</v>
          </cell>
          <cell r="F1646">
            <v>0</v>
          </cell>
          <cell r="H1646">
            <v>0</v>
          </cell>
        </row>
        <row r="1647">
          <cell r="D1647">
            <v>0</v>
          </cell>
          <cell r="F1647">
            <v>0</v>
          </cell>
          <cell r="H1647">
            <v>0</v>
          </cell>
        </row>
        <row r="1648">
          <cell r="D1648">
            <v>0</v>
          </cell>
          <cell r="F1648">
            <v>0</v>
          </cell>
          <cell r="H1648">
            <v>0</v>
          </cell>
        </row>
        <row r="1649">
          <cell r="D1649">
            <v>0</v>
          </cell>
          <cell r="F1649">
            <v>0</v>
          </cell>
          <cell r="H1649">
            <v>0</v>
          </cell>
        </row>
        <row r="1650">
          <cell r="D1650">
            <v>0</v>
          </cell>
          <cell r="F1650">
            <v>0</v>
          </cell>
          <cell r="H1650">
            <v>0</v>
          </cell>
        </row>
        <row r="1651">
          <cell r="D1651">
            <v>0</v>
          </cell>
          <cell r="F1651">
            <v>0</v>
          </cell>
          <cell r="H1651">
            <v>0</v>
          </cell>
        </row>
        <row r="1652">
          <cell r="D1652">
            <v>0</v>
          </cell>
          <cell r="F1652">
            <v>0</v>
          </cell>
          <cell r="H1652">
            <v>0</v>
          </cell>
        </row>
        <row r="1653">
          <cell r="D1653">
            <v>0</v>
          </cell>
          <cell r="F1653">
            <v>0</v>
          </cell>
          <cell r="H1653">
            <v>0</v>
          </cell>
        </row>
        <row r="1654">
          <cell r="D1654">
            <v>0</v>
          </cell>
          <cell r="F1654">
            <v>0</v>
          </cell>
          <cell r="H1654">
            <v>0</v>
          </cell>
        </row>
        <row r="1655">
          <cell r="D1655">
            <v>0</v>
          </cell>
          <cell r="F1655">
            <v>0</v>
          </cell>
          <cell r="H1655">
            <v>0</v>
          </cell>
        </row>
        <row r="1656">
          <cell r="D1656">
            <v>0</v>
          </cell>
          <cell r="F1656">
            <v>0</v>
          </cell>
          <cell r="H1656">
            <v>0</v>
          </cell>
        </row>
        <row r="1657">
          <cell r="D1657">
            <v>0</v>
          </cell>
          <cell r="F1657">
            <v>0</v>
          </cell>
          <cell r="H1657">
            <v>0</v>
          </cell>
        </row>
        <row r="1658">
          <cell r="D1658">
            <v>0</v>
          </cell>
          <cell r="F1658">
            <v>0</v>
          </cell>
          <cell r="H1658">
            <v>0</v>
          </cell>
        </row>
        <row r="1659">
          <cell r="D1659">
            <v>0</v>
          </cell>
          <cell r="F1659">
            <v>0</v>
          </cell>
          <cell r="H1659">
            <v>0</v>
          </cell>
        </row>
        <row r="1660">
          <cell r="D1660">
            <v>0</v>
          </cell>
          <cell r="F1660">
            <v>0</v>
          </cell>
          <cell r="H1660">
            <v>0</v>
          </cell>
        </row>
        <row r="1661">
          <cell r="D1661">
            <v>0</v>
          </cell>
          <cell r="F1661">
            <v>0</v>
          </cell>
          <cell r="H1661">
            <v>0</v>
          </cell>
        </row>
        <row r="1662">
          <cell r="D1662">
            <v>0</v>
          </cell>
          <cell r="F1662">
            <v>0</v>
          </cell>
          <cell r="H1662">
            <v>0</v>
          </cell>
        </row>
        <row r="1663">
          <cell r="D1663">
            <v>0</v>
          </cell>
          <cell r="F1663">
            <v>0</v>
          </cell>
          <cell r="H1663">
            <v>0</v>
          </cell>
        </row>
        <row r="1664">
          <cell r="D1664">
            <v>0</v>
          </cell>
          <cell r="F1664">
            <v>0</v>
          </cell>
          <cell r="H1664">
            <v>0</v>
          </cell>
        </row>
        <row r="1665">
          <cell r="D1665">
            <v>0</v>
          </cell>
          <cell r="F1665">
            <v>0</v>
          </cell>
          <cell r="H1665">
            <v>0</v>
          </cell>
        </row>
        <row r="1666">
          <cell r="D1666">
            <v>0</v>
          </cell>
          <cell r="F1666">
            <v>0</v>
          </cell>
          <cell r="H1666">
            <v>0</v>
          </cell>
        </row>
        <row r="1667">
          <cell r="D1667">
            <v>0</v>
          </cell>
          <cell r="F1667">
            <v>0</v>
          </cell>
          <cell r="H1667">
            <v>0</v>
          </cell>
        </row>
        <row r="1668">
          <cell r="D1668">
            <v>0</v>
          </cell>
          <cell r="F1668">
            <v>0</v>
          </cell>
          <cell r="H1668">
            <v>0</v>
          </cell>
        </row>
        <row r="1669">
          <cell r="D1669">
            <v>0</v>
          </cell>
          <cell r="F1669">
            <v>0</v>
          </cell>
          <cell r="H1669">
            <v>0</v>
          </cell>
        </row>
        <row r="1670">
          <cell r="D1670">
            <v>0</v>
          </cell>
          <cell r="F1670">
            <v>0</v>
          </cell>
          <cell r="H1670">
            <v>0</v>
          </cell>
        </row>
        <row r="1671">
          <cell r="D1671">
            <v>0</v>
          </cell>
          <cell r="F1671">
            <v>0</v>
          </cell>
          <cell r="H1671">
            <v>0</v>
          </cell>
        </row>
        <row r="1672">
          <cell r="D1672">
            <v>0</v>
          </cell>
          <cell r="F1672">
            <v>0</v>
          </cell>
          <cell r="H1672">
            <v>0</v>
          </cell>
        </row>
        <row r="1673">
          <cell r="D1673">
            <v>0</v>
          </cell>
          <cell r="F1673">
            <v>0</v>
          </cell>
          <cell r="H1673">
            <v>0</v>
          </cell>
        </row>
        <row r="1674">
          <cell r="D1674">
            <v>0</v>
          </cell>
          <cell r="F1674">
            <v>0</v>
          </cell>
          <cell r="H1674">
            <v>0</v>
          </cell>
        </row>
        <row r="1675">
          <cell r="D1675">
            <v>0</v>
          </cell>
          <cell r="F1675">
            <v>0</v>
          </cell>
          <cell r="H1675">
            <v>0</v>
          </cell>
        </row>
        <row r="1676">
          <cell r="D1676">
            <v>0</v>
          </cell>
          <cell r="F1676">
            <v>0</v>
          </cell>
          <cell r="H1676">
            <v>0</v>
          </cell>
        </row>
        <row r="1677">
          <cell r="D1677">
            <v>0</v>
          </cell>
          <cell r="F1677">
            <v>0</v>
          </cell>
          <cell r="H1677">
            <v>0</v>
          </cell>
        </row>
        <row r="1678">
          <cell r="D1678">
            <v>0</v>
          </cell>
          <cell r="F1678">
            <v>0</v>
          </cell>
          <cell r="H1678">
            <v>0</v>
          </cell>
        </row>
        <row r="1679">
          <cell r="D1679">
            <v>0</v>
          </cell>
          <cell r="F1679">
            <v>0</v>
          </cell>
          <cell r="H1679">
            <v>0</v>
          </cell>
        </row>
        <row r="1680">
          <cell r="D1680">
            <v>0</v>
          </cell>
          <cell r="F1680">
            <v>0</v>
          </cell>
          <cell r="H1680">
            <v>0</v>
          </cell>
        </row>
        <row r="1681">
          <cell r="D1681">
            <v>0</v>
          </cell>
          <cell r="F1681">
            <v>0</v>
          </cell>
          <cell r="H1681">
            <v>0</v>
          </cell>
        </row>
        <row r="1682">
          <cell r="D1682">
            <v>0</v>
          </cell>
          <cell r="F1682">
            <v>0</v>
          </cell>
          <cell r="H1682">
            <v>0</v>
          </cell>
        </row>
        <row r="1683">
          <cell r="D1683">
            <v>0</v>
          </cell>
          <cell r="F1683">
            <v>0</v>
          </cell>
          <cell r="H1683">
            <v>0</v>
          </cell>
        </row>
        <row r="1684">
          <cell r="D1684">
            <v>0</v>
          </cell>
          <cell r="F1684">
            <v>0</v>
          </cell>
          <cell r="H1684">
            <v>0</v>
          </cell>
        </row>
        <row r="1685">
          <cell r="D1685">
            <v>0</v>
          </cell>
          <cell r="F1685">
            <v>0</v>
          </cell>
          <cell r="H1685">
            <v>0</v>
          </cell>
        </row>
        <row r="1686">
          <cell r="D1686">
            <v>0</v>
          </cell>
          <cell r="F1686">
            <v>0</v>
          </cell>
          <cell r="H1686">
            <v>0</v>
          </cell>
        </row>
        <row r="1687">
          <cell r="D1687">
            <v>0</v>
          </cell>
          <cell r="F1687">
            <v>0</v>
          </cell>
          <cell r="H1687">
            <v>0</v>
          </cell>
        </row>
        <row r="1688">
          <cell r="D1688">
            <v>0</v>
          </cell>
          <cell r="F1688">
            <v>0</v>
          </cell>
          <cell r="H1688">
            <v>0</v>
          </cell>
        </row>
        <row r="1689">
          <cell r="D1689">
            <v>0</v>
          </cell>
          <cell r="F1689">
            <v>0</v>
          </cell>
          <cell r="H1689">
            <v>0</v>
          </cell>
        </row>
        <row r="1690">
          <cell r="D1690">
            <v>0</v>
          </cell>
          <cell r="F1690">
            <v>0</v>
          </cell>
          <cell r="H1690">
            <v>0</v>
          </cell>
        </row>
        <row r="1691">
          <cell r="D1691">
            <v>0</v>
          </cell>
          <cell r="F1691">
            <v>0</v>
          </cell>
          <cell r="H1691">
            <v>0</v>
          </cell>
        </row>
        <row r="1692">
          <cell r="D1692">
            <v>0</v>
          </cell>
          <cell r="F1692">
            <v>0</v>
          </cell>
          <cell r="H1692">
            <v>0</v>
          </cell>
        </row>
        <row r="1693">
          <cell r="D1693">
            <v>0</v>
          </cell>
          <cell r="F1693">
            <v>0</v>
          </cell>
          <cell r="H1693">
            <v>0</v>
          </cell>
        </row>
        <row r="1694">
          <cell r="D1694">
            <v>0</v>
          </cell>
          <cell r="F1694">
            <v>0</v>
          </cell>
          <cell r="H1694">
            <v>0</v>
          </cell>
        </row>
        <row r="1695">
          <cell r="D1695">
            <v>0</v>
          </cell>
          <cell r="F1695">
            <v>0</v>
          </cell>
          <cell r="H1695">
            <v>0</v>
          </cell>
        </row>
        <row r="1696">
          <cell r="D1696">
            <v>0</v>
          </cell>
          <cell r="F1696">
            <v>0</v>
          </cell>
          <cell r="H1696">
            <v>0</v>
          </cell>
        </row>
        <row r="1697">
          <cell r="D1697">
            <v>0</v>
          </cell>
          <cell r="F1697">
            <v>0</v>
          </cell>
          <cell r="H1697">
            <v>0</v>
          </cell>
        </row>
        <row r="1698">
          <cell r="D1698">
            <v>0</v>
          </cell>
          <cell r="F1698">
            <v>0</v>
          </cell>
          <cell r="H1698">
            <v>0</v>
          </cell>
        </row>
        <row r="1699">
          <cell r="D1699">
            <v>0</v>
          </cell>
          <cell r="F1699">
            <v>0</v>
          </cell>
          <cell r="H1699">
            <v>0</v>
          </cell>
        </row>
        <row r="1700">
          <cell r="D1700">
            <v>0</v>
          </cell>
          <cell r="F1700">
            <v>0</v>
          </cell>
          <cell r="H1700">
            <v>0</v>
          </cell>
        </row>
        <row r="1701">
          <cell r="D1701">
            <v>0</v>
          </cell>
          <cell r="F1701">
            <v>0</v>
          </cell>
          <cell r="H1701">
            <v>0</v>
          </cell>
        </row>
        <row r="1702">
          <cell r="D1702">
            <v>0</v>
          </cell>
          <cell r="F1702">
            <v>0</v>
          </cell>
          <cell r="H1702">
            <v>0</v>
          </cell>
        </row>
        <row r="1703">
          <cell r="D1703">
            <v>0</v>
          </cell>
          <cell r="F1703">
            <v>0</v>
          </cell>
          <cell r="H1703">
            <v>0</v>
          </cell>
        </row>
        <row r="1704">
          <cell r="D1704">
            <v>0</v>
          </cell>
          <cell r="F1704">
            <v>0</v>
          </cell>
          <cell r="H1704">
            <v>0</v>
          </cell>
        </row>
        <row r="1705">
          <cell r="D1705">
            <v>0</v>
          </cell>
          <cell r="F1705">
            <v>0</v>
          </cell>
          <cell r="H1705">
            <v>0</v>
          </cell>
        </row>
        <row r="1706">
          <cell r="D1706">
            <v>0</v>
          </cell>
          <cell r="F1706">
            <v>0</v>
          </cell>
          <cell r="H1706">
            <v>0</v>
          </cell>
        </row>
        <row r="1707">
          <cell r="D1707">
            <v>0</v>
          </cell>
          <cell r="F1707">
            <v>0</v>
          </cell>
          <cell r="H1707">
            <v>0</v>
          </cell>
        </row>
        <row r="1708">
          <cell r="D1708">
            <v>0</v>
          </cell>
          <cell r="F1708">
            <v>0</v>
          </cell>
          <cell r="H1708">
            <v>0</v>
          </cell>
        </row>
        <row r="1709">
          <cell r="D1709">
            <v>0</v>
          </cell>
          <cell r="F1709">
            <v>0</v>
          </cell>
          <cell r="H1709">
            <v>0</v>
          </cell>
        </row>
        <row r="1710">
          <cell r="D1710">
            <v>0</v>
          </cell>
          <cell r="F1710">
            <v>0</v>
          </cell>
          <cell r="H1710">
            <v>0</v>
          </cell>
        </row>
        <row r="1711">
          <cell r="D1711">
            <v>0</v>
          </cell>
          <cell r="F1711">
            <v>0</v>
          </cell>
          <cell r="H1711">
            <v>0</v>
          </cell>
        </row>
        <row r="1712">
          <cell r="D1712">
            <v>0</v>
          </cell>
          <cell r="F1712">
            <v>0</v>
          </cell>
          <cell r="H1712">
            <v>0</v>
          </cell>
        </row>
        <row r="1713">
          <cell r="D1713">
            <v>0</v>
          </cell>
          <cell r="F1713">
            <v>0</v>
          </cell>
          <cell r="H1713">
            <v>0</v>
          </cell>
        </row>
        <row r="1714">
          <cell r="D1714">
            <v>0</v>
          </cell>
          <cell r="F1714">
            <v>0</v>
          </cell>
          <cell r="H1714">
            <v>0</v>
          </cell>
        </row>
        <row r="1715">
          <cell r="D1715">
            <v>0</v>
          </cell>
          <cell r="F1715">
            <v>0</v>
          </cell>
          <cell r="H1715">
            <v>0</v>
          </cell>
        </row>
        <row r="1716">
          <cell r="D1716">
            <v>0</v>
          </cell>
          <cell r="F1716">
            <v>0</v>
          </cell>
          <cell r="H1716">
            <v>0</v>
          </cell>
        </row>
        <row r="1717">
          <cell r="D1717">
            <v>0</v>
          </cell>
          <cell r="F1717">
            <v>0</v>
          </cell>
          <cell r="H1717">
            <v>0</v>
          </cell>
        </row>
        <row r="1718">
          <cell r="D1718">
            <v>0</v>
          </cell>
          <cell r="F1718">
            <v>0</v>
          </cell>
          <cell r="H1718">
            <v>0</v>
          </cell>
        </row>
        <row r="1719">
          <cell r="D1719">
            <v>0</v>
          </cell>
          <cell r="F1719">
            <v>0</v>
          </cell>
          <cell r="H1719">
            <v>0</v>
          </cell>
        </row>
        <row r="1720">
          <cell r="D1720">
            <v>0</v>
          </cell>
          <cell r="F1720">
            <v>0</v>
          </cell>
          <cell r="H1720">
            <v>0</v>
          </cell>
        </row>
        <row r="1721">
          <cell r="D1721">
            <v>0</v>
          </cell>
          <cell r="F1721">
            <v>0</v>
          </cell>
          <cell r="H1721">
            <v>0</v>
          </cell>
        </row>
        <row r="1722">
          <cell r="D1722">
            <v>0</v>
          </cell>
          <cell r="F1722">
            <v>0</v>
          </cell>
          <cell r="H1722">
            <v>0</v>
          </cell>
        </row>
        <row r="1723">
          <cell r="D1723">
            <v>0</v>
          </cell>
          <cell r="F1723">
            <v>0</v>
          </cell>
          <cell r="H1723">
            <v>0</v>
          </cell>
        </row>
        <row r="1724">
          <cell r="D1724">
            <v>0</v>
          </cell>
          <cell r="F1724">
            <v>0</v>
          </cell>
          <cell r="H1724">
            <v>0</v>
          </cell>
        </row>
        <row r="1725">
          <cell r="D1725">
            <v>0</v>
          </cell>
          <cell r="F1725">
            <v>0</v>
          </cell>
          <cell r="H1725">
            <v>0</v>
          </cell>
        </row>
        <row r="1726">
          <cell r="D1726">
            <v>0</v>
          </cell>
          <cell r="F1726">
            <v>0</v>
          </cell>
          <cell r="H1726">
            <v>0</v>
          </cell>
        </row>
        <row r="1727">
          <cell r="D1727">
            <v>0</v>
          </cell>
          <cell r="F1727">
            <v>0</v>
          </cell>
          <cell r="H1727">
            <v>0</v>
          </cell>
        </row>
        <row r="1728">
          <cell r="D1728">
            <v>0</v>
          </cell>
          <cell r="F1728">
            <v>0</v>
          </cell>
          <cell r="H1728">
            <v>0</v>
          </cell>
        </row>
        <row r="1729">
          <cell r="D1729">
            <v>0</v>
          </cell>
          <cell r="F1729">
            <v>0</v>
          </cell>
          <cell r="H1729">
            <v>0</v>
          </cell>
        </row>
        <row r="1730">
          <cell r="D1730">
            <v>0</v>
          </cell>
          <cell r="F1730">
            <v>0</v>
          </cell>
          <cell r="H1730">
            <v>0</v>
          </cell>
        </row>
        <row r="1731">
          <cell r="D1731">
            <v>0</v>
          </cell>
          <cell r="F1731">
            <v>0</v>
          </cell>
          <cell r="H1731">
            <v>0</v>
          </cell>
        </row>
        <row r="1732">
          <cell r="D1732">
            <v>0</v>
          </cell>
          <cell r="F1732">
            <v>0</v>
          </cell>
          <cell r="H1732">
            <v>0</v>
          </cell>
        </row>
        <row r="1733">
          <cell r="D1733">
            <v>0</v>
          </cell>
          <cell r="F1733">
            <v>0</v>
          </cell>
          <cell r="H1733">
            <v>0</v>
          </cell>
        </row>
        <row r="1734">
          <cell r="D1734">
            <v>0</v>
          </cell>
          <cell r="F1734">
            <v>0</v>
          </cell>
          <cell r="H1734">
            <v>0</v>
          </cell>
        </row>
        <row r="1735">
          <cell r="D1735">
            <v>0</v>
          </cell>
          <cell r="F1735">
            <v>0</v>
          </cell>
          <cell r="H1735">
            <v>0</v>
          </cell>
        </row>
        <row r="1736">
          <cell r="D1736">
            <v>0</v>
          </cell>
          <cell r="F1736">
            <v>0</v>
          </cell>
          <cell r="H1736">
            <v>0</v>
          </cell>
        </row>
        <row r="1737">
          <cell r="D1737">
            <v>0</v>
          </cell>
          <cell r="F1737">
            <v>0</v>
          </cell>
          <cell r="H1737">
            <v>0</v>
          </cell>
        </row>
        <row r="1738">
          <cell r="D1738">
            <v>0</v>
          </cell>
          <cell r="F1738">
            <v>0</v>
          </cell>
          <cell r="H1738">
            <v>0</v>
          </cell>
        </row>
        <row r="1739">
          <cell r="D1739">
            <v>0</v>
          </cell>
          <cell r="F1739">
            <v>0</v>
          </cell>
          <cell r="H1739">
            <v>0</v>
          </cell>
        </row>
        <row r="1740">
          <cell r="D1740">
            <v>0</v>
          </cell>
          <cell r="F1740">
            <v>0</v>
          </cell>
          <cell r="H1740">
            <v>0</v>
          </cell>
        </row>
        <row r="1741">
          <cell r="D1741">
            <v>0</v>
          </cell>
          <cell r="F1741">
            <v>0</v>
          </cell>
          <cell r="H1741">
            <v>0</v>
          </cell>
        </row>
        <row r="1742">
          <cell r="D1742">
            <v>0</v>
          </cell>
          <cell r="F1742">
            <v>0</v>
          </cell>
          <cell r="H1742">
            <v>0</v>
          </cell>
        </row>
        <row r="1743">
          <cell r="D1743">
            <v>0</v>
          </cell>
          <cell r="F1743">
            <v>0</v>
          </cell>
          <cell r="H1743">
            <v>0</v>
          </cell>
        </row>
        <row r="1744">
          <cell r="D1744">
            <v>0</v>
          </cell>
          <cell r="F1744">
            <v>0</v>
          </cell>
          <cell r="H1744">
            <v>0</v>
          </cell>
        </row>
        <row r="1745">
          <cell r="D1745">
            <v>0</v>
          </cell>
          <cell r="F1745">
            <v>0</v>
          </cell>
          <cell r="H1745">
            <v>0</v>
          </cell>
        </row>
        <row r="1746">
          <cell r="D1746">
            <v>0</v>
          </cell>
          <cell r="F1746">
            <v>0</v>
          </cell>
          <cell r="H1746">
            <v>0</v>
          </cell>
        </row>
        <row r="1747">
          <cell r="D1747">
            <v>0</v>
          </cell>
          <cell r="F1747">
            <v>0</v>
          </cell>
          <cell r="H1747">
            <v>0</v>
          </cell>
        </row>
        <row r="1748">
          <cell r="D1748">
            <v>0</v>
          </cell>
          <cell r="F1748">
            <v>0</v>
          </cell>
          <cell r="H1748">
            <v>0</v>
          </cell>
        </row>
        <row r="1749">
          <cell r="D1749">
            <v>0</v>
          </cell>
          <cell r="F1749">
            <v>0</v>
          </cell>
          <cell r="H1749">
            <v>0</v>
          </cell>
        </row>
        <row r="1750">
          <cell r="D1750">
            <v>0</v>
          </cell>
          <cell r="F1750">
            <v>0</v>
          </cell>
          <cell r="H1750">
            <v>0</v>
          </cell>
        </row>
        <row r="1751">
          <cell r="D1751">
            <v>0</v>
          </cell>
          <cell r="F1751">
            <v>0</v>
          </cell>
          <cell r="H1751">
            <v>0</v>
          </cell>
        </row>
        <row r="1752">
          <cell r="D1752">
            <v>0</v>
          </cell>
          <cell r="F1752">
            <v>0</v>
          </cell>
          <cell r="H1752">
            <v>0</v>
          </cell>
        </row>
        <row r="1753">
          <cell r="D1753">
            <v>0</v>
          </cell>
          <cell r="F1753">
            <v>0</v>
          </cell>
          <cell r="H1753">
            <v>0</v>
          </cell>
        </row>
        <row r="1754">
          <cell r="D1754">
            <v>0</v>
          </cell>
          <cell r="F1754">
            <v>0</v>
          </cell>
          <cell r="H1754">
            <v>0</v>
          </cell>
        </row>
        <row r="1755">
          <cell r="D1755">
            <v>0</v>
          </cell>
          <cell r="F1755">
            <v>0</v>
          </cell>
          <cell r="H1755">
            <v>0</v>
          </cell>
        </row>
        <row r="1756">
          <cell r="D1756">
            <v>0</v>
          </cell>
          <cell r="F1756">
            <v>0</v>
          </cell>
          <cell r="H1756">
            <v>0</v>
          </cell>
        </row>
        <row r="1757">
          <cell r="D1757">
            <v>0</v>
          </cell>
          <cell r="F1757">
            <v>0</v>
          </cell>
          <cell r="H1757">
            <v>0</v>
          </cell>
        </row>
        <row r="1758">
          <cell r="D1758">
            <v>0</v>
          </cell>
          <cell r="F1758">
            <v>0</v>
          </cell>
          <cell r="H1758">
            <v>0</v>
          </cell>
        </row>
        <row r="1759">
          <cell r="D1759">
            <v>0</v>
          </cell>
          <cell r="F1759">
            <v>0</v>
          </cell>
          <cell r="H1759">
            <v>0</v>
          </cell>
        </row>
        <row r="1760">
          <cell r="D1760">
            <v>0</v>
          </cell>
          <cell r="F1760">
            <v>0</v>
          </cell>
          <cell r="H1760">
            <v>0</v>
          </cell>
        </row>
        <row r="1761">
          <cell r="D1761">
            <v>0</v>
          </cell>
          <cell r="F1761">
            <v>0</v>
          </cell>
          <cell r="H1761">
            <v>0</v>
          </cell>
        </row>
        <row r="1762">
          <cell r="D1762">
            <v>0</v>
          </cell>
          <cell r="F1762">
            <v>0</v>
          </cell>
          <cell r="H1762">
            <v>0</v>
          </cell>
        </row>
        <row r="1763">
          <cell r="D1763">
            <v>0</v>
          </cell>
          <cell r="F1763">
            <v>0</v>
          </cell>
          <cell r="H1763">
            <v>0</v>
          </cell>
        </row>
        <row r="1764">
          <cell r="D1764">
            <v>0</v>
          </cell>
          <cell r="F1764">
            <v>0</v>
          </cell>
          <cell r="H1764">
            <v>0</v>
          </cell>
        </row>
        <row r="1765">
          <cell r="D1765">
            <v>0</v>
          </cell>
          <cell r="F1765">
            <v>0</v>
          </cell>
          <cell r="H1765">
            <v>0</v>
          </cell>
        </row>
        <row r="1766">
          <cell r="D1766">
            <v>0</v>
          </cell>
          <cell r="F1766">
            <v>0</v>
          </cell>
          <cell r="H1766">
            <v>0</v>
          </cell>
        </row>
        <row r="1767">
          <cell r="D1767">
            <v>0</v>
          </cell>
          <cell r="F1767">
            <v>0</v>
          </cell>
          <cell r="H1767">
            <v>0</v>
          </cell>
        </row>
        <row r="1768">
          <cell r="D1768">
            <v>0</v>
          </cell>
          <cell r="F1768">
            <v>0</v>
          </cell>
          <cell r="H1768">
            <v>0</v>
          </cell>
        </row>
        <row r="1769">
          <cell r="D1769">
            <v>0</v>
          </cell>
          <cell r="F1769">
            <v>0</v>
          </cell>
          <cell r="H1769">
            <v>0</v>
          </cell>
        </row>
        <row r="1770">
          <cell r="D1770">
            <v>0</v>
          </cell>
          <cell r="F1770">
            <v>0</v>
          </cell>
          <cell r="H1770">
            <v>0</v>
          </cell>
        </row>
        <row r="1771">
          <cell r="D1771">
            <v>0</v>
          </cell>
          <cell r="F1771">
            <v>0</v>
          </cell>
          <cell r="H1771">
            <v>0</v>
          </cell>
        </row>
        <row r="1772">
          <cell r="D1772">
            <v>0</v>
          </cell>
          <cell r="F1772">
            <v>0</v>
          </cell>
          <cell r="H1772">
            <v>0</v>
          </cell>
        </row>
        <row r="1773">
          <cell r="D1773">
            <v>0</v>
          </cell>
          <cell r="F1773">
            <v>0</v>
          </cell>
          <cell r="H1773">
            <v>0</v>
          </cell>
        </row>
        <row r="1774">
          <cell r="D1774">
            <v>0</v>
          </cell>
          <cell r="F1774">
            <v>0</v>
          </cell>
          <cell r="H1774">
            <v>0</v>
          </cell>
        </row>
        <row r="1775">
          <cell r="D1775">
            <v>0</v>
          </cell>
          <cell r="F1775">
            <v>0</v>
          </cell>
          <cell r="H1775">
            <v>0</v>
          </cell>
        </row>
        <row r="1776">
          <cell r="D1776">
            <v>0</v>
          </cell>
          <cell r="F1776">
            <v>0</v>
          </cell>
          <cell r="H1776">
            <v>0</v>
          </cell>
        </row>
        <row r="1777">
          <cell r="D1777">
            <v>0</v>
          </cell>
          <cell r="F1777">
            <v>0</v>
          </cell>
          <cell r="H1777">
            <v>0</v>
          </cell>
        </row>
        <row r="1778">
          <cell r="D1778">
            <v>0</v>
          </cell>
          <cell r="F1778">
            <v>0</v>
          </cell>
          <cell r="H1778">
            <v>0</v>
          </cell>
        </row>
        <row r="1779">
          <cell r="D1779">
            <v>0</v>
          </cell>
          <cell r="F1779">
            <v>0</v>
          </cell>
          <cell r="H1779">
            <v>0</v>
          </cell>
        </row>
        <row r="1780">
          <cell r="D1780">
            <v>0</v>
          </cell>
          <cell r="F1780">
            <v>0</v>
          </cell>
          <cell r="H1780">
            <v>0</v>
          </cell>
        </row>
        <row r="1781">
          <cell r="D1781">
            <v>0</v>
          </cell>
          <cell r="F1781">
            <v>0</v>
          </cell>
          <cell r="H1781">
            <v>0</v>
          </cell>
        </row>
        <row r="1782">
          <cell r="D1782">
            <v>0</v>
          </cell>
          <cell r="F1782">
            <v>0</v>
          </cell>
          <cell r="H1782">
            <v>0</v>
          </cell>
        </row>
        <row r="1783">
          <cell r="D1783">
            <v>0</v>
          </cell>
          <cell r="F1783">
            <v>0</v>
          </cell>
          <cell r="H1783">
            <v>0</v>
          </cell>
        </row>
        <row r="1784">
          <cell r="D1784">
            <v>0</v>
          </cell>
          <cell r="F1784">
            <v>0</v>
          </cell>
          <cell r="H1784">
            <v>0</v>
          </cell>
        </row>
        <row r="1785">
          <cell r="D1785">
            <v>0</v>
          </cell>
          <cell r="F1785">
            <v>0</v>
          </cell>
          <cell r="H1785">
            <v>0</v>
          </cell>
        </row>
        <row r="1786">
          <cell r="D1786">
            <v>0</v>
          </cell>
          <cell r="F1786">
            <v>0</v>
          </cell>
          <cell r="H1786">
            <v>0</v>
          </cell>
        </row>
        <row r="1787">
          <cell r="D1787">
            <v>0</v>
          </cell>
          <cell r="F1787">
            <v>0</v>
          </cell>
          <cell r="H1787">
            <v>0</v>
          </cell>
        </row>
        <row r="1788">
          <cell r="D1788">
            <v>0</v>
          </cell>
          <cell r="F1788">
            <v>0</v>
          </cell>
          <cell r="H1788">
            <v>0</v>
          </cell>
        </row>
        <row r="1789">
          <cell r="D1789">
            <v>0</v>
          </cell>
          <cell r="F1789">
            <v>0</v>
          </cell>
          <cell r="H1789">
            <v>0</v>
          </cell>
        </row>
        <row r="1790">
          <cell r="D1790">
            <v>0</v>
          </cell>
          <cell r="F1790">
            <v>0</v>
          </cell>
          <cell r="H1790">
            <v>0</v>
          </cell>
        </row>
        <row r="1791">
          <cell r="D1791">
            <v>0</v>
          </cell>
          <cell r="F1791">
            <v>0</v>
          </cell>
          <cell r="H1791">
            <v>0</v>
          </cell>
        </row>
        <row r="1792">
          <cell r="D1792">
            <v>0</v>
          </cell>
          <cell r="F1792">
            <v>0</v>
          </cell>
          <cell r="H1792">
            <v>0</v>
          </cell>
        </row>
        <row r="1793">
          <cell r="D1793">
            <v>0</v>
          </cell>
          <cell r="F1793">
            <v>0</v>
          </cell>
          <cell r="H1793">
            <v>0</v>
          </cell>
        </row>
        <row r="1794">
          <cell r="D1794">
            <v>0</v>
          </cell>
          <cell r="F1794">
            <v>0</v>
          </cell>
          <cell r="H1794">
            <v>0</v>
          </cell>
        </row>
        <row r="1795">
          <cell r="D1795">
            <v>0</v>
          </cell>
          <cell r="F1795">
            <v>0</v>
          </cell>
          <cell r="H1795">
            <v>0</v>
          </cell>
        </row>
        <row r="1796">
          <cell r="D1796">
            <v>0</v>
          </cell>
          <cell r="F1796">
            <v>0</v>
          </cell>
          <cell r="H1796">
            <v>0</v>
          </cell>
        </row>
        <row r="1797">
          <cell r="D1797">
            <v>0</v>
          </cell>
          <cell r="F1797">
            <v>0</v>
          </cell>
          <cell r="H1797">
            <v>0</v>
          </cell>
        </row>
        <row r="1798">
          <cell r="D1798">
            <v>0</v>
          </cell>
          <cell r="F1798">
            <v>0</v>
          </cell>
          <cell r="H1798">
            <v>0</v>
          </cell>
        </row>
        <row r="1799">
          <cell r="D1799">
            <v>0</v>
          </cell>
          <cell r="F1799">
            <v>0</v>
          </cell>
          <cell r="H1799">
            <v>0</v>
          </cell>
        </row>
        <row r="1800">
          <cell r="D1800">
            <v>0</v>
          </cell>
          <cell r="F1800">
            <v>0</v>
          </cell>
          <cell r="H1800">
            <v>0</v>
          </cell>
        </row>
        <row r="1801">
          <cell r="D1801">
            <v>0</v>
          </cell>
          <cell r="F1801">
            <v>0</v>
          </cell>
          <cell r="H1801">
            <v>0</v>
          </cell>
        </row>
        <row r="1802">
          <cell r="D1802">
            <v>0</v>
          </cell>
          <cell r="F1802">
            <v>0</v>
          </cell>
          <cell r="H1802">
            <v>0</v>
          </cell>
        </row>
        <row r="1803">
          <cell r="D1803">
            <v>0</v>
          </cell>
          <cell r="F1803">
            <v>0</v>
          </cell>
          <cell r="H1803">
            <v>0</v>
          </cell>
        </row>
        <row r="1804">
          <cell r="D1804">
            <v>0</v>
          </cell>
          <cell r="F1804">
            <v>0</v>
          </cell>
          <cell r="H1804">
            <v>0</v>
          </cell>
        </row>
        <row r="1805">
          <cell r="D1805">
            <v>0</v>
          </cell>
          <cell r="F1805">
            <v>0</v>
          </cell>
          <cell r="H1805">
            <v>0</v>
          </cell>
        </row>
        <row r="1806">
          <cell r="D1806">
            <v>0</v>
          </cell>
          <cell r="F1806">
            <v>0</v>
          </cell>
          <cell r="H1806">
            <v>0</v>
          </cell>
        </row>
        <row r="1807">
          <cell r="D1807">
            <v>0</v>
          </cell>
          <cell r="F1807">
            <v>0</v>
          </cell>
          <cell r="H1807">
            <v>0</v>
          </cell>
        </row>
        <row r="1808">
          <cell r="D1808">
            <v>0</v>
          </cell>
          <cell r="F1808">
            <v>0</v>
          </cell>
          <cell r="H1808">
            <v>0</v>
          </cell>
        </row>
        <row r="1809">
          <cell r="D1809">
            <v>0</v>
          </cell>
          <cell r="F1809">
            <v>0</v>
          </cell>
          <cell r="H1809">
            <v>0</v>
          </cell>
        </row>
        <row r="1810">
          <cell r="D1810">
            <v>0</v>
          </cell>
          <cell r="F1810">
            <v>0</v>
          </cell>
          <cell r="H1810">
            <v>0</v>
          </cell>
        </row>
        <row r="1811">
          <cell r="D1811">
            <v>0</v>
          </cell>
          <cell r="F1811">
            <v>0</v>
          </cell>
          <cell r="H1811">
            <v>0</v>
          </cell>
        </row>
        <row r="1812">
          <cell r="D1812">
            <v>0</v>
          </cell>
          <cell r="F1812">
            <v>0</v>
          </cell>
          <cell r="H1812">
            <v>0</v>
          </cell>
        </row>
        <row r="1813">
          <cell r="D1813">
            <v>0</v>
          </cell>
          <cell r="F1813">
            <v>0</v>
          </cell>
          <cell r="H1813">
            <v>0</v>
          </cell>
        </row>
        <row r="1814">
          <cell r="D1814">
            <v>0</v>
          </cell>
          <cell r="F1814">
            <v>0</v>
          </cell>
          <cell r="H1814">
            <v>0</v>
          </cell>
        </row>
        <row r="1815">
          <cell r="D1815">
            <v>0</v>
          </cell>
          <cell r="F1815">
            <v>0</v>
          </cell>
          <cell r="H1815">
            <v>0</v>
          </cell>
        </row>
        <row r="1816">
          <cell r="D1816">
            <v>0</v>
          </cell>
          <cell r="F1816">
            <v>0</v>
          </cell>
          <cell r="H1816">
            <v>0</v>
          </cell>
        </row>
        <row r="1817">
          <cell r="D1817">
            <v>0</v>
          </cell>
          <cell r="F1817">
            <v>0</v>
          </cell>
          <cell r="H1817">
            <v>0</v>
          </cell>
        </row>
        <row r="1818">
          <cell r="D1818">
            <v>0</v>
          </cell>
          <cell r="F1818">
            <v>0</v>
          </cell>
          <cell r="H1818">
            <v>0</v>
          </cell>
        </row>
        <row r="1819">
          <cell r="D1819">
            <v>0</v>
          </cell>
          <cell r="F1819">
            <v>0</v>
          </cell>
          <cell r="H1819">
            <v>0</v>
          </cell>
        </row>
        <row r="1820">
          <cell r="D1820">
            <v>0</v>
          </cell>
          <cell r="F1820">
            <v>0</v>
          </cell>
          <cell r="H1820">
            <v>0</v>
          </cell>
        </row>
        <row r="1821">
          <cell r="D1821">
            <v>0</v>
          </cell>
          <cell r="F1821">
            <v>0</v>
          </cell>
          <cell r="H1821">
            <v>0</v>
          </cell>
        </row>
        <row r="1822">
          <cell r="D1822">
            <v>0</v>
          </cell>
          <cell r="F1822">
            <v>0</v>
          </cell>
          <cell r="H1822">
            <v>0</v>
          </cell>
        </row>
        <row r="1823">
          <cell r="D1823">
            <v>0</v>
          </cell>
          <cell r="F1823">
            <v>0</v>
          </cell>
          <cell r="H1823">
            <v>0</v>
          </cell>
        </row>
        <row r="1824">
          <cell r="D1824">
            <v>0</v>
          </cell>
          <cell r="F1824">
            <v>0</v>
          </cell>
          <cell r="H1824">
            <v>0</v>
          </cell>
        </row>
        <row r="1825">
          <cell r="D1825">
            <v>0</v>
          </cell>
          <cell r="F1825">
            <v>0</v>
          </cell>
          <cell r="H1825">
            <v>0</v>
          </cell>
        </row>
        <row r="1826">
          <cell r="D1826">
            <v>0</v>
          </cell>
          <cell r="F1826">
            <v>0</v>
          </cell>
          <cell r="H1826">
            <v>0</v>
          </cell>
        </row>
        <row r="1827">
          <cell r="D1827">
            <v>0</v>
          </cell>
          <cell r="F1827">
            <v>0</v>
          </cell>
          <cell r="H1827">
            <v>0</v>
          </cell>
        </row>
        <row r="1828">
          <cell r="D1828">
            <v>0</v>
          </cell>
          <cell r="F1828">
            <v>0</v>
          </cell>
          <cell r="H1828">
            <v>0</v>
          </cell>
        </row>
        <row r="1829">
          <cell r="D1829">
            <v>0</v>
          </cell>
          <cell r="F1829">
            <v>0</v>
          </cell>
          <cell r="H1829">
            <v>0</v>
          </cell>
        </row>
        <row r="1830">
          <cell r="D1830">
            <v>0</v>
          </cell>
          <cell r="F1830">
            <v>0</v>
          </cell>
          <cell r="H1830">
            <v>0</v>
          </cell>
        </row>
        <row r="1831">
          <cell r="D1831">
            <v>0</v>
          </cell>
          <cell r="F1831">
            <v>0</v>
          </cell>
          <cell r="H1831">
            <v>0</v>
          </cell>
        </row>
        <row r="1832">
          <cell r="D1832">
            <v>0</v>
          </cell>
          <cell r="F1832">
            <v>0</v>
          </cell>
          <cell r="H1832">
            <v>0</v>
          </cell>
        </row>
        <row r="1833">
          <cell r="D1833">
            <v>0</v>
          </cell>
          <cell r="F1833">
            <v>0</v>
          </cell>
          <cell r="H1833">
            <v>0</v>
          </cell>
        </row>
        <row r="1834">
          <cell r="D1834">
            <v>0</v>
          </cell>
          <cell r="F1834">
            <v>0</v>
          </cell>
          <cell r="H1834">
            <v>0</v>
          </cell>
        </row>
        <row r="1835">
          <cell r="D1835">
            <v>0</v>
          </cell>
          <cell r="F1835">
            <v>0</v>
          </cell>
          <cell r="H1835">
            <v>0</v>
          </cell>
        </row>
        <row r="1836">
          <cell r="D1836">
            <v>0</v>
          </cell>
          <cell r="F1836">
            <v>0</v>
          </cell>
          <cell r="H1836">
            <v>0</v>
          </cell>
        </row>
        <row r="1837">
          <cell r="D1837">
            <v>0</v>
          </cell>
          <cell r="F1837">
            <v>0</v>
          </cell>
          <cell r="H1837">
            <v>0</v>
          </cell>
        </row>
        <row r="1838">
          <cell r="D1838">
            <v>0</v>
          </cell>
          <cell r="F1838">
            <v>0</v>
          </cell>
          <cell r="H1838">
            <v>0</v>
          </cell>
        </row>
        <row r="1839">
          <cell r="D1839">
            <v>0</v>
          </cell>
          <cell r="F1839">
            <v>0</v>
          </cell>
          <cell r="H1839">
            <v>0</v>
          </cell>
        </row>
        <row r="1840">
          <cell r="D1840">
            <v>0</v>
          </cell>
          <cell r="F1840">
            <v>0</v>
          </cell>
          <cell r="H1840">
            <v>0</v>
          </cell>
        </row>
        <row r="1841">
          <cell r="D1841">
            <v>0</v>
          </cell>
          <cell r="F1841">
            <v>0</v>
          </cell>
          <cell r="H1841">
            <v>0</v>
          </cell>
        </row>
        <row r="1842">
          <cell r="D1842">
            <v>0</v>
          </cell>
          <cell r="F1842">
            <v>0</v>
          </cell>
          <cell r="H1842">
            <v>0</v>
          </cell>
        </row>
        <row r="1843">
          <cell r="D1843">
            <v>0</v>
          </cell>
          <cell r="F1843">
            <v>0</v>
          </cell>
          <cell r="H1843">
            <v>0</v>
          </cell>
        </row>
        <row r="1844">
          <cell r="D1844">
            <v>0</v>
          </cell>
          <cell r="F1844">
            <v>0</v>
          </cell>
          <cell r="H1844">
            <v>0</v>
          </cell>
        </row>
        <row r="1845">
          <cell r="D1845">
            <v>0</v>
          </cell>
          <cell r="F1845">
            <v>0</v>
          </cell>
          <cell r="H1845">
            <v>0</v>
          </cell>
        </row>
        <row r="1846">
          <cell r="D1846">
            <v>0</v>
          </cell>
          <cell r="F1846">
            <v>0</v>
          </cell>
          <cell r="H1846">
            <v>0</v>
          </cell>
        </row>
        <row r="1847">
          <cell r="D1847">
            <v>0</v>
          </cell>
          <cell r="F1847">
            <v>0</v>
          </cell>
          <cell r="H1847">
            <v>0</v>
          </cell>
        </row>
        <row r="1848">
          <cell r="D1848">
            <v>0</v>
          </cell>
          <cell r="F1848">
            <v>0</v>
          </cell>
          <cell r="H1848">
            <v>0</v>
          </cell>
        </row>
        <row r="1849">
          <cell r="D1849">
            <v>0</v>
          </cell>
          <cell r="F1849">
            <v>0</v>
          </cell>
          <cell r="H1849">
            <v>0</v>
          </cell>
        </row>
        <row r="1850">
          <cell r="D1850">
            <v>0</v>
          </cell>
          <cell r="F1850">
            <v>0</v>
          </cell>
          <cell r="H1850">
            <v>0</v>
          </cell>
        </row>
        <row r="1851">
          <cell r="D1851">
            <v>0</v>
          </cell>
          <cell r="F1851">
            <v>0</v>
          </cell>
          <cell r="H1851">
            <v>0</v>
          </cell>
        </row>
        <row r="1852">
          <cell r="D1852">
            <v>0</v>
          </cell>
          <cell r="F1852">
            <v>0</v>
          </cell>
          <cell r="H1852">
            <v>0</v>
          </cell>
        </row>
        <row r="1853">
          <cell r="D1853">
            <v>0</v>
          </cell>
          <cell r="F1853">
            <v>0</v>
          </cell>
          <cell r="H1853">
            <v>0</v>
          </cell>
        </row>
        <row r="1854">
          <cell r="D1854">
            <v>0</v>
          </cell>
          <cell r="F1854">
            <v>0</v>
          </cell>
          <cell r="H1854">
            <v>0</v>
          </cell>
        </row>
        <row r="1855">
          <cell r="D1855">
            <v>0</v>
          </cell>
          <cell r="F1855">
            <v>0</v>
          </cell>
          <cell r="H1855">
            <v>0</v>
          </cell>
        </row>
        <row r="1856">
          <cell r="D1856">
            <v>0</v>
          </cell>
          <cell r="F1856">
            <v>0</v>
          </cell>
          <cell r="H1856">
            <v>0</v>
          </cell>
        </row>
        <row r="1857">
          <cell r="D1857">
            <v>0</v>
          </cell>
          <cell r="F1857">
            <v>0</v>
          </cell>
          <cell r="H1857">
            <v>0</v>
          </cell>
        </row>
        <row r="1858">
          <cell r="D1858">
            <v>0</v>
          </cell>
          <cell r="F1858">
            <v>0</v>
          </cell>
          <cell r="H1858">
            <v>0</v>
          </cell>
        </row>
        <row r="1859">
          <cell r="D1859">
            <v>0</v>
          </cell>
          <cell r="F1859">
            <v>0</v>
          </cell>
          <cell r="H1859">
            <v>0</v>
          </cell>
        </row>
        <row r="1860">
          <cell r="D1860">
            <v>0</v>
          </cell>
          <cell r="F1860">
            <v>0</v>
          </cell>
          <cell r="H1860">
            <v>0</v>
          </cell>
        </row>
        <row r="1861">
          <cell r="D1861">
            <v>0</v>
          </cell>
          <cell r="F1861">
            <v>0</v>
          </cell>
          <cell r="H1861">
            <v>0</v>
          </cell>
        </row>
        <row r="1862">
          <cell r="D1862">
            <v>0</v>
          </cell>
          <cell r="F1862">
            <v>0</v>
          </cell>
          <cell r="H1862">
            <v>0</v>
          </cell>
        </row>
        <row r="1863">
          <cell r="D1863">
            <v>0</v>
          </cell>
          <cell r="F1863">
            <v>0</v>
          </cell>
          <cell r="H1863">
            <v>0</v>
          </cell>
        </row>
        <row r="1864">
          <cell r="D1864">
            <v>0</v>
          </cell>
          <cell r="F1864">
            <v>0</v>
          </cell>
          <cell r="H1864">
            <v>0</v>
          </cell>
        </row>
        <row r="1865">
          <cell r="D1865">
            <v>0</v>
          </cell>
          <cell r="F1865">
            <v>0</v>
          </cell>
          <cell r="H1865">
            <v>0</v>
          </cell>
        </row>
        <row r="1866">
          <cell r="D1866">
            <v>0</v>
          </cell>
          <cell r="F1866">
            <v>0</v>
          </cell>
          <cell r="H1866">
            <v>0</v>
          </cell>
        </row>
        <row r="1867">
          <cell r="D1867">
            <v>0</v>
          </cell>
          <cell r="F1867">
            <v>0</v>
          </cell>
          <cell r="H1867">
            <v>0</v>
          </cell>
        </row>
        <row r="1868">
          <cell r="D1868">
            <v>0</v>
          </cell>
          <cell r="F1868">
            <v>0</v>
          </cell>
          <cell r="H1868">
            <v>0</v>
          </cell>
        </row>
        <row r="1869">
          <cell r="D1869">
            <v>0</v>
          </cell>
          <cell r="F1869">
            <v>0</v>
          </cell>
          <cell r="H1869">
            <v>0</v>
          </cell>
        </row>
        <row r="1870">
          <cell r="D1870">
            <v>0</v>
          </cell>
          <cell r="F1870">
            <v>0</v>
          </cell>
          <cell r="H1870">
            <v>0</v>
          </cell>
        </row>
        <row r="1871">
          <cell r="D1871">
            <v>0</v>
          </cell>
          <cell r="F1871">
            <v>0</v>
          </cell>
          <cell r="H1871">
            <v>0</v>
          </cell>
        </row>
        <row r="1872">
          <cell r="D1872">
            <v>0</v>
          </cell>
          <cell r="F1872">
            <v>0</v>
          </cell>
          <cell r="H1872">
            <v>0</v>
          </cell>
        </row>
        <row r="1873">
          <cell r="D1873">
            <v>0</v>
          </cell>
          <cell r="F1873">
            <v>0</v>
          </cell>
          <cell r="H1873">
            <v>0</v>
          </cell>
        </row>
        <row r="1874">
          <cell r="D1874">
            <v>0</v>
          </cell>
          <cell r="F1874">
            <v>0</v>
          </cell>
          <cell r="H1874">
            <v>0</v>
          </cell>
        </row>
        <row r="1875">
          <cell r="D1875">
            <v>0</v>
          </cell>
          <cell r="F1875">
            <v>0</v>
          </cell>
          <cell r="H1875">
            <v>0</v>
          </cell>
        </row>
        <row r="1876">
          <cell r="D1876">
            <v>0</v>
          </cell>
          <cell r="F1876">
            <v>0</v>
          </cell>
          <cell r="H1876">
            <v>0</v>
          </cell>
        </row>
        <row r="1877">
          <cell r="D1877">
            <v>0</v>
          </cell>
          <cell r="F1877">
            <v>0</v>
          </cell>
          <cell r="H1877">
            <v>0</v>
          </cell>
        </row>
        <row r="1878">
          <cell r="D1878">
            <v>0</v>
          </cell>
          <cell r="F1878">
            <v>0</v>
          </cell>
          <cell r="H1878">
            <v>0</v>
          </cell>
        </row>
        <row r="1879">
          <cell r="D1879">
            <v>0</v>
          </cell>
          <cell r="F1879">
            <v>0</v>
          </cell>
          <cell r="H1879">
            <v>0</v>
          </cell>
        </row>
        <row r="1880">
          <cell r="D1880">
            <v>0</v>
          </cell>
          <cell r="F1880">
            <v>0</v>
          </cell>
          <cell r="H1880">
            <v>0</v>
          </cell>
        </row>
        <row r="1881">
          <cell r="D1881">
            <v>0</v>
          </cell>
          <cell r="F1881">
            <v>0</v>
          </cell>
          <cell r="H1881">
            <v>0</v>
          </cell>
        </row>
        <row r="1882">
          <cell r="D1882">
            <v>0</v>
          </cell>
          <cell r="F1882">
            <v>0</v>
          </cell>
          <cell r="H1882">
            <v>0</v>
          </cell>
        </row>
        <row r="1883">
          <cell r="D1883">
            <v>0</v>
          </cell>
          <cell r="F1883">
            <v>0</v>
          </cell>
          <cell r="H1883">
            <v>0</v>
          </cell>
        </row>
        <row r="1884">
          <cell r="D1884">
            <v>0</v>
          </cell>
          <cell r="F1884">
            <v>0</v>
          </cell>
          <cell r="H1884">
            <v>0</v>
          </cell>
        </row>
        <row r="1885">
          <cell r="D1885">
            <v>0</v>
          </cell>
          <cell r="F1885">
            <v>0</v>
          </cell>
          <cell r="H1885">
            <v>0</v>
          </cell>
        </row>
        <row r="1886">
          <cell r="D1886">
            <v>0</v>
          </cell>
          <cell r="F1886">
            <v>0</v>
          </cell>
          <cell r="H1886">
            <v>0</v>
          </cell>
        </row>
        <row r="1887">
          <cell r="D1887">
            <v>0</v>
          </cell>
          <cell r="F1887">
            <v>0</v>
          </cell>
          <cell r="H1887">
            <v>0</v>
          </cell>
        </row>
        <row r="1888">
          <cell r="D1888">
            <v>0</v>
          </cell>
          <cell r="F1888">
            <v>0</v>
          </cell>
          <cell r="H1888">
            <v>0</v>
          </cell>
        </row>
        <row r="1889">
          <cell r="D1889">
            <v>0</v>
          </cell>
          <cell r="F1889">
            <v>0</v>
          </cell>
          <cell r="H1889">
            <v>0</v>
          </cell>
        </row>
        <row r="1890">
          <cell r="D1890">
            <v>0</v>
          </cell>
          <cell r="F1890">
            <v>0</v>
          </cell>
          <cell r="H1890">
            <v>0</v>
          </cell>
        </row>
        <row r="1891">
          <cell r="D1891">
            <v>0</v>
          </cell>
          <cell r="F1891">
            <v>0</v>
          </cell>
          <cell r="H1891">
            <v>0</v>
          </cell>
        </row>
        <row r="1892">
          <cell r="D1892">
            <v>0</v>
          </cell>
          <cell r="F1892">
            <v>0</v>
          </cell>
          <cell r="H1892">
            <v>0</v>
          </cell>
        </row>
        <row r="1893">
          <cell r="D1893">
            <v>0</v>
          </cell>
          <cell r="F1893">
            <v>0</v>
          </cell>
          <cell r="H1893">
            <v>0</v>
          </cell>
        </row>
        <row r="1894">
          <cell r="D1894">
            <v>0</v>
          </cell>
          <cell r="F1894">
            <v>0</v>
          </cell>
          <cell r="H1894">
            <v>0</v>
          </cell>
        </row>
        <row r="1895">
          <cell r="D1895">
            <v>0</v>
          </cell>
          <cell r="F1895">
            <v>0</v>
          </cell>
          <cell r="H1895">
            <v>0</v>
          </cell>
        </row>
        <row r="1896">
          <cell r="D1896">
            <v>0</v>
          </cell>
          <cell r="F1896">
            <v>0</v>
          </cell>
          <cell r="H1896">
            <v>0</v>
          </cell>
        </row>
        <row r="1897">
          <cell r="D1897">
            <v>0</v>
          </cell>
          <cell r="F1897">
            <v>0</v>
          </cell>
          <cell r="H1897">
            <v>0</v>
          </cell>
        </row>
        <row r="1898">
          <cell r="D1898">
            <v>0</v>
          </cell>
          <cell r="F1898">
            <v>0</v>
          </cell>
          <cell r="H1898">
            <v>0</v>
          </cell>
        </row>
        <row r="1899">
          <cell r="D1899">
            <v>0</v>
          </cell>
          <cell r="F1899">
            <v>0</v>
          </cell>
          <cell r="H1899">
            <v>0</v>
          </cell>
        </row>
        <row r="1900">
          <cell r="D1900">
            <v>0</v>
          </cell>
          <cell r="F1900">
            <v>0</v>
          </cell>
          <cell r="H1900">
            <v>0</v>
          </cell>
        </row>
        <row r="1901">
          <cell r="D1901">
            <v>0</v>
          </cell>
          <cell r="F1901">
            <v>0</v>
          </cell>
          <cell r="H1901">
            <v>0</v>
          </cell>
        </row>
        <row r="1902">
          <cell r="D1902">
            <v>0</v>
          </cell>
          <cell r="F1902">
            <v>0</v>
          </cell>
          <cell r="H1902">
            <v>0</v>
          </cell>
        </row>
        <row r="1903">
          <cell r="D1903">
            <v>0</v>
          </cell>
          <cell r="F1903">
            <v>0</v>
          </cell>
          <cell r="H1903">
            <v>0</v>
          </cell>
        </row>
        <row r="1904">
          <cell r="D1904">
            <v>0</v>
          </cell>
          <cell r="F1904">
            <v>0</v>
          </cell>
          <cell r="H1904">
            <v>0</v>
          </cell>
        </row>
        <row r="1905">
          <cell r="D1905">
            <v>0</v>
          </cell>
          <cell r="F1905">
            <v>0</v>
          </cell>
          <cell r="H1905">
            <v>0</v>
          </cell>
        </row>
        <row r="1906">
          <cell r="D1906">
            <v>0</v>
          </cell>
          <cell r="F1906">
            <v>0</v>
          </cell>
          <cell r="H1906">
            <v>0</v>
          </cell>
        </row>
        <row r="1907">
          <cell r="D1907">
            <v>0</v>
          </cell>
          <cell r="F1907">
            <v>0</v>
          </cell>
          <cell r="H1907">
            <v>0</v>
          </cell>
        </row>
        <row r="1908">
          <cell r="D1908">
            <v>0</v>
          </cell>
          <cell r="F1908">
            <v>0</v>
          </cell>
          <cell r="H1908">
            <v>0</v>
          </cell>
        </row>
        <row r="1909">
          <cell r="D1909">
            <v>0</v>
          </cell>
          <cell r="F1909">
            <v>0</v>
          </cell>
          <cell r="H1909">
            <v>0</v>
          </cell>
        </row>
        <row r="1910">
          <cell r="D1910">
            <v>0</v>
          </cell>
          <cell r="F1910">
            <v>0</v>
          </cell>
          <cell r="H1910">
            <v>0</v>
          </cell>
        </row>
        <row r="1911">
          <cell r="D1911">
            <v>0</v>
          </cell>
          <cell r="F1911">
            <v>0</v>
          </cell>
          <cell r="H1911">
            <v>0</v>
          </cell>
        </row>
        <row r="1912">
          <cell r="D1912">
            <v>0</v>
          </cell>
          <cell r="F1912">
            <v>0</v>
          </cell>
          <cell r="H1912">
            <v>0</v>
          </cell>
        </row>
        <row r="1913">
          <cell r="D1913">
            <v>0</v>
          </cell>
          <cell r="F1913">
            <v>0</v>
          </cell>
          <cell r="H1913">
            <v>0</v>
          </cell>
        </row>
        <row r="1914">
          <cell r="D1914">
            <v>0</v>
          </cell>
          <cell r="F1914">
            <v>0</v>
          </cell>
          <cell r="H1914">
            <v>0</v>
          </cell>
        </row>
        <row r="1915">
          <cell r="D1915">
            <v>0</v>
          </cell>
          <cell r="F1915">
            <v>0</v>
          </cell>
          <cell r="H1915">
            <v>0</v>
          </cell>
        </row>
        <row r="1916">
          <cell r="D1916">
            <v>0</v>
          </cell>
          <cell r="F1916">
            <v>0</v>
          </cell>
          <cell r="H1916">
            <v>0</v>
          </cell>
        </row>
        <row r="1917">
          <cell r="D1917">
            <v>0</v>
          </cell>
          <cell r="F1917">
            <v>0</v>
          </cell>
          <cell r="H1917">
            <v>0</v>
          </cell>
        </row>
        <row r="1918">
          <cell r="D1918">
            <v>0</v>
          </cell>
          <cell r="F1918">
            <v>0</v>
          </cell>
          <cell r="H1918">
            <v>0</v>
          </cell>
        </row>
        <row r="1919">
          <cell r="D1919">
            <v>0</v>
          </cell>
          <cell r="F1919">
            <v>0</v>
          </cell>
          <cell r="H1919">
            <v>0</v>
          </cell>
        </row>
        <row r="1920">
          <cell r="D1920">
            <v>0</v>
          </cell>
          <cell r="F1920">
            <v>0</v>
          </cell>
          <cell r="H1920">
            <v>0</v>
          </cell>
        </row>
        <row r="1921">
          <cell r="D1921">
            <v>0</v>
          </cell>
          <cell r="F1921">
            <v>0</v>
          </cell>
          <cell r="H1921">
            <v>0</v>
          </cell>
        </row>
        <row r="1922">
          <cell r="D1922">
            <v>0</v>
          </cell>
          <cell r="F1922">
            <v>0</v>
          </cell>
          <cell r="H1922">
            <v>0</v>
          </cell>
        </row>
        <row r="1923">
          <cell r="D1923">
            <v>0</v>
          </cell>
          <cell r="F1923">
            <v>0</v>
          </cell>
          <cell r="H1923">
            <v>0</v>
          </cell>
        </row>
        <row r="1924">
          <cell r="D1924">
            <v>0</v>
          </cell>
          <cell r="F1924">
            <v>0</v>
          </cell>
          <cell r="H1924">
            <v>0</v>
          </cell>
        </row>
        <row r="1925">
          <cell r="D1925">
            <v>0</v>
          </cell>
          <cell r="F1925">
            <v>0</v>
          </cell>
          <cell r="H1925">
            <v>0</v>
          </cell>
        </row>
        <row r="1926">
          <cell r="D1926">
            <v>0</v>
          </cell>
          <cell r="F1926">
            <v>0</v>
          </cell>
          <cell r="H1926">
            <v>0</v>
          </cell>
        </row>
        <row r="1927">
          <cell r="D1927">
            <v>0</v>
          </cell>
          <cell r="F1927">
            <v>0</v>
          </cell>
          <cell r="H1927">
            <v>0</v>
          </cell>
        </row>
        <row r="1928">
          <cell r="D1928">
            <v>0</v>
          </cell>
          <cell r="F1928">
            <v>0</v>
          </cell>
          <cell r="H1928">
            <v>0</v>
          </cell>
        </row>
        <row r="1929">
          <cell r="D1929">
            <v>0</v>
          </cell>
          <cell r="F1929">
            <v>0</v>
          </cell>
          <cell r="H1929">
            <v>0</v>
          </cell>
        </row>
        <row r="1930">
          <cell r="D1930">
            <v>0</v>
          </cell>
          <cell r="F1930">
            <v>0</v>
          </cell>
          <cell r="H1930">
            <v>0</v>
          </cell>
        </row>
        <row r="1931">
          <cell r="D1931">
            <v>0</v>
          </cell>
          <cell r="F1931">
            <v>0</v>
          </cell>
          <cell r="H1931">
            <v>0</v>
          </cell>
        </row>
        <row r="1932">
          <cell r="D1932">
            <v>0</v>
          </cell>
          <cell r="F1932">
            <v>0</v>
          </cell>
          <cell r="H1932">
            <v>0</v>
          </cell>
        </row>
        <row r="1933">
          <cell r="D1933">
            <v>0</v>
          </cell>
          <cell r="F1933">
            <v>0</v>
          </cell>
          <cell r="H1933">
            <v>0</v>
          </cell>
        </row>
        <row r="1934">
          <cell r="D1934">
            <v>0</v>
          </cell>
          <cell r="F1934">
            <v>0</v>
          </cell>
          <cell r="H1934">
            <v>0</v>
          </cell>
        </row>
        <row r="1935">
          <cell r="D1935">
            <v>0</v>
          </cell>
          <cell r="F1935">
            <v>0</v>
          </cell>
          <cell r="H1935">
            <v>0</v>
          </cell>
        </row>
        <row r="1936">
          <cell r="D1936">
            <v>0</v>
          </cell>
          <cell r="F1936">
            <v>0</v>
          </cell>
          <cell r="H1936">
            <v>0</v>
          </cell>
        </row>
        <row r="1937">
          <cell r="D1937">
            <v>0</v>
          </cell>
          <cell r="F1937">
            <v>0</v>
          </cell>
          <cell r="H1937">
            <v>0</v>
          </cell>
        </row>
        <row r="1938">
          <cell r="D1938">
            <v>0</v>
          </cell>
          <cell r="F1938">
            <v>0</v>
          </cell>
          <cell r="H1938">
            <v>0</v>
          </cell>
        </row>
        <row r="1939">
          <cell r="D1939">
            <v>0</v>
          </cell>
          <cell r="F1939">
            <v>0</v>
          </cell>
          <cell r="H1939">
            <v>0</v>
          </cell>
        </row>
        <row r="1940">
          <cell r="D1940">
            <v>0</v>
          </cell>
          <cell r="F1940">
            <v>0</v>
          </cell>
          <cell r="H1940">
            <v>0</v>
          </cell>
        </row>
        <row r="1941">
          <cell r="D1941">
            <v>0</v>
          </cell>
          <cell r="F1941">
            <v>0</v>
          </cell>
          <cell r="H1941">
            <v>0</v>
          </cell>
        </row>
        <row r="1942">
          <cell r="D1942">
            <v>0</v>
          </cell>
          <cell r="F1942">
            <v>0</v>
          </cell>
          <cell r="H1942">
            <v>0</v>
          </cell>
        </row>
        <row r="1943">
          <cell r="D1943">
            <v>0</v>
          </cell>
          <cell r="F1943">
            <v>0</v>
          </cell>
          <cell r="H1943">
            <v>0</v>
          </cell>
        </row>
        <row r="1944">
          <cell r="D1944">
            <v>0</v>
          </cell>
          <cell r="F1944">
            <v>0</v>
          </cell>
          <cell r="H1944">
            <v>0</v>
          </cell>
        </row>
        <row r="1945">
          <cell r="D1945">
            <v>0</v>
          </cell>
          <cell r="F1945">
            <v>0</v>
          </cell>
          <cell r="H1945">
            <v>0</v>
          </cell>
        </row>
        <row r="1946">
          <cell r="D1946">
            <v>0</v>
          </cell>
          <cell r="F1946">
            <v>0</v>
          </cell>
          <cell r="H1946">
            <v>0</v>
          </cell>
        </row>
        <row r="1947">
          <cell r="D1947">
            <v>0</v>
          </cell>
          <cell r="F1947">
            <v>0</v>
          </cell>
          <cell r="H1947">
            <v>0</v>
          </cell>
        </row>
        <row r="1948">
          <cell r="D1948">
            <v>0</v>
          </cell>
          <cell r="F1948">
            <v>0</v>
          </cell>
          <cell r="H1948">
            <v>0</v>
          </cell>
        </row>
        <row r="1949">
          <cell r="D1949">
            <v>0</v>
          </cell>
          <cell r="F1949">
            <v>0</v>
          </cell>
          <cell r="H1949">
            <v>0</v>
          </cell>
        </row>
        <row r="1950">
          <cell r="D1950">
            <v>0</v>
          </cell>
          <cell r="F1950">
            <v>0</v>
          </cell>
          <cell r="H1950">
            <v>0</v>
          </cell>
        </row>
        <row r="1951">
          <cell r="D1951">
            <v>0</v>
          </cell>
          <cell r="F1951">
            <v>0</v>
          </cell>
          <cell r="H1951">
            <v>0</v>
          </cell>
        </row>
        <row r="1952">
          <cell r="D1952">
            <v>0</v>
          </cell>
          <cell r="F1952">
            <v>0</v>
          </cell>
          <cell r="H1952">
            <v>0</v>
          </cell>
        </row>
        <row r="1953">
          <cell r="D1953">
            <v>0</v>
          </cell>
          <cell r="F1953">
            <v>0</v>
          </cell>
          <cell r="H1953">
            <v>0</v>
          </cell>
        </row>
        <row r="1954">
          <cell r="D1954">
            <v>0</v>
          </cell>
          <cell r="F1954">
            <v>0</v>
          </cell>
          <cell r="H1954">
            <v>0</v>
          </cell>
        </row>
        <row r="1955">
          <cell r="D1955">
            <v>0</v>
          </cell>
          <cell r="F1955">
            <v>0</v>
          </cell>
          <cell r="H1955">
            <v>0</v>
          </cell>
        </row>
        <row r="1956">
          <cell r="D1956">
            <v>0</v>
          </cell>
          <cell r="F1956">
            <v>0</v>
          </cell>
          <cell r="H1956">
            <v>0</v>
          </cell>
        </row>
        <row r="1957">
          <cell r="D1957">
            <v>0</v>
          </cell>
          <cell r="F1957">
            <v>0</v>
          </cell>
          <cell r="H1957">
            <v>0</v>
          </cell>
        </row>
        <row r="1958">
          <cell r="D1958">
            <v>0</v>
          </cell>
          <cell r="F1958">
            <v>0</v>
          </cell>
          <cell r="H1958">
            <v>0</v>
          </cell>
        </row>
        <row r="1959">
          <cell r="D1959">
            <v>0</v>
          </cell>
          <cell r="F1959">
            <v>0</v>
          </cell>
          <cell r="H1959">
            <v>0</v>
          </cell>
        </row>
        <row r="1960">
          <cell r="D1960">
            <v>0</v>
          </cell>
          <cell r="F1960">
            <v>0</v>
          </cell>
          <cell r="H1960">
            <v>0</v>
          </cell>
        </row>
        <row r="1961">
          <cell r="D1961">
            <v>0</v>
          </cell>
          <cell r="F1961">
            <v>0</v>
          </cell>
          <cell r="H1961">
            <v>0</v>
          </cell>
        </row>
        <row r="1962">
          <cell r="D1962">
            <v>0</v>
          </cell>
          <cell r="F1962">
            <v>0</v>
          </cell>
          <cell r="H1962">
            <v>0</v>
          </cell>
        </row>
        <row r="1963">
          <cell r="D1963">
            <v>0</v>
          </cell>
          <cell r="F1963">
            <v>0</v>
          </cell>
          <cell r="H1963">
            <v>0</v>
          </cell>
        </row>
        <row r="1964">
          <cell r="D1964">
            <v>0</v>
          </cell>
          <cell r="F1964">
            <v>0</v>
          </cell>
          <cell r="H1964">
            <v>0</v>
          </cell>
        </row>
        <row r="1965">
          <cell r="D1965">
            <v>0</v>
          </cell>
          <cell r="F1965">
            <v>0</v>
          </cell>
          <cell r="H1965">
            <v>0</v>
          </cell>
        </row>
        <row r="1966">
          <cell r="D1966">
            <v>0</v>
          </cell>
          <cell r="F1966">
            <v>0</v>
          </cell>
          <cell r="H1966">
            <v>0</v>
          </cell>
        </row>
        <row r="1967">
          <cell r="D1967">
            <v>0</v>
          </cell>
          <cell r="F1967">
            <v>0</v>
          </cell>
          <cell r="H1967">
            <v>0</v>
          </cell>
        </row>
        <row r="1968">
          <cell r="D1968">
            <v>0</v>
          </cell>
          <cell r="F1968">
            <v>0</v>
          </cell>
          <cell r="H1968">
            <v>0</v>
          </cell>
        </row>
        <row r="1969">
          <cell r="D1969">
            <v>0</v>
          </cell>
          <cell r="F1969">
            <v>0</v>
          </cell>
          <cell r="H1969">
            <v>0</v>
          </cell>
        </row>
        <row r="1970">
          <cell r="D1970">
            <v>0</v>
          </cell>
          <cell r="F1970">
            <v>0</v>
          </cell>
          <cell r="H1970">
            <v>0</v>
          </cell>
        </row>
        <row r="1971">
          <cell r="D1971">
            <v>0</v>
          </cell>
          <cell r="F1971">
            <v>0</v>
          </cell>
          <cell r="H1971">
            <v>0</v>
          </cell>
        </row>
        <row r="1972">
          <cell r="D1972">
            <v>0</v>
          </cell>
          <cell r="F1972">
            <v>0</v>
          </cell>
          <cell r="H1972">
            <v>0</v>
          </cell>
        </row>
        <row r="1973">
          <cell r="D1973">
            <v>0</v>
          </cell>
          <cell r="F1973">
            <v>0</v>
          </cell>
          <cell r="H1973">
            <v>0</v>
          </cell>
        </row>
        <row r="1974">
          <cell r="D1974">
            <v>0</v>
          </cell>
          <cell r="F1974">
            <v>0</v>
          </cell>
          <cell r="H1974">
            <v>0</v>
          </cell>
        </row>
        <row r="1975">
          <cell r="D1975">
            <v>0</v>
          </cell>
          <cell r="F1975">
            <v>0</v>
          </cell>
          <cell r="H1975">
            <v>0</v>
          </cell>
        </row>
        <row r="1976">
          <cell r="D1976">
            <v>0</v>
          </cell>
          <cell r="F1976">
            <v>0</v>
          </cell>
          <cell r="H1976">
            <v>0</v>
          </cell>
        </row>
        <row r="1977">
          <cell r="D1977">
            <v>0</v>
          </cell>
          <cell r="F1977">
            <v>0</v>
          </cell>
          <cell r="H1977">
            <v>0</v>
          </cell>
        </row>
        <row r="1978">
          <cell r="D1978">
            <v>0</v>
          </cell>
          <cell r="F1978">
            <v>0</v>
          </cell>
          <cell r="H1978">
            <v>0</v>
          </cell>
        </row>
        <row r="1979">
          <cell r="D1979">
            <v>0</v>
          </cell>
          <cell r="F1979">
            <v>0</v>
          </cell>
          <cell r="H1979">
            <v>0</v>
          </cell>
        </row>
        <row r="1980">
          <cell r="D1980">
            <v>0</v>
          </cell>
          <cell r="F1980">
            <v>0</v>
          </cell>
          <cell r="H1980">
            <v>0</v>
          </cell>
        </row>
        <row r="1981">
          <cell r="D1981">
            <v>0</v>
          </cell>
          <cell r="F1981">
            <v>0</v>
          </cell>
          <cell r="H1981">
            <v>0</v>
          </cell>
        </row>
        <row r="1982">
          <cell r="D1982">
            <v>0</v>
          </cell>
          <cell r="F1982">
            <v>0</v>
          </cell>
          <cell r="H1982">
            <v>0</v>
          </cell>
        </row>
        <row r="1983">
          <cell r="D1983">
            <v>0</v>
          </cell>
          <cell r="F1983">
            <v>0</v>
          </cell>
          <cell r="H1983">
            <v>0</v>
          </cell>
        </row>
        <row r="1984">
          <cell r="D1984">
            <v>0</v>
          </cell>
          <cell r="F1984">
            <v>0</v>
          </cell>
          <cell r="H1984">
            <v>0</v>
          </cell>
        </row>
        <row r="1985">
          <cell r="D1985">
            <v>0</v>
          </cell>
          <cell r="F1985">
            <v>0</v>
          </cell>
          <cell r="H1985">
            <v>0</v>
          </cell>
        </row>
        <row r="1986">
          <cell r="D1986">
            <v>0</v>
          </cell>
          <cell r="F1986">
            <v>0</v>
          </cell>
          <cell r="H1986">
            <v>0</v>
          </cell>
        </row>
        <row r="1987">
          <cell r="D1987">
            <v>0</v>
          </cell>
          <cell r="F1987">
            <v>0</v>
          </cell>
          <cell r="H1987">
            <v>0</v>
          </cell>
        </row>
        <row r="1988">
          <cell r="D1988">
            <v>0</v>
          </cell>
          <cell r="F1988">
            <v>0</v>
          </cell>
          <cell r="H1988">
            <v>0</v>
          </cell>
        </row>
        <row r="1989">
          <cell r="D1989">
            <v>0</v>
          </cell>
          <cell r="F1989">
            <v>0</v>
          </cell>
          <cell r="H1989">
            <v>0</v>
          </cell>
        </row>
        <row r="1990">
          <cell r="D1990">
            <v>0</v>
          </cell>
          <cell r="F1990">
            <v>0</v>
          </cell>
          <cell r="H1990">
            <v>0</v>
          </cell>
        </row>
        <row r="1991">
          <cell r="D1991">
            <v>0</v>
          </cell>
          <cell r="F1991">
            <v>0</v>
          </cell>
          <cell r="H1991">
            <v>0</v>
          </cell>
        </row>
        <row r="1992">
          <cell r="D1992">
            <v>0</v>
          </cell>
          <cell r="F1992">
            <v>0</v>
          </cell>
          <cell r="H1992">
            <v>0</v>
          </cell>
        </row>
        <row r="1993">
          <cell r="D1993">
            <v>0</v>
          </cell>
          <cell r="F1993">
            <v>0</v>
          </cell>
          <cell r="H1993">
            <v>0</v>
          </cell>
        </row>
        <row r="1994">
          <cell r="D1994">
            <v>0</v>
          </cell>
          <cell r="F1994">
            <v>0</v>
          </cell>
          <cell r="H1994">
            <v>0</v>
          </cell>
        </row>
        <row r="1995">
          <cell r="D1995">
            <v>0</v>
          </cell>
          <cell r="F1995">
            <v>0</v>
          </cell>
          <cell r="H1995">
            <v>0</v>
          </cell>
        </row>
        <row r="1996">
          <cell r="D1996">
            <v>0</v>
          </cell>
          <cell r="F1996">
            <v>0</v>
          </cell>
          <cell r="H1996">
            <v>0</v>
          </cell>
        </row>
        <row r="1997">
          <cell r="D1997">
            <v>0</v>
          </cell>
          <cell r="F1997">
            <v>0</v>
          </cell>
          <cell r="H1997">
            <v>0</v>
          </cell>
        </row>
        <row r="1998">
          <cell r="D1998">
            <v>0</v>
          </cell>
          <cell r="F1998">
            <v>0</v>
          </cell>
          <cell r="H1998">
            <v>0</v>
          </cell>
        </row>
        <row r="1999">
          <cell r="D1999">
            <v>0</v>
          </cell>
          <cell r="F1999">
            <v>0</v>
          </cell>
          <cell r="H1999">
            <v>0</v>
          </cell>
        </row>
        <row r="2000">
          <cell r="D2000">
            <v>0</v>
          </cell>
          <cell r="F2000">
            <v>0</v>
          </cell>
          <cell r="H2000">
            <v>0</v>
          </cell>
        </row>
        <row r="2001">
          <cell r="D2001">
            <v>0</v>
          </cell>
          <cell r="F2001">
            <v>0</v>
          </cell>
          <cell r="H2001">
            <v>0</v>
          </cell>
        </row>
        <row r="2002">
          <cell r="D2002">
            <v>0</v>
          </cell>
          <cell r="F2002">
            <v>0</v>
          </cell>
          <cell r="H2002">
            <v>0</v>
          </cell>
        </row>
        <row r="2003">
          <cell r="D2003">
            <v>0</v>
          </cell>
          <cell r="F2003">
            <v>0</v>
          </cell>
          <cell r="H2003">
            <v>0</v>
          </cell>
        </row>
        <row r="2004">
          <cell r="D2004">
            <v>0</v>
          </cell>
          <cell r="F2004">
            <v>0</v>
          </cell>
          <cell r="H2004">
            <v>0</v>
          </cell>
        </row>
        <row r="2005">
          <cell r="D2005">
            <v>0</v>
          </cell>
          <cell r="F2005">
            <v>0</v>
          </cell>
          <cell r="H2005">
            <v>0</v>
          </cell>
        </row>
        <row r="2006">
          <cell r="D2006">
            <v>0</v>
          </cell>
          <cell r="F2006">
            <v>0</v>
          </cell>
          <cell r="H2006">
            <v>0</v>
          </cell>
        </row>
        <row r="2007">
          <cell r="D2007">
            <v>0</v>
          </cell>
          <cell r="F2007">
            <v>0</v>
          </cell>
          <cell r="H2007">
            <v>0</v>
          </cell>
        </row>
        <row r="2008">
          <cell r="D2008">
            <v>0</v>
          </cell>
          <cell r="F2008">
            <v>0</v>
          </cell>
          <cell r="H2008">
            <v>0</v>
          </cell>
        </row>
        <row r="2009">
          <cell r="D2009">
            <v>0</v>
          </cell>
          <cell r="F2009">
            <v>0</v>
          </cell>
          <cell r="H2009">
            <v>0</v>
          </cell>
        </row>
        <row r="2010">
          <cell r="D2010">
            <v>0</v>
          </cell>
          <cell r="F2010">
            <v>0</v>
          </cell>
          <cell r="H2010">
            <v>0</v>
          </cell>
        </row>
        <row r="2011">
          <cell r="D2011">
            <v>0</v>
          </cell>
          <cell r="F2011">
            <v>0</v>
          </cell>
          <cell r="H2011">
            <v>0</v>
          </cell>
        </row>
        <row r="2012">
          <cell r="D2012">
            <v>0</v>
          </cell>
          <cell r="F2012">
            <v>0</v>
          </cell>
          <cell r="H2012">
            <v>0</v>
          </cell>
        </row>
        <row r="2013">
          <cell r="D2013">
            <v>0</v>
          </cell>
          <cell r="F2013">
            <v>0</v>
          </cell>
          <cell r="H2013">
            <v>0</v>
          </cell>
        </row>
        <row r="2014">
          <cell r="D2014">
            <v>0</v>
          </cell>
          <cell r="F2014">
            <v>0</v>
          </cell>
          <cell r="H2014">
            <v>0</v>
          </cell>
        </row>
        <row r="2015">
          <cell r="D2015">
            <v>0</v>
          </cell>
          <cell r="F2015">
            <v>0</v>
          </cell>
          <cell r="H2015">
            <v>0</v>
          </cell>
        </row>
        <row r="2016">
          <cell r="D2016">
            <v>0</v>
          </cell>
          <cell r="F2016">
            <v>0</v>
          </cell>
          <cell r="H2016">
            <v>0</v>
          </cell>
        </row>
        <row r="2017">
          <cell r="D2017">
            <v>0</v>
          </cell>
          <cell r="F2017">
            <v>0</v>
          </cell>
          <cell r="H2017">
            <v>0</v>
          </cell>
        </row>
        <row r="2018">
          <cell r="D2018">
            <v>0</v>
          </cell>
          <cell r="F2018">
            <v>0</v>
          </cell>
          <cell r="H2018">
            <v>0</v>
          </cell>
        </row>
        <row r="2019">
          <cell r="D2019">
            <v>0</v>
          </cell>
          <cell r="F2019">
            <v>0</v>
          </cell>
          <cell r="H2019">
            <v>0</v>
          </cell>
        </row>
        <row r="2020">
          <cell r="D2020">
            <v>0</v>
          </cell>
          <cell r="F2020">
            <v>0</v>
          </cell>
          <cell r="H2020">
            <v>0</v>
          </cell>
        </row>
        <row r="2021">
          <cell r="D2021">
            <v>0</v>
          </cell>
          <cell r="F2021">
            <v>0</v>
          </cell>
          <cell r="H2021">
            <v>0</v>
          </cell>
        </row>
        <row r="2022">
          <cell r="D2022">
            <v>0</v>
          </cell>
          <cell r="F2022">
            <v>0</v>
          </cell>
          <cell r="H2022">
            <v>0</v>
          </cell>
        </row>
        <row r="2023">
          <cell r="D2023">
            <v>0</v>
          </cell>
          <cell r="F2023">
            <v>0</v>
          </cell>
          <cell r="H2023">
            <v>0</v>
          </cell>
        </row>
        <row r="2024">
          <cell r="D2024">
            <v>0</v>
          </cell>
          <cell r="F2024">
            <v>0</v>
          </cell>
          <cell r="H2024">
            <v>0</v>
          </cell>
        </row>
        <row r="2025">
          <cell r="D2025">
            <v>0</v>
          </cell>
          <cell r="F2025">
            <v>0</v>
          </cell>
          <cell r="H2025">
            <v>0</v>
          </cell>
        </row>
        <row r="2026">
          <cell r="D2026">
            <v>0</v>
          </cell>
          <cell r="F2026">
            <v>0</v>
          </cell>
          <cell r="H2026">
            <v>0</v>
          </cell>
        </row>
        <row r="2027">
          <cell r="D2027">
            <v>0</v>
          </cell>
          <cell r="F2027">
            <v>0</v>
          </cell>
          <cell r="H2027">
            <v>0</v>
          </cell>
        </row>
        <row r="2028">
          <cell r="D2028">
            <v>0</v>
          </cell>
          <cell r="F2028">
            <v>0</v>
          </cell>
          <cell r="H2028">
            <v>0</v>
          </cell>
        </row>
        <row r="2029">
          <cell r="D2029">
            <v>0</v>
          </cell>
          <cell r="F2029">
            <v>0</v>
          </cell>
          <cell r="H2029">
            <v>0</v>
          </cell>
        </row>
        <row r="2030">
          <cell r="D2030">
            <v>0</v>
          </cell>
          <cell r="F2030">
            <v>0</v>
          </cell>
          <cell r="H2030">
            <v>0</v>
          </cell>
        </row>
        <row r="2031">
          <cell r="D2031">
            <v>0</v>
          </cell>
          <cell r="F2031">
            <v>0</v>
          </cell>
          <cell r="H2031">
            <v>0</v>
          </cell>
        </row>
        <row r="2032">
          <cell r="D2032">
            <v>0</v>
          </cell>
          <cell r="F2032">
            <v>0</v>
          </cell>
          <cell r="H2032">
            <v>0</v>
          </cell>
        </row>
        <row r="2033">
          <cell r="D2033">
            <v>0</v>
          </cell>
          <cell r="F2033">
            <v>0</v>
          </cell>
          <cell r="H2033">
            <v>0</v>
          </cell>
        </row>
        <row r="2034">
          <cell r="D2034">
            <v>0</v>
          </cell>
          <cell r="F2034">
            <v>0</v>
          </cell>
          <cell r="H2034">
            <v>0</v>
          </cell>
        </row>
        <row r="2035">
          <cell r="D2035">
            <v>0</v>
          </cell>
          <cell r="F2035">
            <v>0</v>
          </cell>
          <cell r="H2035">
            <v>0</v>
          </cell>
        </row>
        <row r="2036">
          <cell r="D2036">
            <v>0</v>
          </cell>
          <cell r="F2036">
            <v>0</v>
          </cell>
          <cell r="H2036">
            <v>0</v>
          </cell>
        </row>
        <row r="2037">
          <cell r="D2037">
            <v>0</v>
          </cell>
          <cell r="F2037">
            <v>0</v>
          </cell>
          <cell r="H2037">
            <v>0</v>
          </cell>
        </row>
        <row r="2038">
          <cell r="D2038">
            <v>0</v>
          </cell>
          <cell r="F2038">
            <v>0</v>
          </cell>
          <cell r="H2038">
            <v>0</v>
          </cell>
        </row>
        <row r="2039">
          <cell r="D2039">
            <v>0</v>
          </cell>
          <cell r="F2039">
            <v>0</v>
          </cell>
          <cell r="H2039">
            <v>0</v>
          </cell>
        </row>
        <row r="2040">
          <cell r="D2040">
            <v>0</v>
          </cell>
          <cell r="F2040">
            <v>0</v>
          </cell>
          <cell r="H2040">
            <v>0</v>
          </cell>
        </row>
        <row r="2041">
          <cell r="D2041">
            <v>0</v>
          </cell>
          <cell r="F2041">
            <v>0</v>
          </cell>
          <cell r="H2041">
            <v>0</v>
          </cell>
        </row>
        <row r="2042">
          <cell r="D2042">
            <v>0</v>
          </cell>
          <cell r="F2042">
            <v>0</v>
          </cell>
          <cell r="H2042">
            <v>0</v>
          </cell>
        </row>
        <row r="2043">
          <cell r="D2043">
            <v>0</v>
          </cell>
          <cell r="F2043">
            <v>0</v>
          </cell>
          <cell r="H2043">
            <v>0</v>
          </cell>
        </row>
        <row r="2044">
          <cell r="D2044">
            <v>0</v>
          </cell>
          <cell r="F2044">
            <v>0</v>
          </cell>
          <cell r="H2044">
            <v>0</v>
          </cell>
        </row>
        <row r="2045">
          <cell r="D2045">
            <v>0</v>
          </cell>
          <cell r="F2045">
            <v>0</v>
          </cell>
          <cell r="H2045">
            <v>0</v>
          </cell>
        </row>
        <row r="2046">
          <cell r="D2046">
            <v>0</v>
          </cell>
          <cell r="F2046">
            <v>0</v>
          </cell>
          <cell r="H2046">
            <v>0</v>
          </cell>
        </row>
        <row r="2047">
          <cell r="D2047">
            <v>0</v>
          </cell>
          <cell r="F2047">
            <v>0</v>
          </cell>
          <cell r="H2047">
            <v>0</v>
          </cell>
        </row>
        <row r="2048">
          <cell r="D2048">
            <v>0</v>
          </cell>
          <cell r="F2048">
            <v>0</v>
          </cell>
          <cell r="H2048">
            <v>0</v>
          </cell>
        </row>
        <row r="2049">
          <cell r="D2049">
            <v>0</v>
          </cell>
          <cell r="F2049">
            <v>0</v>
          </cell>
          <cell r="H2049">
            <v>0</v>
          </cell>
        </row>
        <row r="2050">
          <cell r="D2050">
            <v>0</v>
          </cell>
          <cell r="F2050">
            <v>0</v>
          </cell>
          <cell r="H2050">
            <v>0</v>
          </cell>
        </row>
        <row r="2051">
          <cell r="D2051">
            <v>0</v>
          </cell>
          <cell r="F2051">
            <v>0</v>
          </cell>
          <cell r="H2051">
            <v>0</v>
          </cell>
        </row>
        <row r="2052">
          <cell r="D2052">
            <v>0</v>
          </cell>
          <cell r="F2052">
            <v>0</v>
          </cell>
          <cell r="H2052">
            <v>0</v>
          </cell>
        </row>
        <row r="2053">
          <cell r="D2053">
            <v>0</v>
          </cell>
          <cell r="F2053">
            <v>0</v>
          </cell>
          <cell r="H2053">
            <v>0</v>
          </cell>
        </row>
        <row r="2054">
          <cell r="D2054">
            <v>0</v>
          </cell>
          <cell r="F2054">
            <v>0</v>
          </cell>
          <cell r="H2054">
            <v>0</v>
          </cell>
        </row>
        <row r="2055">
          <cell r="D2055">
            <v>0</v>
          </cell>
          <cell r="F2055">
            <v>0</v>
          </cell>
          <cell r="H2055">
            <v>0</v>
          </cell>
        </row>
        <row r="2056">
          <cell r="D2056">
            <v>0</v>
          </cell>
          <cell r="F2056">
            <v>0</v>
          </cell>
          <cell r="H2056">
            <v>0</v>
          </cell>
        </row>
        <row r="2057">
          <cell r="D2057">
            <v>0</v>
          </cell>
          <cell r="F2057">
            <v>0</v>
          </cell>
          <cell r="H2057">
            <v>0</v>
          </cell>
        </row>
        <row r="2058">
          <cell r="D2058">
            <v>0</v>
          </cell>
          <cell r="F2058">
            <v>0</v>
          </cell>
          <cell r="H2058">
            <v>0</v>
          </cell>
        </row>
        <row r="2059">
          <cell r="D2059">
            <v>0</v>
          </cell>
          <cell r="F2059">
            <v>0</v>
          </cell>
          <cell r="H2059">
            <v>0</v>
          </cell>
        </row>
        <row r="2060">
          <cell r="D2060">
            <v>0</v>
          </cell>
          <cell r="F2060">
            <v>0</v>
          </cell>
          <cell r="H2060">
            <v>0</v>
          </cell>
        </row>
        <row r="2061">
          <cell r="D2061">
            <v>0</v>
          </cell>
          <cell r="F2061">
            <v>0</v>
          </cell>
          <cell r="H2061">
            <v>0</v>
          </cell>
        </row>
        <row r="2062">
          <cell r="D2062">
            <v>0</v>
          </cell>
          <cell r="F2062">
            <v>0</v>
          </cell>
          <cell r="H2062">
            <v>0</v>
          </cell>
        </row>
        <row r="2063">
          <cell r="D2063">
            <v>0</v>
          </cell>
          <cell r="F2063">
            <v>0</v>
          </cell>
          <cell r="H2063">
            <v>0</v>
          </cell>
        </row>
        <row r="2064">
          <cell r="D2064">
            <v>0</v>
          </cell>
          <cell r="F2064">
            <v>0</v>
          </cell>
          <cell r="H2064">
            <v>0</v>
          </cell>
        </row>
        <row r="2065">
          <cell r="D2065">
            <v>0</v>
          </cell>
          <cell r="F2065">
            <v>0</v>
          </cell>
          <cell r="H2065">
            <v>0</v>
          </cell>
        </row>
        <row r="2066">
          <cell r="D2066">
            <v>0</v>
          </cell>
          <cell r="F2066">
            <v>0</v>
          </cell>
          <cell r="H2066">
            <v>0</v>
          </cell>
        </row>
        <row r="2067">
          <cell r="D2067">
            <v>0</v>
          </cell>
          <cell r="F2067">
            <v>0</v>
          </cell>
          <cell r="H2067">
            <v>0</v>
          </cell>
        </row>
        <row r="2068">
          <cell r="D2068">
            <v>0</v>
          </cell>
          <cell r="F2068">
            <v>0</v>
          </cell>
          <cell r="H2068">
            <v>0</v>
          </cell>
        </row>
        <row r="2069">
          <cell r="D2069">
            <v>0</v>
          </cell>
          <cell r="F2069">
            <v>0</v>
          </cell>
          <cell r="H2069">
            <v>0</v>
          </cell>
        </row>
        <row r="2070">
          <cell r="D2070">
            <v>0</v>
          </cell>
          <cell r="F2070">
            <v>0</v>
          </cell>
          <cell r="H2070">
            <v>0</v>
          </cell>
        </row>
        <row r="2071">
          <cell r="D2071">
            <v>0</v>
          </cell>
          <cell r="F2071">
            <v>0</v>
          </cell>
          <cell r="H2071">
            <v>0</v>
          </cell>
        </row>
        <row r="2072">
          <cell r="D2072">
            <v>0</v>
          </cell>
          <cell r="F2072">
            <v>0</v>
          </cell>
          <cell r="H2072">
            <v>0</v>
          </cell>
        </row>
        <row r="2073">
          <cell r="D2073">
            <v>0</v>
          </cell>
          <cell r="F2073">
            <v>0</v>
          </cell>
          <cell r="H2073">
            <v>0</v>
          </cell>
        </row>
        <row r="2074">
          <cell r="D2074">
            <v>0</v>
          </cell>
          <cell r="F2074">
            <v>0</v>
          </cell>
          <cell r="H2074">
            <v>0</v>
          </cell>
        </row>
        <row r="2075">
          <cell r="D2075">
            <v>0</v>
          </cell>
          <cell r="F2075">
            <v>0</v>
          </cell>
          <cell r="H2075">
            <v>0</v>
          </cell>
        </row>
        <row r="2076">
          <cell r="D2076">
            <v>0</v>
          </cell>
          <cell r="F2076">
            <v>0</v>
          </cell>
          <cell r="H2076">
            <v>0</v>
          </cell>
        </row>
        <row r="2077">
          <cell r="D2077">
            <v>0</v>
          </cell>
          <cell r="F2077">
            <v>0</v>
          </cell>
          <cell r="H2077">
            <v>0</v>
          </cell>
        </row>
        <row r="2078">
          <cell r="D2078">
            <v>0</v>
          </cell>
          <cell r="F2078">
            <v>0</v>
          </cell>
          <cell r="H2078">
            <v>0</v>
          </cell>
        </row>
        <row r="2079">
          <cell r="D2079">
            <v>0</v>
          </cell>
          <cell r="F2079">
            <v>0</v>
          </cell>
          <cell r="H2079">
            <v>0</v>
          </cell>
        </row>
        <row r="2080">
          <cell r="D2080">
            <v>0</v>
          </cell>
          <cell r="F2080">
            <v>0</v>
          </cell>
          <cell r="H2080">
            <v>0</v>
          </cell>
        </row>
        <row r="2081">
          <cell r="D2081">
            <v>0</v>
          </cell>
          <cell r="F2081">
            <v>0</v>
          </cell>
          <cell r="H2081">
            <v>0</v>
          </cell>
        </row>
        <row r="2082">
          <cell r="D2082">
            <v>0</v>
          </cell>
          <cell r="F2082">
            <v>0</v>
          </cell>
          <cell r="H2082">
            <v>0</v>
          </cell>
        </row>
        <row r="2083">
          <cell r="D2083">
            <v>0</v>
          </cell>
          <cell r="F2083">
            <v>0</v>
          </cell>
          <cell r="H2083">
            <v>0</v>
          </cell>
        </row>
        <row r="2084">
          <cell r="D2084">
            <v>0</v>
          </cell>
          <cell r="F2084">
            <v>0</v>
          </cell>
          <cell r="H2084">
            <v>0</v>
          </cell>
        </row>
        <row r="2085">
          <cell r="D2085">
            <v>0</v>
          </cell>
          <cell r="F2085">
            <v>0</v>
          </cell>
          <cell r="H2085">
            <v>0</v>
          </cell>
        </row>
        <row r="2086">
          <cell r="D2086">
            <v>0</v>
          </cell>
          <cell r="F2086">
            <v>0</v>
          </cell>
          <cell r="H2086">
            <v>0</v>
          </cell>
        </row>
        <row r="2087">
          <cell r="D2087">
            <v>0</v>
          </cell>
          <cell r="F2087">
            <v>0</v>
          </cell>
          <cell r="H2087">
            <v>0</v>
          </cell>
        </row>
        <row r="2088">
          <cell r="D2088">
            <v>0</v>
          </cell>
          <cell r="F2088">
            <v>0</v>
          </cell>
          <cell r="H2088">
            <v>0</v>
          </cell>
        </row>
        <row r="2089">
          <cell r="D2089">
            <v>0</v>
          </cell>
          <cell r="F2089">
            <v>0</v>
          </cell>
          <cell r="H2089">
            <v>0</v>
          </cell>
        </row>
        <row r="2090">
          <cell r="D2090">
            <v>0</v>
          </cell>
          <cell r="F2090">
            <v>0</v>
          </cell>
          <cell r="H2090">
            <v>0</v>
          </cell>
        </row>
        <row r="2091">
          <cell r="D2091">
            <v>0</v>
          </cell>
          <cell r="F2091">
            <v>0</v>
          </cell>
          <cell r="H2091">
            <v>0</v>
          </cell>
        </row>
        <row r="2092">
          <cell r="D2092">
            <v>0</v>
          </cell>
          <cell r="F2092">
            <v>0</v>
          </cell>
          <cell r="H2092">
            <v>0</v>
          </cell>
        </row>
        <row r="2093">
          <cell r="D2093">
            <v>0</v>
          </cell>
          <cell r="F2093">
            <v>0</v>
          </cell>
          <cell r="H2093">
            <v>0</v>
          </cell>
        </row>
        <row r="2094">
          <cell r="D2094">
            <v>0</v>
          </cell>
          <cell r="F2094">
            <v>0</v>
          </cell>
          <cell r="H2094">
            <v>0</v>
          </cell>
        </row>
        <row r="2095">
          <cell r="D2095">
            <v>0</v>
          </cell>
          <cell r="F2095">
            <v>0</v>
          </cell>
          <cell r="H2095">
            <v>0</v>
          </cell>
        </row>
        <row r="2096">
          <cell r="D2096">
            <v>0</v>
          </cell>
          <cell r="F2096">
            <v>0</v>
          </cell>
          <cell r="H2096">
            <v>0</v>
          </cell>
        </row>
        <row r="2097">
          <cell r="D2097">
            <v>0</v>
          </cell>
          <cell r="F2097">
            <v>0</v>
          </cell>
          <cell r="H2097">
            <v>0</v>
          </cell>
        </row>
        <row r="2098">
          <cell r="D2098">
            <v>0</v>
          </cell>
          <cell r="F2098">
            <v>0</v>
          </cell>
          <cell r="H2098">
            <v>0</v>
          </cell>
        </row>
        <row r="2099">
          <cell r="D2099">
            <v>0</v>
          </cell>
          <cell r="F2099">
            <v>0</v>
          </cell>
          <cell r="H2099">
            <v>0</v>
          </cell>
        </row>
        <row r="2100">
          <cell r="D2100">
            <v>0</v>
          </cell>
          <cell r="F2100">
            <v>0</v>
          </cell>
          <cell r="H2100">
            <v>0</v>
          </cell>
        </row>
        <row r="2101">
          <cell r="D2101">
            <v>0</v>
          </cell>
          <cell r="F2101">
            <v>0</v>
          </cell>
          <cell r="H2101">
            <v>0</v>
          </cell>
        </row>
        <row r="2102">
          <cell r="D2102">
            <v>0</v>
          </cell>
          <cell r="F2102">
            <v>0</v>
          </cell>
          <cell r="H2102">
            <v>0</v>
          </cell>
        </row>
        <row r="2103">
          <cell r="D2103">
            <v>0</v>
          </cell>
          <cell r="F2103">
            <v>0</v>
          </cell>
          <cell r="H2103">
            <v>0</v>
          </cell>
        </row>
        <row r="2104">
          <cell r="D2104">
            <v>0</v>
          </cell>
          <cell r="F2104">
            <v>0</v>
          </cell>
          <cell r="H2104">
            <v>0</v>
          </cell>
        </row>
        <row r="2105">
          <cell r="D2105">
            <v>0</v>
          </cell>
          <cell r="F2105">
            <v>0</v>
          </cell>
          <cell r="H2105">
            <v>0</v>
          </cell>
        </row>
        <row r="2106">
          <cell r="D2106">
            <v>0</v>
          </cell>
          <cell r="F2106">
            <v>0</v>
          </cell>
          <cell r="H2106">
            <v>0</v>
          </cell>
        </row>
        <row r="2107">
          <cell r="D2107">
            <v>0</v>
          </cell>
          <cell r="F2107">
            <v>0</v>
          </cell>
          <cell r="H2107">
            <v>0</v>
          </cell>
        </row>
        <row r="2108">
          <cell r="D2108">
            <v>0</v>
          </cell>
          <cell r="F2108">
            <v>0</v>
          </cell>
          <cell r="H2108">
            <v>0</v>
          </cell>
        </row>
        <row r="2109">
          <cell r="D2109">
            <v>0</v>
          </cell>
          <cell r="F2109">
            <v>0</v>
          </cell>
          <cell r="H2109">
            <v>0</v>
          </cell>
        </row>
        <row r="2110">
          <cell r="D2110">
            <v>0</v>
          </cell>
          <cell r="F2110">
            <v>0</v>
          </cell>
          <cell r="H2110">
            <v>0</v>
          </cell>
        </row>
        <row r="2111">
          <cell r="D2111">
            <v>0</v>
          </cell>
          <cell r="F2111">
            <v>0</v>
          </cell>
          <cell r="H2111">
            <v>0</v>
          </cell>
        </row>
        <row r="2112">
          <cell r="D2112">
            <v>0</v>
          </cell>
          <cell r="F2112">
            <v>0</v>
          </cell>
          <cell r="H2112">
            <v>0</v>
          </cell>
        </row>
        <row r="2113">
          <cell r="D2113">
            <v>0</v>
          </cell>
          <cell r="F2113">
            <v>0</v>
          </cell>
          <cell r="H2113">
            <v>0</v>
          </cell>
        </row>
        <row r="2114">
          <cell r="D2114">
            <v>0</v>
          </cell>
          <cell r="F2114">
            <v>0</v>
          </cell>
          <cell r="H2114">
            <v>0</v>
          </cell>
        </row>
        <row r="2115">
          <cell r="D2115">
            <v>0</v>
          </cell>
          <cell r="F2115">
            <v>0</v>
          </cell>
          <cell r="H2115">
            <v>0</v>
          </cell>
        </row>
        <row r="2116">
          <cell r="D2116">
            <v>0</v>
          </cell>
          <cell r="F2116">
            <v>0</v>
          </cell>
          <cell r="H2116">
            <v>0</v>
          </cell>
        </row>
        <row r="2117">
          <cell r="D2117">
            <v>0</v>
          </cell>
          <cell r="F2117">
            <v>0</v>
          </cell>
          <cell r="H2117">
            <v>0</v>
          </cell>
        </row>
        <row r="2118">
          <cell r="D2118">
            <v>0</v>
          </cell>
          <cell r="F2118">
            <v>0</v>
          </cell>
          <cell r="H2118">
            <v>0</v>
          </cell>
        </row>
        <row r="2119">
          <cell r="D2119">
            <v>0</v>
          </cell>
          <cell r="F2119">
            <v>0</v>
          </cell>
          <cell r="H2119">
            <v>0</v>
          </cell>
        </row>
        <row r="2120">
          <cell r="D2120">
            <v>0</v>
          </cell>
          <cell r="F2120">
            <v>0</v>
          </cell>
          <cell r="H2120">
            <v>0</v>
          </cell>
        </row>
        <row r="2121">
          <cell r="D2121">
            <v>0</v>
          </cell>
          <cell r="F2121">
            <v>0</v>
          </cell>
          <cell r="H2121">
            <v>0</v>
          </cell>
        </row>
        <row r="2122">
          <cell r="D2122">
            <v>0</v>
          </cell>
          <cell r="F2122">
            <v>0</v>
          </cell>
          <cell r="H2122">
            <v>0</v>
          </cell>
        </row>
        <row r="2123">
          <cell r="D2123">
            <v>0</v>
          </cell>
          <cell r="F2123">
            <v>0</v>
          </cell>
          <cell r="H2123">
            <v>0</v>
          </cell>
        </row>
        <row r="2124">
          <cell r="D2124">
            <v>0</v>
          </cell>
          <cell r="F2124">
            <v>0</v>
          </cell>
          <cell r="H2124">
            <v>0</v>
          </cell>
        </row>
        <row r="2125">
          <cell r="D2125">
            <v>0</v>
          </cell>
          <cell r="F2125">
            <v>0</v>
          </cell>
          <cell r="H2125">
            <v>0</v>
          </cell>
        </row>
        <row r="2126">
          <cell r="D2126">
            <v>0</v>
          </cell>
          <cell r="F2126">
            <v>0</v>
          </cell>
          <cell r="H2126">
            <v>0</v>
          </cell>
        </row>
        <row r="2127">
          <cell r="D2127">
            <v>0</v>
          </cell>
          <cell r="F2127">
            <v>0</v>
          </cell>
          <cell r="H2127">
            <v>0</v>
          </cell>
        </row>
        <row r="2128">
          <cell r="D2128">
            <v>0</v>
          </cell>
          <cell r="F2128">
            <v>0</v>
          </cell>
          <cell r="H2128">
            <v>0</v>
          </cell>
        </row>
        <row r="2129">
          <cell r="D2129">
            <v>0</v>
          </cell>
          <cell r="F2129">
            <v>0</v>
          </cell>
          <cell r="H2129">
            <v>0</v>
          </cell>
        </row>
        <row r="2130">
          <cell r="D2130">
            <v>0</v>
          </cell>
          <cell r="F2130">
            <v>0</v>
          </cell>
          <cell r="H2130">
            <v>0</v>
          </cell>
        </row>
        <row r="2131">
          <cell r="D2131">
            <v>0</v>
          </cell>
          <cell r="F2131">
            <v>0</v>
          </cell>
          <cell r="H2131">
            <v>0</v>
          </cell>
        </row>
        <row r="2132">
          <cell r="D2132">
            <v>0</v>
          </cell>
          <cell r="F2132">
            <v>0</v>
          </cell>
          <cell r="H2132">
            <v>0</v>
          </cell>
        </row>
        <row r="2133">
          <cell r="D2133">
            <v>0</v>
          </cell>
          <cell r="F2133">
            <v>0</v>
          </cell>
          <cell r="H2133">
            <v>0</v>
          </cell>
        </row>
        <row r="2134">
          <cell r="D2134">
            <v>0</v>
          </cell>
          <cell r="F2134">
            <v>0</v>
          </cell>
          <cell r="H2134">
            <v>0</v>
          </cell>
        </row>
        <row r="2135">
          <cell r="D2135">
            <v>0</v>
          </cell>
          <cell r="F2135">
            <v>0</v>
          </cell>
          <cell r="H2135">
            <v>0</v>
          </cell>
        </row>
        <row r="2136">
          <cell r="D2136">
            <v>0</v>
          </cell>
          <cell r="F2136">
            <v>0</v>
          </cell>
          <cell r="H2136">
            <v>0</v>
          </cell>
        </row>
        <row r="2137">
          <cell r="D2137">
            <v>0</v>
          </cell>
          <cell r="F2137">
            <v>0</v>
          </cell>
          <cell r="H2137">
            <v>0</v>
          </cell>
        </row>
        <row r="2138">
          <cell r="D2138">
            <v>0</v>
          </cell>
          <cell r="F2138">
            <v>0</v>
          </cell>
          <cell r="H2138">
            <v>0</v>
          </cell>
        </row>
        <row r="2139">
          <cell r="D2139">
            <v>0</v>
          </cell>
          <cell r="F2139">
            <v>0</v>
          </cell>
          <cell r="H2139">
            <v>0</v>
          </cell>
        </row>
        <row r="2140">
          <cell r="D2140">
            <v>0</v>
          </cell>
          <cell r="F2140">
            <v>0</v>
          </cell>
          <cell r="H2140">
            <v>0</v>
          </cell>
        </row>
        <row r="2141">
          <cell r="D2141">
            <v>0</v>
          </cell>
          <cell r="F2141">
            <v>0</v>
          </cell>
          <cell r="H2141">
            <v>0</v>
          </cell>
        </row>
        <row r="2142">
          <cell r="D2142">
            <v>0</v>
          </cell>
          <cell r="F2142">
            <v>0</v>
          </cell>
          <cell r="H2142">
            <v>0</v>
          </cell>
        </row>
        <row r="2143">
          <cell r="D2143">
            <v>0</v>
          </cell>
          <cell r="F2143">
            <v>0</v>
          </cell>
          <cell r="H2143">
            <v>0</v>
          </cell>
        </row>
        <row r="2144">
          <cell r="D2144">
            <v>0</v>
          </cell>
          <cell r="F2144">
            <v>0</v>
          </cell>
          <cell r="H2144">
            <v>0</v>
          </cell>
        </row>
        <row r="2145">
          <cell r="D2145">
            <v>0</v>
          </cell>
          <cell r="F2145">
            <v>0</v>
          </cell>
          <cell r="H2145">
            <v>0</v>
          </cell>
        </row>
        <row r="2146">
          <cell r="D2146">
            <v>0</v>
          </cell>
          <cell r="F2146">
            <v>0</v>
          </cell>
          <cell r="H2146">
            <v>0</v>
          </cell>
        </row>
        <row r="2147">
          <cell r="D2147">
            <v>0</v>
          </cell>
          <cell r="F2147">
            <v>0</v>
          </cell>
          <cell r="H2147">
            <v>0</v>
          </cell>
        </row>
        <row r="2148">
          <cell r="D2148">
            <v>0</v>
          </cell>
          <cell r="F2148">
            <v>0</v>
          </cell>
          <cell r="H2148">
            <v>0</v>
          </cell>
        </row>
        <row r="2149">
          <cell r="D2149">
            <v>0</v>
          </cell>
          <cell r="F2149">
            <v>0</v>
          </cell>
          <cell r="H2149">
            <v>0</v>
          </cell>
        </row>
        <row r="2150">
          <cell r="D2150">
            <v>0</v>
          </cell>
          <cell r="F2150">
            <v>0</v>
          </cell>
          <cell r="H2150">
            <v>0</v>
          </cell>
        </row>
        <row r="2151">
          <cell r="D2151">
            <v>0</v>
          </cell>
          <cell r="F2151">
            <v>0</v>
          </cell>
          <cell r="H2151">
            <v>0</v>
          </cell>
        </row>
        <row r="2152">
          <cell r="D2152">
            <v>0</v>
          </cell>
          <cell r="F2152">
            <v>0</v>
          </cell>
          <cell r="H2152">
            <v>0</v>
          </cell>
        </row>
        <row r="2153">
          <cell r="D2153">
            <v>0</v>
          </cell>
          <cell r="F2153">
            <v>0</v>
          </cell>
          <cell r="H2153">
            <v>0</v>
          </cell>
        </row>
        <row r="2154">
          <cell r="D2154">
            <v>0</v>
          </cell>
          <cell r="F2154">
            <v>0</v>
          </cell>
          <cell r="H2154">
            <v>0</v>
          </cell>
        </row>
        <row r="2155">
          <cell r="D2155">
            <v>0</v>
          </cell>
          <cell r="F2155">
            <v>0</v>
          </cell>
          <cell r="H2155">
            <v>0</v>
          </cell>
        </row>
        <row r="2156">
          <cell r="D2156">
            <v>0</v>
          </cell>
          <cell r="F2156">
            <v>0</v>
          </cell>
          <cell r="H2156">
            <v>0</v>
          </cell>
        </row>
        <row r="2157">
          <cell r="D2157">
            <v>0</v>
          </cell>
          <cell r="F2157">
            <v>0</v>
          </cell>
          <cell r="H2157">
            <v>0</v>
          </cell>
        </row>
        <row r="2158">
          <cell r="D2158">
            <v>0</v>
          </cell>
          <cell r="F2158">
            <v>0</v>
          </cell>
          <cell r="H2158">
            <v>0</v>
          </cell>
        </row>
        <row r="2159">
          <cell r="D2159">
            <v>0</v>
          </cell>
          <cell r="F2159">
            <v>0</v>
          </cell>
          <cell r="H2159">
            <v>0</v>
          </cell>
        </row>
        <row r="2160">
          <cell r="D2160">
            <v>0</v>
          </cell>
          <cell r="F2160">
            <v>0</v>
          </cell>
          <cell r="H2160">
            <v>0</v>
          </cell>
        </row>
        <row r="2161">
          <cell r="D2161">
            <v>0</v>
          </cell>
          <cell r="F2161">
            <v>0</v>
          </cell>
          <cell r="H2161">
            <v>0</v>
          </cell>
        </row>
        <row r="2162">
          <cell r="D2162">
            <v>0</v>
          </cell>
          <cell r="F2162">
            <v>0</v>
          </cell>
          <cell r="H2162">
            <v>0</v>
          </cell>
        </row>
        <row r="2163">
          <cell r="D2163">
            <v>0</v>
          </cell>
          <cell r="F2163">
            <v>0</v>
          </cell>
          <cell r="H2163">
            <v>0</v>
          </cell>
        </row>
        <row r="2164">
          <cell r="D2164">
            <v>0</v>
          </cell>
          <cell r="F2164">
            <v>0</v>
          </cell>
          <cell r="H2164">
            <v>0</v>
          </cell>
        </row>
        <row r="2165">
          <cell r="D2165">
            <v>0</v>
          </cell>
          <cell r="F2165">
            <v>0</v>
          </cell>
          <cell r="H2165">
            <v>0</v>
          </cell>
        </row>
        <row r="2166">
          <cell r="D2166">
            <v>0</v>
          </cell>
          <cell r="F2166">
            <v>0</v>
          </cell>
          <cell r="H2166">
            <v>0</v>
          </cell>
        </row>
        <row r="2167">
          <cell r="D2167">
            <v>0</v>
          </cell>
          <cell r="F2167">
            <v>0</v>
          </cell>
          <cell r="H2167">
            <v>0</v>
          </cell>
        </row>
        <row r="2168">
          <cell r="D2168">
            <v>0</v>
          </cell>
          <cell r="F2168">
            <v>0</v>
          </cell>
          <cell r="H2168">
            <v>0</v>
          </cell>
        </row>
        <row r="2169">
          <cell r="D2169">
            <v>0</v>
          </cell>
          <cell r="F2169">
            <v>0</v>
          </cell>
          <cell r="H2169">
            <v>0</v>
          </cell>
        </row>
        <row r="2170">
          <cell r="D2170">
            <v>0</v>
          </cell>
          <cell r="F2170">
            <v>0</v>
          </cell>
          <cell r="H2170">
            <v>0</v>
          </cell>
        </row>
        <row r="2171">
          <cell r="D2171">
            <v>0</v>
          </cell>
          <cell r="F2171">
            <v>0</v>
          </cell>
          <cell r="H2171">
            <v>0</v>
          </cell>
        </row>
        <row r="2172">
          <cell r="D2172">
            <v>0</v>
          </cell>
          <cell r="F2172">
            <v>0</v>
          </cell>
          <cell r="H2172">
            <v>0</v>
          </cell>
        </row>
        <row r="2173">
          <cell r="D2173">
            <v>0</v>
          </cell>
          <cell r="F2173">
            <v>0</v>
          </cell>
          <cell r="H2173">
            <v>0</v>
          </cell>
        </row>
        <row r="2174">
          <cell r="D2174">
            <v>0</v>
          </cell>
          <cell r="F2174">
            <v>0</v>
          </cell>
          <cell r="H2174">
            <v>0</v>
          </cell>
        </row>
        <row r="2175">
          <cell r="D2175">
            <v>0</v>
          </cell>
          <cell r="F2175">
            <v>0</v>
          </cell>
          <cell r="H2175">
            <v>0</v>
          </cell>
        </row>
        <row r="2176">
          <cell r="D2176">
            <v>0</v>
          </cell>
          <cell r="F2176">
            <v>0</v>
          </cell>
          <cell r="H2176">
            <v>0</v>
          </cell>
        </row>
        <row r="2177">
          <cell r="D2177">
            <v>0</v>
          </cell>
          <cell r="F2177">
            <v>0</v>
          </cell>
          <cell r="H2177">
            <v>0</v>
          </cell>
        </row>
        <row r="2178">
          <cell r="D2178">
            <v>0</v>
          </cell>
          <cell r="F2178">
            <v>0</v>
          </cell>
          <cell r="H2178">
            <v>0</v>
          </cell>
        </row>
        <row r="2179">
          <cell r="D2179">
            <v>0</v>
          </cell>
          <cell r="F2179">
            <v>0</v>
          </cell>
          <cell r="H2179">
            <v>0</v>
          </cell>
        </row>
        <row r="2180">
          <cell r="D2180">
            <v>0</v>
          </cell>
          <cell r="F2180">
            <v>0</v>
          </cell>
          <cell r="H2180">
            <v>0</v>
          </cell>
        </row>
        <row r="2181">
          <cell r="D2181">
            <v>0</v>
          </cell>
          <cell r="F2181">
            <v>0</v>
          </cell>
          <cell r="H2181">
            <v>0</v>
          </cell>
        </row>
        <row r="2182">
          <cell r="D2182">
            <v>0</v>
          </cell>
          <cell r="F2182">
            <v>0</v>
          </cell>
          <cell r="H2182">
            <v>0</v>
          </cell>
        </row>
        <row r="2183">
          <cell r="D2183">
            <v>0</v>
          </cell>
          <cell r="F2183">
            <v>0</v>
          </cell>
          <cell r="H2183">
            <v>0</v>
          </cell>
        </row>
        <row r="2184">
          <cell r="D2184">
            <v>0</v>
          </cell>
          <cell r="F2184">
            <v>0</v>
          </cell>
          <cell r="H2184">
            <v>0</v>
          </cell>
        </row>
        <row r="2185">
          <cell r="D2185">
            <v>0</v>
          </cell>
          <cell r="F2185">
            <v>0</v>
          </cell>
          <cell r="H2185">
            <v>0</v>
          </cell>
        </row>
        <row r="2186">
          <cell r="D2186">
            <v>0</v>
          </cell>
          <cell r="F2186">
            <v>0</v>
          </cell>
          <cell r="H2186">
            <v>0</v>
          </cell>
        </row>
        <row r="2187">
          <cell r="D2187">
            <v>0</v>
          </cell>
          <cell r="F2187">
            <v>0</v>
          </cell>
          <cell r="H2187">
            <v>0</v>
          </cell>
        </row>
        <row r="2188">
          <cell r="D2188">
            <v>0</v>
          </cell>
          <cell r="F2188">
            <v>0</v>
          </cell>
          <cell r="H2188">
            <v>0</v>
          </cell>
        </row>
        <row r="2189">
          <cell r="D2189">
            <v>0</v>
          </cell>
          <cell r="F2189">
            <v>0</v>
          </cell>
          <cell r="H2189">
            <v>0</v>
          </cell>
        </row>
        <row r="2190">
          <cell r="D2190">
            <v>0</v>
          </cell>
          <cell r="F2190">
            <v>0</v>
          </cell>
          <cell r="H2190">
            <v>0</v>
          </cell>
        </row>
        <row r="2191">
          <cell r="D2191">
            <v>0</v>
          </cell>
          <cell r="F2191">
            <v>0</v>
          </cell>
          <cell r="H2191">
            <v>0</v>
          </cell>
        </row>
        <row r="2192">
          <cell r="D2192">
            <v>0</v>
          </cell>
          <cell r="F2192">
            <v>0</v>
          </cell>
          <cell r="H2192">
            <v>0</v>
          </cell>
        </row>
        <row r="2193">
          <cell r="D2193">
            <v>0</v>
          </cell>
          <cell r="F2193">
            <v>0</v>
          </cell>
          <cell r="H2193">
            <v>0</v>
          </cell>
        </row>
        <row r="2194">
          <cell r="D2194">
            <v>0</v>
          </cell>
          <cell r="F2194">
            <v>0</v>
          </cell>
          <cell r="H2194">
            <v>0</v>
          </cell>
        </row>
        <row r="2195">
          <cell r="D2195">
            <v>0</v>
          </cell>
          <cell r="F2195">
            <v>0</v>
          </cell>
          <cell r="H2195">
            <v>0</v>
          </cell>
        </row>
        <row r="2196">
          <cell r="D2196">
            <v>0</v>
          </cell>
          <cell r="F2196">
            <v>0</v>
          </cell>
          <cell r="H2196">
            <v>0</v>
          </cell>
        </row>
        <row r="2197">
          <cell r="D2197">
            <v>0</v>
          </cell>
          <cell r="F2197">
            <v>0</v>
          </cell>
          <cell r="H2197">
            <v>0</v>
          </cell>
        </row>
        <row r="2198">
          <cell r="D2198">
            <v>0</v>
          </cell>
          <cell r="F2198">
            <v>0</v>
          </cell>
          <cell r="H2198">
            <v>0</v>
          </cell>
        </row>
        <row r="2199">
          <cell r="D2199">
            <v>0</v>
          </cell>
          <cell r="F2199">
            <v>0</v>
          </cell>
          <cell r="H2199">
            <v>0</v>
          </cell>
        </row>
        <row r="2200">
          <cell r="D2200">
            <v>0</v>
          </cell>
          <cell r="F2200">
            <v>0</v>
          </cell>
          <cell r="H2200">
            <v>0</v>
          </cell>
        </row>
        <row r="2201">
          <cell r="D2201">
            <v>0</v>
          </cell>
          <cell r="F2201">
            <v>0</v>
          </cell>
          <cell r="H2201">
            <v>0</v>
          </cell>
        </row>
        <row r="2202">
          <cell r="D2202">
            <v>0</v>
          </cell>
          <cell r="F2202">
            <v>0</v>
          </cell>
          <cell r="H2202">
            <v>0</v>
          </cell>
        </row>
        <row r="2203">
          <cell r="D2203">
            <v>0</v>
          </cell>
          <cell r="F2203">
            <v>0</v>
          </cell>
          <cell r="H2203">
            <v>0</v>
          </cell>
        </row>
        <row r="2204">
          <cell r="D2204">
            <v>0</v>
          </cell>
          <cell r="F2204">
            <v>0</v>
          </cell>
          <cell r="H2204">
            <v>0</v>
          </cell>
        </row>
        <row r="2205">
          <cell r="D2205">
            <v>0</v>
          </cell>
          <cell r="F2205">
            <v>0</v>
          </cell>
          <cell r="H2205">
            <v>0</v>
          </cell>
        </row>
        <row r="2206">
          <cell r="D2206">
            <v>0</v>
          </cell>
          <cell r="F2206">
            <v>0</v>
          </cell>
          <cell r="H2206">
            <v>0</v>
          </cell>
        </row>
        <row r="2207">
          <cell r="D2207">
            <v>0</v>
          </cell>
          <cell r="F2207">
            <v>0</v>
          </cell>
          <cell r="H2207">
            <v>0</v>
          </cell>
        </row>
        <row r="2208">
          <cell r="D2208">
            <v>0</v>
          </cell>
          <cell r="F2208">
            <v>0</v>
          </cell>
          <cell r="H2208">
            <v>0</v>
          </cell>
        </row>
        <row r="2209">
          <cell r="D2209">
            <v>0</v>
          </cell>
          <cell r="F2209">
            <v>0</v>
          </cell>
          <cell r="H2209">
            <v>0</v>
          </cell>
        </row>
        <row r="2210">
          <cell r="D2210">
            <v>0</v>
          </cell>
          <cell r="F2210">
            <v>0</v>
          </cell>
          <cell r="H2210">
            <v>0</v>
          </cell>
        </row>
        <row r="2211">
          <cell r="D2211">
            <v>0</v>
          </cell>
          <cell r="F2211">
            <v>0</v>
          </cell>
          <cell r="H2211">
            <v>0</v>
          </cell>
        </row>
        <row r="2212">
          <cell r="D2212">
            <v>0</v>
          </cell>
          <cell r="F2212">
            <v>0</v>
          </cell>
          <cell r="H2212">
            <v>0</v>
          </cell>
        </row>
        <row r="2213">
          <cell r="D2213">
            <v>0</v>
          </cell>
          <cell r="F2213">
            <v>0</v>
          </cell>
          <cell r="H2213">
            <v>0</v>
          </cell>
        </row>
        <row r="2214">
          <cell r="D2214">
            <v>0</v>
          </cell>
          <cell r="F2214">
            <v>0</v>
          </cell>
          <cell r="H2214">
            <v>0</v>
          </cell>
        </row>
        <row r="2215">
          <cell r="D2215">
            <v>0</v>
          </cell>
          <cell r="F2215">
            <v>0</v>
          </cell>
          <cell r="H2215">
            <v>0</v>
          </cell>
        </row>
        <row r="2216">
          <cell r="D2216">
            <v>0</v>
          </cell>
          <cell r="F2216">
            <v>0</v>
          </cell>
          <cell r="H2216">
            <v>0</v>
          </cell>
        </row>
        <row r="2217">
          <cell r="D2217">
            <v>0</v>
          </cell>
          <cell r="F2217">
            <v>0</v>
          </cell>
          <cell r="H2217">
            <v>0</v>
          </cell>
        </row>
        <row r="2218">
          <cell r="D2218">
            <v>0</v>
          </cell>
          <cell r="F2218">
            <v>0</v>
          </cell>
          <cell r="H2218">
            <v>0</v>
          </cell>
        </row>
        <row r="2219">
          <cell r="D2219">
            <v>0</v>
          </cell>
          <cell r="F2219">
            <v>0</v>
          </cell>
          <cell r="H2219">
            <v>0</v>
          </cell>
        </row>
        <row r="2220">
          <cell r="D2220">
            <v>0</v>
          </cell>
          <cell r="F2220">
            <v>0</v>
          </cell>
          <cell r="H2220">
            <v>0</v>
          </cell>
        </row>
        <row r="2221">
          <cell r="D2221">
            <v>0</v>
          </cell>
          <cell r="F2221">
            <v>0</v>
          </cell>
          <cell r="H2221">
            <v>0</v>
          </cell>
        </row>
        <row r="2222">
          <cell r="D2222">
            <v>0</v>
          </cell>
          <cell r="F2222">
            <v>0</v>
          </cell>
          <cell r="H2222">
            <v>0</v>
          </cell>
        </row>
        <row r="2223">
          <cell r="D2223">
            <v>0</v>
          </cell>
          <cell r="F2223">
            <v>0</v>
          </cell>
          <cell r="H2223">
            <v>0</v>
          </cell>
        </row>
        <row r="2224">
          <cell r="D2224">
            <v>0</v>
          </cell>
          <cell r="F2224">
            <v>0</v>
          </cell>
          <cell r="H2224">
            <v>0</v>
          </cell>
        </row>
        <row r="2225">
          <cell r="D2225">
            <v>0</v>
          </cell>
          <cell r="F2225">
            <v>0</v>
          </cell>
          <cell r="H2225">
            <v>0</v>
          </cell>
        </row>
        <row r="2226">
          <cell r="D2226">
            <v>0</v>
          </cell>
          <cell r="F2226">
            <v>0</v>
          </cell>
          <cell r="H2226">
            <v>0</v>
          </cell>
        </row>
        <row r="2227">
          <cell r="D2227">
            <v>0</v>
          </cell>
          <cell r="F2227">
            <v>0</v>
          </cell>
          <cell r="H2227">
            <v>0</v>
          </cell>
        </row>
        <row r="2228">
          <cell r="D2228">
            <v>0</v>
          </cell>
          <cell r="F2228">
            <v>0</v>
          </cell>
          <cell r="H2228">
            <v>0</v>
          </cell>
        </row>
        <row r="2229">
          <cell r="D2229">
            <v>0</v>
          </cell>
          <cell r="F2229">
            <v>0</v>
          </cell>
          <cell r="H2229">
            <v>0</v>
          </cell>
        </row>
        <row r="2230">
          <cell r="D2230">
            <v>0</v>
          </cell>
          <cell r="F2230">
            <v>0</v>
          </cell>
          <cell r="H2230">
            <v>0</v>
          </cell>
        </row>
        <row r="2231">
          <cell r="D2231">
            <v>0</v>
          </cell>
          <cell r="F2231">
            <v>0</v>
          </cell>
          <cell r="H2231">
            <v>0</v>
          </cell>
        </row>
        <row r="2232">
          <cell r="D2232">
            <v>0</v>
          </cell>
          <cell r="F2232">
            <v>0</v>
          </cell>
          <cell r="H2232">
            <v>0</v>
          </cell>
        </row>
        <row r="2233">
          <cell r="D2233">
            <v>0</v>
          </cell>
          <cell r="F2233">
            <v>0</v>
          </cell>
          <cell r="H2233">
            <v>0</v>
          </cell>
        </row>
        <row r="2234">
          <cell r="D2234">
            <v>0</v>
          </cell>
          <cell r="F2234">
            <v>0</v>
          </cell>
          <cell r="H2234">
            <v>0</v>
          </cell>
        </row>
        <row r="2235">
          <cell r="D2235">
            <v>0</v>
          </cell>
          <cell r="F2235">
            <v>0</v>
          </cell>
          <cell r="H2235">
            <v>0</v>
          </cell>
        </row>
        <row r="2236">
          <cell r="D2236">
            <v>0</v>
          </cell>
          <cell r="F2236">
            <v>0</v>
          </cell>
          <cell r="H2236">
            <v>0</v>
          </cell>
        </row>
        <row r="2237">
          <cell r="D2237">
            <v>0</v>
          </cell>
          <cell r="F2237">
            <v>0</v>
          </cell>
          <cell r="H2237">
            <v>0</v>
          </cell>
        </row>
        <row r="2238">
          <cell r="D2238">
            <v>0</v>
          </cell>
          <cell r="F2238">
            <v>0</v>
          </cell>
          <cell r="H2238">
            <v>0</v>
          </cell>
        </row>
        <row r="2239">
          <cell r="D2239">
            <v>0</v>
          </cell>
          <cell r="F2239">
            <v>0</v>
          </cell>
          <cell r="H2239">
            <v>0</v>
          </cell>
        </row>
        <row r="2240">
          <cell r="D2240">
            <v>0</v>
          </cell>
          <cell r="F2240">
            <v>0</v>
          </cell>
          <cell r="H2240">
            <v>0</v>
          </cell>
        </row>
        <row r="2241">
          <cell r="D2241">
            <v>0</v>
          </cell>
          <cell r="F2241">
            <v>0</v>
          </cell>
          <cell r="H2241">
            <v>0</v>
          </cell>
        </row>
        <row r="2242">
          <cell r="D2242">
            <v>0</v>
          </cell>
          <cell r="F2242">
            <v>0</v>
          </cell>
          <cell r="H2242">
            <v>0</v>
          </cell>
        </row>
        <row r="2243">
          <cell r="D2243">
            <v>0</v>
          </cell>
          <cell r="F2243">
            <v>0</v>
          </cell>
          <cell r="H2243">
            <v>0</v>
          </cell>
        </row>
        <row r="2244">
          <cell r="D2244">
            <v>0</v>
          </cell>
          <cell r="F2244">
            <v>0</v>
          </cell>
          <cell r="H2244">
            <v>0</v>
          </cell>
        </row>
        <row r="2245">
          <cell r="D2245">
            <v>0</v>
          </cell>
          <cell r="F2245">
            <v>0</v>
          </cell>
          <cell r="H2245">
            <v>0</v>
          </cell>
        </row>
        <row r="2246">
          <cell r="D2246">
            <v>0</v>
          </cell>
          <cell r="F2246">
            <v>0</v>
          </cell>
          <cell r="H2246">
            <v>0</v>
          </cell>
        </row>
        <row r="2247">
          <cell r="D2247">
            <v>0</v>
          </cell>
          <cell r="F2247">
            <v>0</v>
          </cell>
          <cell r="H2247">
            <v>0</v>
          </cell>
        </row>
        <row r="2248">
          <cell r="D2248">
            <v>0</v>
          </cell>
          <cell r="F2248">
            <v>0</v>
          </cell>
          <cell r="H2248">
            <v>0</v>
          </cell>
        </row>
        <row r="2249">
          <cell r="D2249">
            <v>0</v>
          </cell>
          <cell r="F2249">
            <v>0</v>
          </cell>
          <cell r="H2249">
            <v>0</v>
          </cell>
        </row>
        <row r="2250">
          <cell r="D2250">
            <v>0</v>
          </cell>
          <cell r="F2250">
            <v>0</v>
          </cell>
          <cell r="H2250">
            <v>0</v>
          </cell>
        </row>
        <row r="2251">
          <cell r="D2251">
            <v>0</v>
          </cell>
          <cell r="F2251">
            <v>0</v>
          </cell>
          <cell r="H2251">
            <v>0</v>
          </cell>
        </row>
        <row r="2252">
          <cell r="D2252">
            <v>0</v>
          </cell>
          <cell r="F2252">
            <v>0</v>
          </cell>
          <cell r="H2252">
            <v>0</v>
          </cell>
        </row>
        <row r="2253">
          <cell r="D2253">
            <v>0</v>
          </cell>
          <cell r="F2253">
            <v>0</v>
          </cell>
          <cell r="H2253">
            <v>0</v>
          </cell>
        </row>
        <row r="2254">
          <cell r="D2254">
            <v>0</v>
          </cell>
          <cell r="F2254">
            <v>0</v>
          </cell>
          <cell r="H2254">
            <v>0</v>
          </cell>
        </row>
        <row r="2255">
          <cell r="D2255">
            <v>0</v>
          </cell>
          <cell r="F2255">
            <v>0</v>
          </cell>
          <cell r="H2255">
            <v>0</v>
          </cell>
        </row>
        <row r="2256">
          <cell r="D2256">
            <v>0</v>
          </cell>
          <cell r="F2256">
            <v>0</v>
          </cell>
          <cell r="H2256">
            <v>0</v>
          </cell>
        </row>
        <row r="2257">
          <cell r="D2257">
            <v>0</v>
          </cell>
          <cell r="F2257">
            <v>0</v>
          </cell>
          <cell r="H2257">
            <v>0</v>
          </cell>
        </row>
        <row r="2258">
          <cell r="D2258">
            <v>0</v>
          </cell>
          <cell r="F2258">
            <v>0</v>
          </cell>
          <cell r="H2258">
            <v>0</v>
          </cell>
        </row>
        <row r="2259">
          <cell r="D2259">
            <v>0</v>
          </cell>
          <cell r="F2259">
            <v>0</v>
          </cell>
          <cell r="H2259">
            <v>0</v>
          </cell>
        </row>
        <row r="2260">
          <cell r="D2260">
            <v>0</v>
          </cell>
          <cell r="F2260">
            <v>0</v>
          </cell>
          <cell r="H2260">
            <v>0</v>
          </cell>
        </row>
        <row r="2261">
          <cell r="D2261">
            <v>0</v>
          </cell>
          <cell r="F2261">
            <v>0</v>
          </cell>
          <cell r="H2261">
            <v>0</v>
          </cell>
        </row>
        <row r="2262">
          <cell r="D2262">
            <v>0</v>
          </cell>
          <cell r="F2262">
            <v>0</v>
          </cell>
          <cell r="H2262">
            <v>0</v>
          </cell>
        </row>
        <row r="2263">
          <cell r="D2263">
            <v>0</v>
          </cell>
          <cell r="F2263">
            <v>0</v>
          </cell>
          <cell r="H2263">
            <v>0</v>
          </cell>
        </row>
        <row r="2264">
          <cell r="D2264">
            <v>0</v>
          </cell>
          <cell r="F2264">
            <v>0</v>
          </cell>
          <cell r="H2264">
            <v>0</v>
          </cell>
        </row>
        <row r="2265">
          <cell r="D2265">
            <v>0</v>
          </cell>
          <cell r="F2265">
            <v>0</v>
          </cell>
          <cell r="H2265">
            <v>0</v>
          </cell>
        </row>
        <row r="2266">
          <cell r="D2266">
            <v>0</v>
          </cell>
          <cell r="F2266">
            <v>0</v>
          </cell>
          <cell r="H2266">
            <v>0</v>
          </cell>
        </row>
        <row r="2267">
          <cell r="D2267">
            <v>0</v>
          </cell>
          <cell r="F2267">
            <v>0</v>
          </cell>
          <cell r="H2267">
            <v>0</v>
          </cell>
        </row>
        <row r="2268">
          <cell r="D2268">
            <v>0</v>
          </cell>
          <cell r="F2268">
            <v>0</v>
          </cell>
          <cell r="H2268">
            <v>0</v>
          </cell>
        </row>
        <row r="2269">
          <cell r="D2269">
            <v>0</v>
          </cell>
          <cell r="F2269">
            <v>0</v>
          </cell>
          <cell r="H2269">
            <v>0</v>
          </cell>
        </row>
        <row r="2270">
          <cell r="D2270">
            <v>0</v>
          </cell>
          <cell r="F2270">
            <v>0</v>
          </cell>
          <cell r="H2270">
            <v>0</v>
          </cell>
        </row>
        <row r="2271">
          <cell r="D2271">
            <v>0</v>
          </cell>
          <cell r="F2271">
            <v>0</v>
          </cell>
          <cell r="H2271">
            <v>0</v>
          </cell>
        </row>
        <row r="2272">
          <cell r="D2272">
            <v>0</v>
          </cell>
          <cell r="F2272">
            <v>0</v>
          </cell>
          <cell r="H2272">
            <v>0</v>
          </cell>
        </row>
        <row r="2273">
          <cell r="D2273">
            <v>0</v>
          </cell>
          <cell r="F2273">
            <v>0</v>
          </cell>
          <cell r="H2273">
            <v>0</v>
          </cell>
        </row>
        <row r="2274">
          <cell r="D2274">
            <v>0</v>
          </cell>
          <cell r="F2274">
            <v>0</v>
          </cell>
          <cell r="H2274">
            <v>0</v>
          </cell>
        </row>
        <row r="2275">
          <cell r="D2275">
            <v>0</v>
          </cell>
          <cell r="F2275">
            <v>0</v>
          </cell>
          <cell r="H2275">
            <v>0</v>
          </cell>
        </row>
        <row r="2276">
          <cell r="D2276">
            <v>0</v>
          </cell>
          <cell r="F2276">
            <v>0</v>
          </cell>
          <cell r="H2276">
            <v>0</v>
          </cell>
        </row>
        <row r="2277">
          <cell r="D2277">
            <v>0</v>
          </cell>
          <cell r="F2277">
            <v>0</v>
          </cell>
          <cell r="H2277">
            <v>0</v>
          </cell>
        </row>
        <row r="2278">
          <cell r="D2278">
            <v>0</v>
          </cell>
          <cell r="F2278">
            <v>0</v>
          </cell>
          <cell r="H2278">
            <v>0</v>
          </cell>
        </row>
        <row r="2279">
          <cell r="D2279">
            <v>0</v>
          </cell>
          <cell r="F2279">
            <v>0</v>
          </cell>
          <cell r="H2279">
            <v>0</v>
          </cell>
        </row>
        <row r="2280">
          <cell r="D2280">
            <v>0</v>
          </cell>
          <cell r="F2280">
            <v>0</v>
          </cell>
          <cell r="H2280">
            <v>0</v>
          </cell>
        </row>
        <row r="2281">
          <cell r="D2281">
            <v>0</v>
          </cell>
          <cell r="F2281">
            <v>0</v>
          </cell>
          <cell r="H2281">
            <v>0</v>
          </cell>
        </row>
        <row r="2282">
          <cell r="D2282">
            <v>0</v>
          </cell>
          <cell r="F2282">
            <v>0</v>
          </cell>
          <cell r="H2282">
            <v>0</v>
          </cell>
        </row>
        <row r="2283">
          <cell r="D2283">
            <v>0</v>
          </cell>
          <cell r="F2283">
            <v>0</v>
          </cell>
          <cell r="H2283">
            <v>0</v>
          </cell>
        </row>
        <row r="2284">
          <cell r="D2284">
            <v>0</v>
          </cell>
          <cell r="F2284">
            <v>0</v>
          </cell>
          <cell r="H2284">
            <v>0</v>
          </cell>
        </row>
        <row r="2285">
          <cell r="D2285">
            <v>0</v>
          </cell>
          <cell r="F2285">
            <v>0</v>
          </cell>
          <cell r="H2285">
            <v>0</v>
          </cell>
        </row>
        <row r="2286">
          <cell r="D2286">
            <v>0</v>
          </cell>
          <cell r="F2286">
            <v>0</v>
          </cell>
          <cell r="H2286">
            <v>0</v>
          </cell>
        </row>
        <row r="2287">
          <cell r="D2287">
            <v>0</v>
          </cell>
          <cell r="F2287">
            <v>0</v>
          </cell>
          <cell r="H2287">
            <v>0</v>
          </cell>
        </row>
        <row r="2288">
          <cell r="D2288">
            <v>0</v>
          </cell>
          <cell r="F2288">
            <v>0</v>
          </cell>
          <cell r="H2288">
            <v>0</v>
          </cell>
        </row>
        <row r="2289">
          <cell r="D2289">
            <v>0</v>
          </cell>
          <cell r="F2289">
            <v>0</v>
          </cell>
          <cell r="H2289">
            <v>0</v>
          </cell>
        </row>
        <row r="2290">
          <cell r="D2290">
            <v>0</v>
          </cell>
          <cell r="F2290">
            <v>0</v>
          </cell>
          <cell r="H2290">
            <v>0</v>
          </cell>
        </row>
        <row r="2291">
          <cell r="D2291">
            <v>0</v>
          </cell>
          <cell r="F2291">
            <v>0</v>
          </cell>
          <cell r="H2291">
            <v>0</v>
          </cell>
        </row>
        <row r="2292">
          <cell r="D2292">
            <v>0</v>
          </cell>
          <cell r="F2292">
            <v>0</v>
          </cell>
          <cell r="H2292">
            <v>0</v>
          </cell>
        </row>
        <row r="2293">
          <cell r="D2293">
            <v>0</v>
          </cell>
          <cell r="F2293">
            <v>0</v>
          </cell>
          <cell r="H2293">
            <v>0</v>
          </cell>
        </row>
        <row r="2294">
          <cell r="D2294">
            <v>0</v>
          </cell>
          <cell r="F2294">
            <v>0</v>
          </cell>
          <cell r="H2294">
            <v>0</v>
          </cell>
        </row>
        <row r="2295">
          <cell r="D2295">
            <v>0</v>
          </cell>
          <cell r="F2295">
            <v>0</v>
          </cell>
          <cell r="H2295">
            <v>0</v>
          </cell>
        </row>
        <row r="2296">
          <cell r="D2296">
            <v>0</v>
          </cell>
          <cell r="F2296">
            <v>0</v>
          </cell>
          <cell r="H2296">
            <v>0</v>
          </cell>
        </row>
        <row r="2297">
          <cell r="D2297">
            <v>0</v>
          </cell>
          <cell r="F2297">
            <v>0</v>
          </cell>
          <cell r="H2297">
            <v>0</v>
          </cell>
        </row>
        <row r="2298">
          <cell r="D2298">
            <v>0</v>
          </cell>
          <cell r="F2298">
            <v>0</v>
          </cell>
          <cell r="H2298">
            <v>0</v>
          </cell>
        </row>
        <row r="2299">
          <cell r="D2299">
            <v>0</v>
          </cell>
          <cell r="F2299">
            <v>0</v>
          </cell>
          <cell r="H2299">
            <v>0</v>
          </cell>
        </row>
        <row r="2300">
          <cell r="D2300">
            <v>0</v>
          </cell>
          <cell r="F2300">
            <v>0</v>
          </cell>
          <cell r="H2300">
            <v>0</v>
          </cell>
        </row>
        <row r="2301">
          <cell r="D2301">
            <v>0</v>
          </cell>
          <cell r="F2301">
            <v>0</v>
          </cell>
          <cell r="H2301">
            <v>0</v>
          </cell>
        </row>
        <row r="2302">
          <cell r="D2302">
            <v>0</v>
          </cell>
          <cell r="F2302">
            <v>0</v>
          </cell>
          <cell r="H2302">
            <v>0</v>
          </cell>
        </row>
        <row r="2303">
          <cell r="D2303">
            <v>0</v>
          </cell>
          <cell r="F2303">
            <v>0</v>
          </cell>
          <cell r="H2303">
            <v>0</v>
          </cell>
        </row>
        <row r="2304">
          <cell r="D2304">
            <v>0</v>
          </cell>
          <cell r="F2304">
            <v>0</v>
          </cell>
          <cell r="H2304">
            <v>0</v>
          </cell>
        </row>
        <row r="2305">
          <cell r="D2305">
            <v>0</v>
          </cell>
          <cell r="F2305">
            <v>0</v>
          </cell>
          <cell r="H2305">
            <v>0</v>
          </cell>
        </row>
        <row r="2306">
          <cell r="D2306">
            <v>0</v>
          </cell>
          <cell r="F2306">
            <v>0</v>
          </cell>
          <cell r="H2306">
            <v>0</v>
          </cell>
        </row>
        <row r="2307">
          <cell r="D2307">
            <v>0</v>
          </cell>
          <cell r="F2307">
            <v>0</v>
          </cell>
          <cell r="H2307">
            <v>0</v>
          </cell>
        </row>
        <row r="2308">
          <cell r="D2308">
            <v>0</v>
          </cell>
          <cell r="F2308">
            <v>0</v>
          </cell>
          <cell r="H2308">
            <v>0</v>
          </cell>
        </row>
        <row r="2309">
          <cell r="D2309">
            <v>0</v>
          </cell>
          <cell r="F2309">
            <v>0</v>
          </cell>
          <cell r="H2309">
            <v>0</v>
          </cell>
        </row>
        <row r="2310">
          <cell r="D2310">
            <v>0</v>
          </cell>
          <cell r="F2310">
            <v>0</v>
          </cell>
          <cell r="H2310">
            <v>0</v>
          </cell>
        </row>
        <row r="2311">
          <cell r="D2311">
            <v>0</v>
          </cell>
          <cell r="F2311">
            <v>0</v>
          </cell>
          <cell r="H2311">
            <v>0</v>
          </cell>
        </row>
        <row r="2312">
          <cell r="D2312">
            <v>0</v>
          </cell>
          <cell r="F2312">
            <v>0</v>
          </cell>
          <cell r="H2312">
            <v>0</v>
          </cell>
        </row>
        <row r="2313">
          <cell r="D2313">
            <v>0</v>
          </cell>
          <cell r="F2313">
            <v>0</v>
          </cell>
          <cell r="H2313">
            <v>0</v>
          </cell>
        </row>
        <row r="2314">
          <cell r="D2314">
            <v>0</v>
          </cell>
          <cell r="F2314">
            <v>0</v>
          </cell>
          <cell r="H2314">
            <v>0</v>
          </cell>
        </row>
        <row r="2315">
          <cell r="D2315">
            <v>0</v>
          </cell>
          <cell r="F2315">
            <v>0</v>
          </cell>
          <cell r="H2315">
            <v>0</v>
          </cell>
        </row>
        <row r="2316">
          <cell r="D2316">
            <v>0</v>
          </cell>
          <cell r="F2316">
            <v>0</v>
          </cell>
          <cell r="H2316">
            <v>0</v>
          </cell>
        </row>
        <row r="2317">
          <cell r="D2317">
            <v>0</v>
          </cell>
          <cell r="F2317">
            <v>0</v>
          </cell>
          <cell r="H2317">
            <v>0</v>
          </cell>
        </row>
        <row r="2318">
          <cell r="D2318">
            <v>0</v>
          </cell>
          <cell r="F2318">
            <v>0</v>
          </cell>
          <cell r="H2318">
            <v>0</v>
          </cell>
        </row>
        <row r="2319">
          <cell r="D2319">
            <v>0</v>
          </cell>
          <cell r="F2319">
            <v>0</v>
          </cell>
          <cell r="H2319">
            <v>0</v>
          </cell>
        </row>
        <row r="2320">
          <cell r="D2320">
            <v>0</v>
          </cell>
          <cell r="F2320">
            <v>0</v>
          </cell>
          <cell r="H2320">
            <v>0</v>
          </cell>
        </row>
        <row r="2321">
          <cell r="D2321">
            <v>0</v>
          </cell>
          <cell r="F2321">
            <v>0</v>
          </cell>
          <cell r="H2321">
            <v>0</v>
          </cell>
        </row>
        <row r="2322">
          <cell r="D2322">
            <v>0</v>
          </cell>
          <cell r="F2322">
            <v>0</v>
          </cell>
          <cell r="H2322">
            <v>0</v>
          </cell>
        </row>
        <row r="2323">
          <cell r="D2323">
            <v>0</v>
          </cell>
          <cell r="F2323">
            <v>0</v>
          </cell>
          <cell r="H2323">
            <v>0</v>
          </cell>
        </row>
        <row r="2324">
          <cell r="D2324">
            <v>0</v>
          </cell>
          <cell r="F2324">
            <v>0</v>
          </cell>
          <cell r="H2324">
            <v>0</v>
          </cell>
        </row>
        <row r="2325">
          <cell r="D2325">
            <v>0</v>
          </cell>
          <cell r="F2325">
            <v>0</v>
          </cell>
          <cell r="H2325">
            <v>0</v>
          </cell>
        </row>
        <row r="2326">
          <cell r="D2326">
            <v>0</v>
          </cell>
          <cell r="F2326">
            <v>0</v>
          </cell>
          <cell r="H2326">
            <v>0</v>
          </cell>
        </row>
        <row r="2327">
          <cell r="D2327">
            <v>0</v>
          </cell>
          <cell r="F2327">
            <v>0</v>
          </cell>
          <cell r="H2327">
            <v>0</v>
          </cell>
        </row>
        <row r="2328">
          <cell r="D2328">
            <v>0</v>
          </cell>
          <cell r="F2328">
            <v>0</v>
          </cell>
          <cell r="H2328">
            <v>0</v>
          </cell>
        </row>
        <row r="2329">
          <cell r="D2329">
            <v>0</v>
          </cell>
          <cell r="F2329">
            <v>0</v>
          </cell>
          <cell r="H2329">
            <v>0</v>
          </cell>
        </row>
        <row r="2330">
          <cell r="D2330">
            <v>0</v>
          </cell>
          <cell r="F2330">
            <v>0</v>
          </cell>
          <cell r="H2330">
            <v>0</v>
          </cell>
        </row>
        <row r="2331">
          <cell r="D2331">
            <v>0</v>
          </cell>
          <cell r="F2331">
            <v>0</v>
          </cell>
          <cell r="H2331">
            <v>0</v>
          </cell>
        </row>
        <row r="2332">
          <cell r="D2332">
            <v>0</v>
          </cell>
          <cell r="F2332">
            <v>0</v>
          </cell>
          <cell r="H2332">
            <v>0</v>
          </cell>
        </row>
        <row r="2333">
          <cell r="D2333">
            <v>0</v>
          </cell>
          <cell r="F2333">
            <v>0</v>
          </cell>
          <cell r="H2333">
            <v>0</v>
          </cell>
        </row>
        <row r="2334">
          <cell r="D2334">
            <v>0</v>
          </cell>
          <cell r="F2334">
            <v>0</v>
          </cell>
          <cell r="H2334">
            <v>0</v>
          </cell>
        </row>
        <row r="2335">
          <cell r="D2335">
            <v>0</v>
          </cell>
          <cell r="F2335">
            <v>0</v>
          </cell>
          <cell r="H2335">
            <v>0</v>
          </cell>
        </row>
        <row r="2336">
          <cell r="D2336">
            <v>0</v>
          </cell>
          <cell r="F2336">
            <v>0</v>
          </cell>
          <cell r="H2336">
            <v>0</v>
          </cell>
        </row>
        <row r="2337">
          <cell r="D2337">
            <v>0</v>
          </cell>
          <cell r="F2337">
            <v>0</v>
          </cell>
          <cell r="H2337">
            <v>0</v>
          </cell>
        </row>
        <row r="2338">
          <cell r="D2338">
            <v>0</v>
          </cell>
          <cell r="F2338">
            <v>0</v>
          </cell>
          <cell r="H2338">
            <v>0</v>
          </cell>
        </row>
        <row r="2339">
          <cell r="D2339">
            <v>0</v>
          </cell>
          <cell r="F2339">
            <v>0</v>
          </cell>
          <cell r="H2339">
            <v>0</v>
          </cell>
        </row>
        <row r="2340">
          <cell r="D2340">
            <v>0</v>
          </cell>
          <cell r="F2340">
            <v>0</v>
          </cell>
          <cell r="H2340">
            <v>0</v>
          </cell>
        </row>
        <row r="2341">
          <cell r="D2341">
            <v>0</v>
          </cell>
          <cell r="F2341">
            <v>0</v>
          </cell>
          <cell r="H2341">
            <v>0</v>
          </cell>
        </row>
        <row r="2342">
          <cell r="D2342">
            <v>0</v>
          </cell>
          <cell r="F2342">
            <v>0</v>
          </cell>
          <cell r="H2342">
            <v>0</v>
          </cell>
        </row>
        <row r="2343">
          <cell r="D2343">
            <v>0</v>
          </cell>
          <cell r="F2343">
            <v>0</v>
          </cell>
          <cell r="H2343">
            <v>0</v>
          </cell>
        </row>
        <row r="2344">
          <cell r="D2344">
            <v>0</v>
          </cell>
          <cell r="F2344">
            <v>0</v>
          </cell>
          <cell r="H2344">
            <v>0</v>
          </cell>
        </row>
        <row r="2345">
          <cell r="D2345">
            <v>0</v>
          </cell>
          <cell r="F2345">
            <v>0</v>
          </cell>
          <cell r="H2345">
            <v>0</v>
          </cell>
        </row>
        <row r="2346">
          <cell r="D2346">
            <v>0</v>
          </cell>
          <cell r="F2346">
            <v>0</v>
          </cell>
          <cell r="H2346">
            <v>0</v>
          </cell>
        </row>
        <row r="2347">
          <cell r="D2347">
            <v>0</v>
          </cell>
          <cell r="F2347">
            <v>0</v>
          </cell>
          <cell r="H2347">
            <v>0</v>
          </cell>
        </row>
        <row r="2348">
          <cell r="D2348">
            <v>0</v>
          </cell>
          <cell r="F2348">
            <v>0</v>
          </cell>
          <cell r="H2348">
            <v>0</v>
          </cell>
        </row>
        <row r="2349">
          <cell r="D2349">
            <v>0</v>
          </cell>
          <cell r="F2349">
            <v>0</v>
          </cell>
          <cell r="H2349">
            <v>0</v>
          </cell>
        </row>
        <row r="2350">
          <cell r="D2350">
            <v>0</v>
          </cell>
          <cell r="F2350">
            <v>0</v>
          </cell>
          <cell r="H2350">
            <v>0</v>
          </cell>
        </row>
        <row r="2351">
          <cell r="D2351">
            <v>0</v>
          </cell>
          <cell r="F2351">
            <v>0</v>
          </cell>
          <cell r="H2351">
            <v>0</v>
          </cell>
        </row>
        <row r="2352">
          <cell r="D2352">
            <v>0</v>
          </cell>
          <cell r="F2352">
            <v>0</v>
          </cell>
          <cell r="H2352">
            <v>0</v>
          </cell>
        </row>
        <row r="2353">
          <cell r="D2353">
            <v>0</v>
          </cell>
          <cell r="F2353">
            <v>0</v>
          </cell>
          <cell r="H2353">
            <v>0</v>
          </cell>
        </row>
        <row r="2354">
          <cell r="D2354">
            <v>0</v>
          </cell>
          <cell r="F2354">
            <v>0</v>
          </cell>
          <cell r="H2354">
            <v>0</v>
          </cell>
        </row>
        <row r="2355">
          <cell r="D2355">
            <v>0</v>
          </cell>
          <cell r="F2355">
            <v>0</v>
          </cell>
          <cell r="H2355">
            <v>0</v>
          </cell>
        </row>
        <row r="2356">
          <cell r="D2356">
            <v>0</v>
          </cell>
          <cell r="F2356">
            <v>0</v>
          </cell>
          <cell r="H2356">
            <v>0</v>
          </cell>
        </row>
        <row r="2357">
          <cell r="D2357">
            <v>0</v>
          </cell>
          <cell r="F2357">
            <v>0</v>
          </cell>
          <cell r="H2357">
            <v>0</v>
          </cell>
        </row>
        <row r="2358">
          <cell r="D2358">
            <v>0</v>
          </cell>
          <cell r="F2358">
            <v>0</v>
          </cell>
          <cell r="H2358">
            <v>0</v>
          </cell>
        </row>
        <row r="2359">
          <cell r="D2359">
            <v>0</v>
          </cell>
          <cell r="F2359">
            <v>0</v>
          </cell>
          <cell r="H2359">
            <v>0</v>
          </cell>
        </row>
        <row r="2360">
          <cell r="D2360">
            <v>0</v>
          </cell>
          <cell r="F2360">
            <v>0</v>
          </cell>
          <cell r="H2360">
            <v>0</v>
          </cell>
        </row>
        <row r="2361">
          <cell r="D2361">
            <v>0</v>
          </cell>
          <cell r="F2361">
            <v>0</v>
          </cell>
          <cell r="H2361">
            <v>0</v>
          </cell>
        </row>
        <row r="2362">
          <cell r="D2362">
            <v>0</v>
          </cell>
          <cell r="F2362">
            <v>0</v>
          </cell>
          <cell r="H2362">
            <v>0</v>
          </cell>
        </row>
        <row r="2363">
          <cell r="D2363">
            <v>0</v>
          </cell>
          <cell r="F2363">
            <v>0</v>
          </cell>
          <cell r="H2363">
            <v>0</v>
          </cell>
        </row>
        <row r="2364">
          <cell r="D2364">
            <v>0</v>
          </cell>
          <cell r="F2364">
            <v>0</v>
          </cell>
          <cell r="H2364">
            <v>0</v>
          </cell>
        </row>
        <row r="2365">
          <cell r="D2365">
            <v>0</v>
          </cell>
          <cell r="F2365">
            <v>0</v>
          </cell>
          <cell r="H2365">
            <v>0</v>
          </cell>
        </row>
      </sheetData>
      <sheetData sheetId="6">
        <row r="6">
          <cell r="G6">
            <v>0</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
          <cell r="A1">
            <v>0</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
          <cell r="A1">
            <v>0</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
      <sheetName val="CBA Tables"/>
      <sheetName val="CBA"/>
      <sheetName val="Control"/>
      <sheetName val="Scenarios"/>
      <sheetName val="Data Holdings"/>
      <sheetName val="Participation CB"/>
      <sheetName val="Participation C&amp;T tables"/>
      <sheetName val="Participation C&amp;T"/>
      <sheetName val="Participation Net"/>
      <sheetName val="MACC"/>
      <sheetName val="Additionality"/>
      <sheetName val="Abatement"/>
      <sheetName val="MACC graphs"/>
      <sheetName val="C&amp;T MACC graphs"/>
      <sheetName val="CB MACC graphs"/>
      <sheetName val="Emissions analysis"/>
      <sheetName val="Admin tables"/>
      <sheetName val="Admin inputs"/>
      <sheetName val="CBA_Tables1"/>
      <sheetName val="Data_Holdings1"/>
      <sheetName val="Participation_CB1"/>
      <sheetName val="Participation_C&amp;T_tables1"/>
      <sheetName val="Participation_C&amp;T1"/>
      <sheetName val="Participation_Net1"/>
      <sheetName val="MACC_graphs1"/>
      <sheetName val="C&amp;T_MACC_graphs1"/>
      <sheetName val="CB_MACC_graphs1"/>
      <sheetName val="Emissions_analysis1"/>
      <sheetName val="Admin_tables1"/>
      <sheetName val="Admin_inputs1"/>
      <sheetName val="CBA_Tables"/>
      <sheetName val="Data_Holdings"/>
      <sheetName val="Participation_CB"/>
      <sheetName val="Participation_C&amp;T_tables"/>
      <sheetName val="Participation_C&amp;T"/>
      <sheetName val="Participation_Net"/>
      <sheetName val="MACC_graphs"/>
      <sheetName val="C&amp;T_MACC_graphs"/>
      <sheetName val="CB_MACC_graphs"/>
      <sheetName val="Emissions_analysis"/>
      <sheetName val="Admin_tables"/>
      <sheetName val="Admin_inputs"/>
    </sheetNames>
    <sheetDataSet>
      <sheetData sheetId="0"/>
      <sheetData sheetId="1"/>
      <sheetData sheetId="2"/>
      <sheetData sheetId="3"/>
      <sheetData sheetId="4">
        <row r="1">
          <cell r="A1" t="str">
            <v>Scenarios to process</v>
          </cell>
          <cell r="C1" t="str">
            <v>Scenarios to process</v>
          </cell>
          <cell r="D1" t="str">
            <v>Scenario Name</v>
          </cell>
          <cell r="E1" t="str">
            <v>Allowance / credit price</v>
          </cell>
          <cell r="F1" t="str">
            <v>Type of regulation</v>
          </cell>
          <cell r="G1" t="str">
            <v>Threshold type</v>
          </cell>
          <cell r="H1" t="str">
            <v>Threshold level</v>
          </cell>
          <cell r="I1" t="str">
            <v>Admin cost</v>
          </cell>
          <cell r="J1" t="str">
            <v>Uptake rate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ndex"/>
      <sheetName val="What's new"/>
      <sheetName val="Fuels"/>
      <sheetName val="Refrigerant &amp; other"/>
      <sheetName val="Passenger vehicles"/>
      <sheetName val="UK electricity"/>
      <sheetName val="Transmission and distribution"/>
      <sheetName val="Water supply"/>
      <sheetName val="Water treatment"/>
      <sheetName val="Waste disposal"/>
      <sheetName val="Business travel- air"/>
      <sheetName val="Business travel- sea"/>
      <sheetName val="Freighting goods"/>
      <sheetName val="Managed assets- vehicles"/>
      <sheetName val="Conversions"/>
      <sheetName val="Fuel properties"/>
      <sheetName val="What's_new1"/>
      <sheetName val="Refrigerant_&amp;_other1"/>
      <sheetName val="Passenger_vehicles1"/>
      <sheetName val="UK_electricity1"/>
      <sheetName val="Transmission_and_distribution1"/>
      <sheetName val="Water_supply1"/>
      <sheetName val="Water_treatment1"/>
      <sheetName val="Waste_disposal1"/>
      <sheetName val="Business_travel-_air1"/>
      <sheetName val="Business_travel-_sea1"/>
      <sheetName val="Freighting_goods1"/>
      <sheetName val="Managed_assets-_vehicles1"/>
      <sheetName val="Fuel_properties1"/>
      <sheetName val="What's_new"/>
      <sheetName val="Refrigerant_&amp;_other"/>
      <sheetName val="Passenger_vehicles"/>
      <sheetName val="UK_electricity"/>
      <sheetName val="Transmission_and_distribution"/>
      <sheetName val="Water_supply"/>
      <sheetName val="Water_treatment"/>
      <sheetName val="Waste_disposal"/>
      <sheetName val="Business_travel-_air"/>
      <sheetName val="Business_travel-_sea"/>
      <sheetName val="Freighting_goods"/>
      <sheetName val="Managed_assets-_vehicles"/>
      <sheetName val="Fuel_properties"/>
    </sheetNames>
    <sheetDataSet>
      <sheetData sheetId="0">
        <row r="6">
          <cell r="E6">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a Day Analysis"/>
      <sheetName val="Price duration curve"/>
      <sheetName val="IntraDayOutput"/>
      <sheetName val="Policy Overview"/>
      <sheetName val="Feed-in tariff 1"/>
      <sheetName val="Val Feed-in tariff 1"/>
      <sheetName val="CfD 1"/>
      <sheetName val="Val CfD 1"/>
      <sheetName val="CfD 2"/>
      <sheetName val="CfD 3"/>
      <sheetName val="CfD 4"/>
      <sheetName val="CfD 5"/>
      <sheetName val="CfD 6"/>
      <sheetName val="CfD 7"/>
      <sheetName val="Regulated Asset Base 1"/>
      <sheetName val="Val Regulated Asset Base 1"/>
      <sheetName val="Capacity Payment 1"/>
      <sheetName val="Val Capacity Payment 1"/>
      <sheetName val="CO2 limits 1"/>
      <sheetName val="Val CO2 limits 1"/>
      <sheetName val="Strategic Reserve"/>
      <sheetName val="Val Strategic Reserve"/>
      <sheetName val="Carbon Price Floor"/>
      <sheetName val="Tax on Profit"/>
      <sheetName val="Tax on CO2"/>
      <sheetName val="Tax on Fuel"/>
      <sheetName val="Policy billing"/>
      <sheetName val="Val Policy billing"/>
      <sheetName val="Existing Policies"/>
      <sheetName val="Pricing Mark-up"/>
      <sheetName val="Val Pricing Mark-up"/>
      <sheetName val="EDF Pricing Assumptions"/>
      <sheetName val="Val EDF Pricing Assumptions"/>
      <sheetName val="Demand Projections"/>
      <sheetName val="Val Demand"/>
      <sheetName val="Capacity Margin Derating"/>
      <sheetName val="Val Capacity Margin Derating"/>
      <sheetName val="Daily Load Curves"/>
      <sheetName val="Val Daily Load Curves"/>
      <sheetName val="Policy Demand Reduction"/>
      <sheetName val="Val Policy Demand Reduction"/>
      <sheetName val="Load Curve Adjustment Domestic"/>
      <sheetName val="Load Curve Adjustment Smart Dom"/>
      <sheetName val="Load Curve Adjustment NonDom"/>
      <sheetName val="Smart meters"/>
      <sheetName val="Reserve"/>
      <sheetName val="Val Reserve"/>
      <sheetName val="Autogeneration"/>
      <sheetName val="Val Autogeneration"/>
      <sheetName val="Interconnectors"/>
      <sheetName val="Val Interconnectors"/>
      <sheetName val="Hydro and Pumped Storage"/>
      <sheetName val="Val Hydro and Pumped Storage"/>
      <sheetName val="VIU assumptions"/>
      <sheetName val="Val VIU Assumptions"/>
      <sheetName val="VIU limit"/>
      <sheetName val="Val VIU limit"/>
      <sheetName val="Merchant Assumptions"/>
      <sheetName val="Val Merchant Assumptions"/>
      <sheetName val="Plant Available for New Build"/>
      <sheetName val="Val Plant Available for New Bui"/>
      <sheetName val="Maximum Build Limits"/>
      <sheetName val="Cumulative Max Build Limits"/>
      <sheetName val="Minimum Build Limits"/>
      <sheetName val="New Plant"/>
      <sheetName val="Val New Plant"/>
      <sheetName val="Outage rates (new and existing)"/>
      <sheetName val="Val Outage Rates"/>
      <sheetName val="Losses"/>
      <sheetName val="Val Losses"/>
      <sheetName val="Efficiency rates"/>
      <sheetName val="Technology Assumptions"/>
      <sheetName val="Val Tech Assumptions"/>
      <sheetName val="Fuel Assumptions"/>
      <sheetName val="Val Fuel Assumptions"/>
      <sheetName val="Spark and Dark Spreads"/>
      <sheetName val="Val Spark and Dark Spreads"/>
      <sheetName val="Portfolios"/>
      <sheetName val="Existing Plant"/>
      <sheetName val="Val Existing Plant"/>
      <sheetName val="Val Pipeline"/>
      <sheetName val="TheoreticalPlant"/>
      <sheetName val="Wind"/>
      <sheetName val="Val Wind"/>
      <sheetName val="Model Settings"/>
      <sheetName val="Val Build &amp; Retirement Assumpti"/>
      <sheetName val="SheetManager"/>
      <sheetName val="LISTS"/>
      <sheetName val="Intra_Day_Analysis1"/>
      <sheetName val="Price_duration_curve1"/>
      <sheetName val="Policy_Overview1"/>
      <sheetName val="Feed-in_tariff_11"/>
      <sheetName val="Val_Feed-in_tariff_11"/>
      <sheetName val="CfD_11"/>
      <sheetName val="Val_CfD_11"/>
      <sheetName val="CfD_21"/>
      <sheetName val="CfD_31"/>
      <sheetName val="CfD_41"/>
      <sheetName val="CfD_51"/>
      <sheetName val="CfD_61"/>
      <sheetName val="CfD_71"/>
      <sheetName val="Regulated_Asset_Base_11"/>
      <sheetName val="Val_Regulated_Asset_Base_11"/>
      <sheetName val="Capacity_Payment_11"/>
      <sheetName val="Val_Capacity_Payment_11"/>
      <sheetName val="CO2_limits_11"/>
      <sheetName val="Val_CO2_limits_11"/>
      <sheetName val="Strategic_Reserve1"/>
      <sheetName val="Val_Strategic_Reserve1"/>
      <sheetName val="Carbon_Price_Floor1"/>
      <sheetName val="Tax_on_Profit1"/>
      <sheetName val="Tax_on_CO21"/>
      <sheetName val="Tax_on_Fuel1"/>
      <sheetName val="Policy_billing1"/>
      <sheetName val="Val_Policy_billing1"/>
      <sheetName val="Existing_Policies1"/>
      <sheetName val="Pricing_Mark-up1"/>
      <sheetName val="Val_Pricing_Mark-up1"/>
      <sheetName val="EDF_Pricing_Assumptions1"/>
      <sheetName val="Val_EDF_Pricing_Assumptions1"/>
      <sheetName val="Demand_Projections1"/>
      <sheetName val="Val_Demand1"/>
      <sheetName val="Capacity_Margin_Derating1"/>
      <sheetName val="Val_Capacity_Margin_Derating1"/>
      <sheetName val="Daily_Load_Curves1"/>
      <sheetName val="Val_Daily_Load_Curves1"/>
      <sheetName val="Policy_Demand_Reduction1"/>
      <sheetName val="Val_Policy_Demand_Reduction1"/>
      <sheetName val="Load_Curve_Adjustment_Domestic1"/>
      <sheetName val="Load_Curve_Adjustment_Smart_Do1"/>
      <sheetName val="Load_Curve_Adjustment_NonDom1"/>
      <sheetName val="Smart_meters1"/>
      <sheetName val="Val_Reserve1"/>
      <sheetName val="Val_Autogeneration1"/>
      <sheetName val="Val_Interconnectors1"/>
      <sheetName val="Hydro_and_Pumped_Storage1"/>
      <sheetName val="Val_Hydro_and_Pumped_Storage1"/>
      <sheetName val="VIU_assumptions1"/>
      <sheetName val="Val_VIU_Assumptions1"/>
      <sheetName val="VIU_limit1"/>
      <sheetName val="Val_VIU_limit1"/>
      <sheetName val="Merchant_Assumptions1"/>
      <sheetName val="Val_Merchant_Assumptions1"/>
      <sheetName val="Plant_Available_for_New_Build1"/>
      <sheetName val="Val_Plant_Available_for_New_Bu1"/>
      <sheetName val="Maximum_Build_Limits1"/>
      <sheetName val="Cumulative_Max_Build_Limits1"/>
      <sheetName val="Minimum_Build_Limits1"/>
      <sheetName val="New_Plant1"/>
      <sheetName val="Val_New_Plant1"/>
      <sheetName val="Outage_rates_(new_and_existing1"/>
      <sheetName val="Val_Outage_Rates1"/>
      <sheetName val="Val_Losses1"/>
      <sheetName val="Efficiency_rates1"/>
      <sheetName val="Technology_Assumptions1"/>
      <sheetName val="Val_Tech_Assumptions1"/>
      <sheetName val="Fuel_Assumptions1"/>
      <sheetName val="Val_Fuel_Assumptions1"/>
      <sheetName val="Spark_and_Dark_Spreads1"/>
      <sheetName val="Val_Spark_and_Dark_Spreads1"/>
      <sheetName val="Existing_Plant1"/>
      <sheetName val="Val_Existing_Plant1"/>
      <sheetName val="Val_Pipeline1"/>
      <sheetName val="Val_Wind1"/>
      <sheetName val="Model_Settings1"/>
      <sheetName val="Val_Build_&amp;_Retirement_Assumpt1"/>
      <sheetName val="Intra_Day_Analysis"/>
      <sheetName val="Price_duration_curve"/>
      <sheetName val="Policy_Overview"/>
      <sheetName val="Feed-in_tariff_1"/>
      <sheetName val="Val_Feed-in_tariff_1"/>
      <sheetName val="CfD_1"/>
      <sheetName val="Val_CfD_1"/>
      <sheetName val="CfD_2"/>
      <sheetName val="CfD_3"/>
      <sheetName val="CfD_4"/>
      <sheetName val="CfD_5"/>
      <sheetName val="CfD_6"/>
      <sheetName val="CfD_7"/>
      <sheetName val="Regulated_Asset_Base_1"/>
      <sheetName val="Val_Regulated_Asset_Base_1"/>
      <sheetName val="Capacity_Payment_1"/>
      <sheetName val="Val_Capacity_Payment_1"/>
      <sheetName val="CO2_limits_1"/>
      <sheetName val="Val_CO2_limits_1"/>
      <sheetName val="Strategic_Reserve"/>
      <sheetName val="Val_Strategic_Reserve"/>
      <sheetName val="Carbon_Price_Floor"/>
      <sheetName val="Tax_on_Profit"/>
      <sheetName val="Tax_on_CO2"/>
      <sheetName val="Tax_on_Fuel"/>
      <sheetName val="Policy_billing"/>
      <sheetName val="Val_Policy_billing"/>
      <sheetName val="Existing_Policies"/>
      <sheetName val="Pricing_Mark-up"/>
      <sheetName val="Val_Pricing_Mark-up"/>
      <sheetName val="EDF_Pricing_Assumptions"/>
      <sheetName val="Val_EDF_Pricing_Assumptions"/>
      <sheetName val="Demand_Projections"/>
      <sheetName val="Val_Demand"/>
      <sheetName val="Capacity_Margin_Derating"/>
      <sheetName val="Val_Capacity_Margin_Derating"/>
      <sheetName val="Daily_Load_Curves"/>
      <sheetName val="Val_Daily_Load_Curves"/>
      <sheetName val="Policy_Demand_Reduction"/>
      <sheetName val="Val_Policy_Demand_Reduction"/>
      <sheetName val="Load_Curve_Adjustment_Domestic"/>
      <sheetName val="Load_Curve_Adjustment_Smart_Dom"/>
      <sheetName val="Load_Curve_Adjustment_NonDom"/>
      <sheetName val="Smart_meters"/>
      <sheetName val="Val_Reserve"/>
      <sheetName val="Val_Autogeneration"/>
      <sheetName val="Val_Interconnectors"/>
      <sheetName val="Hydro_and_Pumped_Storage"/>
      <sheetName val="Val_Hydro_and_Pumped_Storage"/>
      <sheetName val="VIU_assumptions"/>
      <sheetName val="Val_VIU_Assumptions"/>
      <sheetName val="VIU_limit"/>
      <sheetName val="Val_VIU_limit"/>
      <sheetName val="Merchant_Assumptions"/>
      <sheetName val="Val_Merchant_Assumptions"/>
      <sheetName val="Plant_Available_for_New_Build"/>
      <sheetName val="Val_Plant_Available_for_New_Bui"/>
      <sheetName val="Maximum_Build_Limits"/>
      <sheetName val="Cumulative_Max_Build_Limits"/>
      <sheetName val="Minimum_Build_Limits"/>
      <sheetName val="New_Plant"/>
      <sheetName val="Val_New_Plant"/>
      <sheetName val="Outage_rates_(new_and_existing)"/>
      <sheetName val="Val_Outage_Rates"/>
      <sheetName val="Val_Losses"/>
      <sheetName val="Efficiency_rates"/>
      <sheetName val="Technology_Assumptions"/>
      <sheetName val="Val_Tech_Assumptions"/>
      <sheetName val="Fuel_Assumptions"/>
      <sheetName val="Val_Fuel_Assumptions"/>
      <sheetName val="Spark_and_Dark_Spreads"/>
      <sheetName val="Val_Spark_and_Dark_Spreads"/>
      <sheetName val="Existing_Plant"/>
      <sheetName val="Val_Existing_Plant"/>
      <sheetName val="Val_Pipeline"/>
      <sheetName val="Val_Wind"/>
      <sheetName val="Model_Settings"/>
      <sheetName val="Val_Build_&amp;_Retirement_Assumpti"/>
    </sheetNames>
    <sheetDataSet>
      <sheetData sheetId="0">
        <row r="15">
          <cell r="D15">
            <v>69.333804411183905</v>
          </cell>
        </row>
      </sheetData>
      <sheetData sheetId="1">
        <row r="39">
          <cell r="BA39" t="e">
            <v>#NULL!</v>
          </cell>
        </row>
      </sheetData>
      <sheetData sheetId="2"/>
      <sheetData sheetId="3">
        <row r="14">
          <cell r="E14">
            <v>1</v>
          </cell>
        </row>
      </sheetData>
      <sheetData sheetId="4">
        <row r="4">
          <cell r="B4" t="str">
            <v>Policy Off</v>
          </cell>
        </row>
        <row r="6">
          <cell r="G6" t="str">
            <v>Payment</v>
          </cell>
        </row>
        <row r="10">
          <cell r="C10" t="str">
            <v>Mark-up to Wholesale Price</v>
          </cell>
        </row>
        <row r="11">
          <cell r="C11" t="str">
            <v>Availability</v>
          </cell>
        </row>
        <row r="14">
          <cell r="C14">
            <v>1000</v>
          </cell>
        </row>
        <row r="15">
          <cell r="C15" t="str">
            <v>Yes</v>
          </cell>
        </row>
        <row r="20">
          <cell r="B20" t="str">
            <v>Qualifying Technologies</v>
          </cell>
          <cell r="C20" t="str">
            <v>Included</v>
          </cell>
          <cell r="D20" t="str">
            <v>Hurdle Rate Adjustment</v>
          </cell>
        </row>
      </sheetData>
      <sheetData sheetId="5"/>
      <sheetData sheetId="6">
        <row r="4">
          <cell r="B4" t="str">
            <v>Policy On</v>
          </cell>
        </row>
        <row r="6">
          <cell r="G6" t="str">
            <v>Payment (£)</v>
          </cell>
        </row>
        <row r="9">
          <cell r="C9" t="str">
            <v>Wholesale Price</v>
          </cell>
        </row>
        <row r="11">
          <cell r="C11" t="str">
            <v>No</v>
          </cell>
        </row>
        <row r="13">
          <cell r="C13" t="str">
            <v>No</v>
          </cell>
        </row>
        <row r="15">
          <cell r="C15">
            <v>1000000000</v>
          </cell>
        </row>
        <row r="23">
          <cell r="B23" t="str">
            <v>Qualifying Technologies</v>
          </cell>
          <cell r="C23" t="str">
            <v>Included</v>
          </cell>
          <cell r="D23" t="str">
            <v>Hurdle Rate Adjustment</v>
          </cell>
        </row>
      </sheetData>
      <sheetData sheetId="7"/>
      <sheetData sheetId="8"/>
      <sheetData sheetId="9"/>
      <sheetData sheetId="10"/>
      <sheetData sheetId="11"/>
      <sheetData sheetId="12"/>
      <sheetData sheetId="13"/>
      <sheetData sheetId="14">
        <row r="4">
          <cell r="B4" t="str">
            <v>Policy Off</v>
          </cell>
        </row>
        <row r="9">
          <cell r="C9" t="str">
            <v>Yes</v>
          </cell>
        </row>
        <row r="11">
          <cell r="C11">
            <v>1000</v>
          </cell>
        </row>
        <row r="14">
          <cell r="B14" t="str">
            <v>Qualifying Technologies</v>
          </cell>
          <cell r="C14" t="str">
            <v>Included</v>
          </cell>
          <cell r="D14" t="str">
            <v>Hurdle Rate Adjustment</v>
          </cell>
        </row>
      </sheetData>
      <sheetData sheetId="15"/>
      <sheetData sheetId="16">
        <row r="4">
          <cell r="B4" t="str">
            <v>Policy Off</v>
          </cell>
        </row>
        <row r="6">
          <cell r="G6" t="str">
            <v>Payment (£)</v>
          </cell>
        </row>
        <row r="9">
          <cell r="C9" t="str">
            <v>Yes</v>
          </cell>
        </row>
        <row r="11">
          <cell r="C11">
            <v>1000</v>
          </cell>
        </row>
        <row r="17">
          <cell r="B17" t="str">
            <v>Qualifying Technologies</v>
          </cell>
          <cell r="C17" t="str">
            <v>Included</v>
          </cell>
          <cell r="D17" t="str">
            <v>Hurdle Rate Adjustment</v>
          </cell>
        </row>
      </sheetData>
      <sheetData sheetId="17"/>
      <sheetData sheetId="18">
        <row r="4">
          <cell r="B4" t="str">
            <v>Policy Off</v>
          </cell>
        </row>
        <row r="6">
          <cell r="G6" t="str">
            <v>Limit (Tonnes)</v>
          </cell>
        </row>
        <row r="10">
          <cell r="C10" t="str">
            <v>Limit per kWh</v>
          </cell>
        </row>
        <row r="15">
          <cell r="C15" t="str">
            <v>yes</v>
          </cell>
        </row>
        <row r="21">
          <cell r="B21" t="str">
            <v>Qualifying Technologies</v>
          </cell>
          <cell r="C21" t="str">
            <v>Included</v>
          </cell>
        </row>
      </sheetData>
      <sheetData sheetId="19"/>
      <sheetData sheetId="20">
        <row r="9">
          <cell r="B9" t="str">
            <v>Long Term Projections</v>
          </cell>
          <cell r="C9" t="str">
            <v>Capacity Required (MW)</v>
          </cell>
          <cell r="D9" t="str">
            <v>Cost (£ / MW pa)</v>
          </cell>
        </row>
      </sheetData>
      <sheetData sheetId="21"/>
      <sheetData sheetId="22"/>
      <sheetData sheetId="23"/>
      <sheetData sheetId="24"/>
      <sheetData sheetId="25"/>
      <sheetData sheetId="26">
        <row r="4">
          <cell r="D4" t="str">
            <v>Additional* % of policy cost passed to domestic users</v>
          </cell>
          <cell r="E4" t="str">
            <v>Amount to be added to domestic prices for external policies  (£/MWh)</v>
          </cell>
          <cell r="F4" t="str">
            <v>Amount to be added to non-domestic prices for external policies (£/MWh)</v>
          </cell>
        </row>
      </sheetData>
      <sheetData sheetId="27"/>
      <sheetData sheetId="28"/>
      <sheetData sheetId="29">
        <row r="9">
          <cell r="B9" t="str">
            <v>System Load Factor (% of capacity)</v>
          </cell>
          <cell r="C9" t="str">
            <v>Mark-up (% of SRMC)</v>
          </cell>
        </row>
      </sheetData>
      <sheetData sheetId="30"/>
      <sheetData sheetId="31">
        <row r="6">
          <cell r="B6" t="str">
            <v>Long Term Projections</v>
          </cell>
          <cell r="C6" t="str">
            <v>Coal (£/tonne)</v>
          </cell>
          <cell r="D6" t="str">
            <v>Gas (p/therm)</v>
          </cell>
          <cell r="E6" t="str">
            <v>Oil (£/tonne)</v>
          </cell>
          <cell r="F6" t="str">
            <v>Uranium (£/tonne)</v>
          </cell>
          <cell r="G6" t="str">
            <v>Biofuel (£/tonne)</v>
          </cell>
          <cell r="H6" t="str">
            <v>Carbon - Low (£/tonne)</v>
          </cell>
          <cell r="I6" t="str">
            <v>Carbon - Medium (£/tonne)</v>
          </cell>
          <cell r="J6" t="str">
            <v>Carbon - High (£/tonne)</v>
          </cell>
          <cell r="L6" t="str">
            <v>Season</v>
          </cell>
          <cell r="M6" t="str">
            <v>Coal</v>
          </cell>
          <cell r="N6" t="str">
            <v>Gas</v>
          </cell>
          <cell r="O6" t="str">
            <v>Uranium</v>
          </cell>
          <cell r="P6" t="str">
            <v>Biomass</v>
          </cell>
          <cell r="Q6" t="str">
            <v>Carbon</v>
          </cell>
        </row>
      </sheetData>
      <sheetData sheetId="32"/>
      <sheetData sheetId="33">
        <row r="5">
          <cell r="C5" t="str">
            <v>Domestic (TWh)</v>
          </cell>
          <cell r="D5" t="str">
            <v>Non Domestic (TWh)</v>
          </cell>
          <cell r="E5" t="str">
            <v>Total (TWh)</v>
          </cell>
        </row>
      </sheetData>
      <sheetData sheetId="34"/>
      <sheetData sheetId="35">
        <row r="5">
          <cell r="B5" t="str">
            <v>Qualifying Technologies</v>
          </cell>
          <cell r="C5" t="str">
            <v>Option 1 (%)</v>
          </cell>
          <cell r="D5" t="str">
            <v>Option 2 (%)</v>
          </cell>
        </row>
      </sheetData>
      <sheetData sheetId="36"/>
      <sheetData sheetId="37">
        <row r="5">
          <cell r="B5" t="str">
            <v>Day Type</v>
          </cell>
        </row>
      </sheetData>
      <sheetData sheetId="38"/>
      <sheetData sheetId="39">
        <row r="5">
          <cell r="C5" t="str">
            <v>Domestic Reduction (TWh)</v>
          </cell>
          <cell r="D5" t="str">
            <v>Non-Domestic Reduction (TWh)</v>
          </cell>
        </row>
      </sheetData>
      <sheetData sheetId="40"/>
      <sheetData sheetId="41"/>
      <sheetData sheetId="42"/>
      <sheetData sheetId="43"/>
      <sheetData sheetId="44"/>
      <sheetData sheetId="45">
        <row r="6">
          <cell r="C6" t="str">
            <v>Largest Plant Multiplier (%)</v>
          </cell>
          <cell r="D6" t="str">
            <v>Wind Generation Multiplier (%)</v>
          </cell>
        </row>
      </sheetData>
      <sheetData sheetId="46"/>
      <sheetData sheetId="47">
        <row r="8">
          <cell r="C8">
            <v>0.41</v>
          </cell>
          <cell r="F8">
            <v>0</v>
          </cell>
        </row>
        <row r="12">
          <cell r="C12" t="str">
            <v>Capacity (MW)</v>
          </cell>
          <cell r="D12" t="str">
            <v>Capacity (MW)</v>
          </cell>
          <cell r="E12" t="str">
            <v>Capacity (MW)</v>
          </cell>
          <cell r="F12" t="str">
            <v>Capacity (MW)</v>
          </cell>
        </row>
      </sheetData>
      <sheetData sheetId="48"/>
      <sheetData sheetId="49">
        <row r="5">
          <cell r="C5" t="str">
            <v>Include?</v>
          </cell>
          <cell r="D5" t="str">
            <v>Online Date (Year)</v>
          </cell>
          <cell r="E5" t="str">
            <v>Capacity (MW)</v>
          </cell>
          <cell r="G5" t="str">
            <v>Load Factor (%)</v>
          </cell>
        </row>
      </sheetData>
      <sheetData sheetId="50"/>
      <sheetData sheetId="51">
        <row r="5">
          <cell r="C5" t="str">
            <v>Include?</v>
          </cell>
          <cell r="D5" t="str">
            <v>Online Date (Year)</v>
          </cell>
          <cell r="E5" t="str">
            <v>Decommission Date (Year)</v>
          </cell>
          <cell r="F5" t="str">
            <v>Capacity (MW)</v>
          </cell>
          <cell r="G5" t="str">
            <v>Efficiency (%)</v>
          </cell>
          <cell r="H5" t="str">
            <v>Pump to Generate Ratio</v>
          </cell>
          <cell r="I5" t="str">
            <v>Generating hours per day</v>
          </cell>
        </row>
      </sheetData>
      <sheetData sheetId="52"/>
      <sheetData sheetId="53"/>
      <sheetData sheetId="54"/>
      <sheetData sheetId="55">
        <row r="5">
          <cell r="C5" t="str">
            <v>Maximum Investment from Verticaly Intergrated Utitities (£m)</v>
          </cell>
        </row>
      </sheetData>
      <sheetData sheetId="56"/>
      <sheetData sheetId="57"/>
      <sheetData sheetId="58"/>
      <sheetData sheetId="59">
        <row r="6">
          <cell r="B6" t="str">
            <v>Technology</v>
          </cell>
          <cell r="C6" t="str">
            <v>Vertically Intergrated Utility</v>
          </cell>
          <cell r="D6" t="str">
            <v>Merchant Investor</v>
          </cell>
        </row>
      </sheetData>
      <sheetData sheetId="60"/>
      <sheetData sheetId="61"/>
      <sheetData sheetId="62"/>
      <sheetData sheetId="63"/>
      <sheetData sheetId="64">
        <row r="7">
          <cell r="B7" t="str">
            <v>Plant Type</v>
          </cell>
          <cell r="AS7" t="str">
            <v>Plant Type</v>
          </cell>
          <cell r="BF7" t="str">
            <v>Infrastructure Cost (£ 000s)</v>
          </cell>
          <cell r="BG7" t="str">
            <v>Plant Type</v>
          </cell>
          <cell r="BT7" t="str">
            <v>Plant Type</v>
          </cell>
          <cell r="BU7" t="str">
            <v>Construction period (Years)</v>
          </cell>
          <cell r="BV7" t="str">
            <v>Lifetime (Years)</v>
          </cell>
          <cell r="BW7" t="str">
            <v>Longest Lifetime (Years)</v>
          </cell>
          <cell r="BX7" t="str">
            <v>Capacity (MW)</v>
          </cell>
        </row>
      </sheetData>
      <sheetData sheetId="65"/>
      <sheetData sheetId="66">
        <row r="5">
          <cell r="B5" t="str">
            <v>Technology</v>
          </cell>
          <cell r="E5" t="str">
            <v>Frequency of planned maintenance (number per year)</v>
          </cell>
          <cell r="F5" t="str">
            <v>Duration of planned maintainance (years)</v>
          </cell>
          <cell r="H5" t="str">
            <v>Duration of unplanned outages (years)</v>
          </cell>
          <cell r="N5" t="str">
            <v>Technology</v>
          </cell>
        </row>
      </sheetData>
      <sheetData sheetId="67"/>
      <sheetData sheetId="68">
        <row r="5">
          <cell r="C5">
            <v>0</v>
          </cell>
        </row>
        <row r="6">
          <cell r="C6">
            <v>0</v>
          </cell>
        </row>
      </sheetData>
      <sheetData sheetId="69"/>
      <sheetData sheetId="70"/>
      <sheetData sheetId="71">
        <row r="5">
          <cell r="B5" t="str">
            <v>Technology</v>
          </cell>
          <cell r="F5" t="str">
            <v>Fuel 1</v>
          </cell>
          <cell r="G5" t="str">
            <v>Fuel 2</v>
          </cell>
          <cell r="H5" t="str">
            <v>Proportion of Fuel 1 (%)</v>
          </cell>
          <cell r="I5" t="str">
            <v>Maintenance Cost (£m per quarter under-maintenance)</v>
          </cell>
          <cell r="J5" t="str">
            <v>Gross Efficiency (%)</v>
          </cell>
          <cell r="K5" t="str">
            <v>Gross to Net Efficiency (%)</v>
          </cell>
          <cell r="L5" t="str">
            <v>Auxiliary Power Deductions (%)</v>
          </cell>
          <cell r="M5" t="str">
            <v>CO2 % Captured</v>
          </cell>
          <cell r="N5" t="str">
            <v>Eligible for reserve payments</v>
          </cell>
          <cell r="P5" t="str">
            <v>Non Fuel Cost (per MWh)</v>
          </cell>
          <cell r="Q5" t="str">
            <v>Opex (£/MW/yr)</v>
          </cell>
          <cell r="R5" t="str">
            <v>CO2 transport and storage (£ per MWh)</v>
          </cell>
        </row>
      </sheetData>
      <sheetData sheetId="72"/>
      <sheetData sheetId="73">
        <row r="5">
          <cell r="B5" t="str">
            <v>Fuel</v>
          </cell>
          <cell r="C5" t="str">
            <v>Units</v>
          </cell>
          <cell r="D5" t="str">
            <v>Calorific Value (MWh per Unit)</v>
          </cell>
          <cell r="E5" t="str">
            <v>Non Fuel Costs per Unit (£)</v>
          </cell>
          <cell r="F5" t="str">
            <v>Carbon (KG CO2 per Unit)</v>
          </cell>
        </row>
      </sheetData>
      <sheetData sheetId="74"/>
      <sheetData sheetId="75">
        <row r="5">
          <cell r="C5">
            <v>0.38</v>
          </cell>
        </row>
        <row r="6">
          <cell r="C6">
            <v>0.49130000000000001</v>
          </cell>
        </row>
      </sheetData>
      <sheetData sheetId="76"/>
      <sheetData sheetId="77"/>
      <sheetData sheetId="78">
        <row r="5">
          <cell r="B5" t="str">
            <v>Name</v>
          </cell>
        </row>
      </sheetData>
      <sheetData sheetId="79"/>
      <sheetData sheetId="80"/>
      <sheetData sheetId="81"/>
      <sheetData sheetId="82">
        <row r="6">
          <cell r="C6">
            <v>0.3</v>
          </cell>
        </row>
        <row r="7">
          <cell r="C7">
            <v>0.4</v>
          </cell>
        </row>
      </sheetData>
      <sheetData sheetId="83"/>
      <sheetData sheetId="84">
        <row r="4">
          <cell r="C4">
            <v>2010</v>
          </cell>
        </row>
        <row r="7">
          <cell r="C7" t="str">
            <v>Utilisation year</v>
          </cell>
          <cell r="D7" t="str">
            <v>Perfect Foresight Pricing year</v>
          </cell>
        </row>
        <row r="15">
          <cell r="D15" t="str">
            <v>Imperfect foresight pricing growth rate (%)</v>
          </cell>
        </row>
        <row r="25">
          <cell r="C25" t="str">
            <v>Yes</v>
          </cell>
        </row>
        <row r="26">
          <cell r="C26">
            <v>1</v>
          </cell>
        </row>
        <row r="27">
          <cell r="C27">
            <v>3</v>
          </cell>
        </row>
        <row r="28">
          <cell r="C28">
            <v>20</v>
          </cell>
        </row>
        <row r="29">
          <cell r="C29">
            <v>3000</v>
          </cell>
        </row>
      </sheetData>
      <sheetData sheetId="85"/>
      <sheetData sheetId="86">
        <row r="20">
          <cell r="C20" t="str">
            <v>W:\HJH\DECC_DDM\Files from DECC\</v>
          </cell>
        </row>
        <row r="21">
          <cell r="C21" t="str">
            <v>All tech cost templates 20110622.xlsx</v>
          </cell>
        </row>
      </sheetData>
      <sheetData sheetId="87"/>
      <sheetData sheetId="88">
        <row r="15">
          <cell r="D15">
            <v>69.333804411183905</v>
          </cell>
        </row>
      </sheetData>
      <sheetData sheetId="89">
        <row r="39">
          <cell r="BA39"/>
        </row>
      </sheetData>
      <sheetData sheetId="90">
        <row r="14">
          <cell r="E14">
            <v>1</v>
          </cell>
        </row>
      </sheetData>
      <sheetData sheetId="91">
        <row r="4">
          <cell r="B4" t="str">
            <v>Policy Off</v>
          </cell>
        </row>
      </sheetData>
      <sheetData sheetId="92"/>
      <sheetData sheetId="93">
        <row r="4">
          <cell r="B4" t="str">
            <v>Policy On</v>
          </cell>
        </row>
      </sheetData>
      <sheetData sheetId="94"/>
      <sheetData sheetId="95"/>
      <sheetData sheetId="96"/>
      <sheetData sheetId="97"/>
      <sheetData sheetId="98"/>
      <sheetData sheetId="99"/>
      <sheetData sheetId="100"/>
      <sheetData sheetId="101">
        <row r="4">
          <cell r="B4" t="str">
            <v>Policy Off</v>
          </cell>
        </row>
      </sheetData>
      <sheetData sheetId="102"/>
      <sheetData sheetId="103">
        <row r="4">
          <cell r="B4" t="str">
            <v>Policy Off</v>
          </cell>
        </row>
      </sheetData>
      <sheetData sheetId="104"/>
      <sheetData sheetId="105">
        <row r="4">
          <cell r="B4" t="str">
            <v>Policy Off</v>
          </cell>
        </row>
      </sheetData>
      <sheetData sheetId="106"/>
      <sheetData sheetId="107">
        <row r="9">
          <cell r="B9" t="str">
            <v>Long Term Projections</v>
          </cell>
        </row>
      </sheetData>
      <sheetData sheetId="108"/>
      <sheetData sheetId="109"/>
      <sheetData sheetId="110"/>
      <sheetData sheetId="111"/>
      <sheetData sheetId="112"/>
      <sheetData sheetId="113">
        <row r="4">
          <cell r="D4" t="str">
            <v>Additional* % of policy cost passed to domestic users</v>
          </cell>
        </row>
      </sheetData>
      <sheetData sheetId="114"/>
      <sheetData sheetId="115"/>
      <sheetData sheetId="116">
        <row r="9">
          <cell r="B9" t="str">
            <v>System Load Factor (% of capacity)</v>
          </cell>
        </row>
      </sheetData>
      <sheetData sheetId="117"/>
      <sheetData sheetId="118">
        <row r="6">
          <cell r="B6" t="str">
            <v>Long Term Projections</v>
          </cell>
        </row>
      </sheetData>
      <sheetData sheetId="119"/>
      <sheetData sheetId="120">
        <row r="5">
          <cell r="C5" t="str">
            <v>Domestic (TWh)</v>
          </cell>
        </row>
      </sheetData>
      <sheetData sheetId="121"/>
      <sheetData sheetId="122">
        <row r="5">
          <cell r="B5" t="str">
            <v>Qualifying Technologies</v>
          </cell>
        </row>
      </sheetData>
      <sheetData sheetId="123"/>
      <sheetData sheetId="124">
        <row r="5">
          <cell r="B5" t="str">
            <v>Day Type</v>
          </cell>
        </row>
      </sheetData>
      <sheetData sheetId="125"/>
      <sheetData sheetId="126">
        <row r="5">
          <cell r="C5" t="str">
            <v>Domestic Reduction (TWh)</v>
          </cell>
        </row>
      </sheetData>
      <sheetData sheetId="127"/>
      <sheetData sheetId="128"/>
      <sheetData sheetId="129"/>
      <sheetData sheetId="130"/>
      <sheetData sheetId="131"/>
      <sheetData sheetId="132"/>
      <sheetData sheetId="133"/>
      <sheetData sheetId="134"/>
      <sheetData sheetId="135">
        <row r="5">
          <cell r="C5" t="str">
            <v>Include?</v>
          </cell>
        </row>
      </sheetData>
      <sheetData sheetId="136"/>
      <sheetData sheetId="137"/>
      <sheetData sheetId="138"/>
      <sheetData sheetId="139">
        <row r="5">
          <cell r="C5" t="str">
            <v>Maximum Investment from Verticaly Intergrated Utitities (£m)</v>
          </cell>
        </row>
      </sheetData>
      <sheetData sheetId="140"/>
      <sheetData sheetId="141"/>
      <sheetData sheetId="142"/>
      <sheetData sheetId="143">
        <row r="6">
          <cell r="B6" t="str">
            <v>Technology</v>
          </cell>
        </row>
      </sheetData>
      <sheetData sheetId="144"/>
      <sheetData sheetId="145"/>
      <sheetData sheetId="146"/>
      <sheetData sheetId="147"/>
      <sheetData sheetId="148">
        <row r="7">
          <cell r="B7" t="str">
            <v>Plant Type</v>
          </cell>
        </row>
      </sheetData>
      <sheetData sheetId="149"/>
      <sheetData sheetId="150">
        <row r="5">
          <cell r="B5" t="str">
            <v>Technology</v>
          </cell>
        </row>
      </sheetData>
      <sheetData sheetId="151"/>
      <sheetData sheetId="152"/>
      <sheetData sheetId="153"/>
      <sheetData sheetId="154">
        <row r="5">
          <cell r="B5" t="str">
            <v>Technology</v>
          </cell>
        </row>
      </sheetData>
      <sheetData sheetId="155"/>
      <sheetData sheetId="156">
        <row r="5">
          <cell r="B5" t="str">
            <v>Fuel</v>
          </cell>
        </row>
      </sheetData>
      <sheetData sheetId="157"/>
      <sheetData sheetId="158">
        <row r="5">
          <cell r="C5">
            <v>0.38</v>
          </cell>
        </row>
      </sheetData>
      <sheetData sheetId="159"/>
      <sheetData sheetId="160">
        <row r="5">
          <cell r="B5" t="str">
            <v>Name</v>
          </cell>
        </row>
      </sheetData>
      <sheetData sheetId="161"/>
      <sheetData sheetId="162"/>
      <sheetData sheetId="163"/>
      <sheetData sheetId="164">
        <row r="4">
          <cell r="C4">
            <v>2010</v>
          </cell>
        </row>
      </sheetData>
      <sheetData sheetId="165"/>
      <sheetData sheetId="166">
        <row r="15">
          <cell r="D15">
            <v>69.333804411183905</v>
          </cell>
        </row>
      </sheetData>
      <sheetData sheetId="167">
        <row r="39">
          <cell r="BA39"/>
        </row>
      </sheetData>
      <sheetData sheetId="168">
        <row r="14">
          <cell r="E14">
            <v>1</v>
          </cell>
        </row>
      </sheetData>
      <sheetData sheetId="169">
        <row r="4">
          <cell r="B4" t="str">
            <v>Policy Off</v>
          </cell>
        </row>
      </sheetData>
      <sheetData sheetId="170"/>
      <sheetData sheetId="171">
        <row r="4">
          <cell r="B4" t="str">
            <v>Policy On</v>
          </cell>
        </row>
      </sheetData>
      <sheetData sheetId="172"/>
      <sheetData sheetId="173"/>
      <sheetData sheetId="174"/>
      <sheetData sheetId="175"/>
      <sheetData sheetId="176"/>
      <sheetData sheetId="177"/>
      <sheetData sheetId="178"/>
      <sheetData sheetId="179">
        <row r="4">
          <cell r="B4" t="str">
            <v>Policy Off</v>
          </cell>
        </row>
      </sheetData>
      <sheetData sheetId="180"/>
      <sheetData sheetId="181">
        <row r="4">
          <cell r="B4" t="str">
            <v>Policy Off</v>
          </cell>
        </row>
      </sheetData>
      <sheetData sheetId="182"/>
      <sheetData sheetId="183">
        <row r="4">
          <cell r="B4" t="str">
            <v>Policy Off</v>
          </cell>
        </row>
      </sheetData>
      <sheetData sheetId="184"/>
      <sheetData sheetId="185">
        <row r="9">
          <cell r="B9" t="str">
            <v>Long Term Projections</v>
          </cell>
        </row>
      </sheetData>
      <sheetData sheetId="186"/>
      <sheetData sheetId="187"/>
      <sheetData sheetId="188"/>
      <sheetData sheetId="189"/>
      <sheetData sheetId="190"/>
      <sheetData sheetId="191">
        <row r="4">
          <cell r="D4" t="str">
            <v>Additional* % of policy cost passed to domestic users</v>
          </cell>
        </row>
      </sheetData>
      <sheetData sheetId="192"/>
      <sheetData sheetId="193"/>
      <sheetData sheetId="194">
        <row r="9">
          <cell r="B9" t="str">
            <v>System Load Factor (% of capacity)</v>
          </cell>
        </row>
      </sheetData>
      <sheetData sheetId="195"/>
      <sheetData sheetId="196">
        <row r="6">
          <cell r="B6" t="str">
            <v>Long Term Projections</v>
          </cell>
        </row>
      </sheetData>
      <sheetData sheetId="197"/>
      <sheetData sheetId="198">
        <row r="5">
          <cell r="C5" t="str">
            <v>Domestic (TWh)</v>
          </cell>
        </row>
      </sheetData>
      <sheetData sheetId="199"/>
      <sheetData sheetId="200">
        <row r="5">
          <cell r="B5" t="str">
            <v>Qualifying Technologies</v>
          </cell>
        </row>
      </sheetData>
      <sheetData sheetId="201"/>
      <sheetData sheetId="202">
        <row r="5">
          <cell r="B5" t="str">
            <v>Day Type</v>
          </cell>
        </row>
      </sheetData>
      <sheetData sheetId="203"/>
      <sheetData sheetId="204">
        <row r="5">
          <cell r="C5" t="str">
            <v>Domestic Reduction (TWh)</v>
          </cell>
        </row>
      </sheetData>
      <sheetData sheetId="205"/>
      <sheetData sheetId="206"/>
      <sheetData sheetId="207"/>
      <sheetData sheetId="208"/>
      <sheetData sheetId="209"/>
      <sheetData sheetId="210"/>
      <sheetData sheetId="211"/>
      <sheetData sheetId="212"/>
      <sheetData sheetId="213">
        <row r="5">
          <cell r="C5" t="str">
            <v>Include?</v>
          </cell>
        </row>
      </sheetData>
      <sheetData sheetId="214"/>
      <sheetData sheetId="215"/>
      <sheetData sheetId="216"/>
      <sheetData sheetId="217">
        <row r="5">
          <cell r="C5" t="str">
            <v>Maximum Investment from Verticaly Intergrated Utitities (£m)</v>
          </cell>
        </row>
      </sheetData>
      <sheetData sheetId="218"/>
      <sheetData sheetId="219"/>
      <sheetData sheetId="220"/>
      <sheetData sheetId="221">
        <row r="6">
          <cell r="B6" t="str">
            <v>Technology</v>
          </cell>
        </row>
      </sheetData>
      <sheetData sheetId="222"/>
      <sheetData sheetId="223"/>
      <sheetData sheetId="224"/>
      <sheetData sheetId="225"/>
      <sheetData sheetId="226">
        <row r="7">
          <cell r="B7" t="str">
            <v>Plant Type</v>
          </cell>
        </row>
      </sheetData>
      <sheetData sheetId="227"/>
      <sheetData sheetId="228">
        <row r="5">
          <cell r="B5" t="str">
            <v>Technology</v>
          </cell>
        </row>
      </sheetData>
      <sheetData sheetId="229"/>
      <sheetData sheetId="230"/>
      <sheetData sheetId="231"/>
      <sheetData sheetId="232">
        <row r="5">
          <cell r="B5" t="str">
            <v>Technology</v>
          </cell>
        </row>
      </sheetData>
      <sheetData sheetId="233"/>
      <sheetData sheetId="234">
        <row r="5">
          <cell r="B5" t="str">
            <v>Fuel</v>
          </cell>
        </row>
      </sheetData>
      <sheetData sheetId="235"/>
      <sheetData sheetId="236">
        <row r="5">
          <cell r="C5">
            <v>0.38</v>
          </cell>
        </row>
      </sheetData>
      <sheetData sheetId="237"/>
      <sheetData sheetId="238">
        <row r="5">
          <cell r="B5" t="str">
            <v>Name</v>
          </cell>
        </row>
      </sheetData>
      <sheetData sheetId="239"/>
      <sheetData sheetId="240"/>
      <sheetData sheetId="241"/>
      <sheetData sheetId="242">
        <row r="4">
          <cell r="C4">
            <v>2010</v>
          </cell>
        </row>
      </sheetData>
      <sheetData sheetId="24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_Index"/>
      <sheetName val="VersionLog &amp; IssueLog"/>
      <sheetName val="Update_Checklist"/>
      <sheetName val="DataSources"/>
      <sheetName val="QC_Checklist"/>
      <sheetName val="RAW1_NAEI 2016_Carbon"/>
      <sheetName val="RAW2_NAEI 2016_CH4"/>
      <sheetName val="RAW3_NAEI 2016_N2O"/>
      <sheetName val="RAW4_DUKES 2014 Density"/>
      <sheetName val=" RAW5_DUKES 2014 CV Table A.1"/>
      <sheetName val="RAW6_DUKES 2014 CV Tabl A.2+A.3"/>
      <sheetName val="RAW7_GWP Factors"/>
      <sheetName val="RAW8_JEC WTW Study"/>
      <sheetName val="RAW9_DUKES LNG Imports"/>
      <sheetName val="OtherAssumptions"/>
      <sheetName val="Calc1_FuelProp"/>
      <sheetName val="Calc2_Fuels"/>
      <sheetName val="Calc3_WTT_Fuels"/>
      <sheetName val="Benchmark"/>
      <sheetName val="MethodPaper"/>
      <sheetName val="LinkedInOutput"/>
      <sheetName val="Fuels"/>
      <sheetName val="WTT- fuels"/>
      <sheetName val="Fuel properties"/>
      <sheetName val="Conversions"/>
      <sheetName val="Verification-Validation"/>
      <sheetName val="Lookups"/>
      <sheetName val="GHG CF_Fuels_2016_MASTER"/>
      <sheetName val="VersionLog"/>
      <sheetName val="RAW1_NAEI 2015_Carbon"/>
      <sheetName val="RAW2_NAEI 2015_CH4"/>
      <sheetName val="RAW3_NAEI 2015_N2O"/>
      <sheetName val="VersionLog_&amp;_IssueLog1"/>
      <sheetName val="RAW1_NAEI_2016_Carbon1"/>
      <sheetName val="RAW2_NAEI_2016_CH41"/>
      <sheetName val="RAW3_NAEI_2016_N2O1"/>
      <sheetName val="RAW4_DUKES_2014_Density1"/>
      <sheetName val="_RAW5_DUKES_2014_CV_Table_A_11"/>
      <sheetName val="RAW6_DUKES_2014_CV_Tabl_A_2+A_1"/>
      <sheetName val="RAW7_GWP_Factors1"/>
      <sheetName val="RAW8_JEC_WTW_Study1"/>
      <sheetName val="RAW9_DUKES_LNG_Imports1"/>
      <sheetName val="WTT-_fuels1"/>
      <sheetName val="Fuel_properties1"/>
      <sheetName val="GHG_CF_Fuels_2016_MASTER1"/>
      <sheetName val="RAW1_NAEI_2015_Carbon1"/>
      <sheetName val="RAW2_NAEI_2015_CH41"/>
      <sheetName val="RAW3_NAEI_2015_N2O1"/>
      <sheetName val="VersionLog_&amp;_IssueLog"/>
      <sheetName val="RAW1_NAEI_2016_Carbon"/>
      <sheetName val="RAW2_NAEI_2016_CH4"/>
      <sheetName val="RAW3_NAEI_2016_N2O"/>
      <sheetName val="RAW4_DUKES_2014_Density"/>
      <sheetName val="_RAW5_DUKES_2014_CV_Table_A_1"/>
      <sheetName val="RAW6_DUKES_2014_CV_Tabl_A_2+A_3"/>
      <sheetName val="RAW7_GWP_Factors"/>
      <sheetName val="RAW8_JEC_WTW_Study"/>
      <sheetName val="RAW9_DUKES_LNG_Imports"/>
      <sheetName val="WTT-_fuels"/>
      <sheetName val="Fuel_properties"/>
      <sheetName val="GHG_CF_Fuels_2016_MASTER"/>
      <sheetName val="RAW1_NAEI_2015_Carbon"/>
      <sheetName val="RAW2_NAEI_2015_CH4"/>
      <sheetName val="RAW3_NAEI_2015_N2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0">
          <cell r="H60" t="str">
            <v>Lookup:</v>
          </cell>
          <cell r="I60" t="str">
            <v>kWh (Gross CV)</v>
          </cell>
          <cell r="J60" t="str">
            <v>kWh (Net CV)</v>
          </cell>
          <cell r="K60" t="str">
            <v>litres</v>
          </cell>
          <cell r="L60" t="str">
            <v>cubic metres</v>
          </cell>
          <cell r="M60" t="str">
            <v>tonnes</v>
          </cell>
        </row>
        <row r="61">
          <cell r="C61" t="str">
            <v xml:space="preserve"> EFs on GHG Conversion Factor Basis for Direct Emissions</v>
          </cell>
          <cell r="D61">
            <v>0</v>
          </cell>
          <cell r="E61">
            <v>0</v>
          </cell>
          <cell r="F61">
            <v>0</v>
          </cell>
          <cell r="G61">
            <v>0</v>
          </cell>
          <cell r="H61">
            <v>0</v>
          </cell>
          <cell r="I61" t="str">
            <v xml:space="preserve"> Final WTT EFs on GHG Conversion Factor</v>
          </cell>
          <cell r="J61">
            <v>0</v>
          </cell>
          <cell r="K61">
            <v>0</v>
          </cell>
          <cell r="L61">
            <v>0</v>
          </cell>
          <cell r="M61">
            <v>0</v>
          </cell>
        </row>
        <row r="62">
          <cell r="B62" t="str">
            <v>Fuel</v>
          </cell>
          <cell r="C62" t="str">
            <v>Direct CO2 EF</v>
          </cell>
          <cell r="D62" t="str">
            <v>Indirect (WTT) EF</v>
          </cell>
          <cell r="E62" t="str">
            <v>Total EF</v>
          </cell>
          <cell r="F62" t="str">
            <v>Indirect as % Total EF</v>
          </cell>
          <cell r="G62" t="str">
            <v>Indirect as % Direct EF</v>
          </cell>
          <cell r="H62">
            <v>0</v>
          </cell>
          <cell r="I62" t="str">
            <v>CO2e</v>
          </cell>
          <cell r="J62" t="str">
            <v>CO2e</v>
          </cell>
          <cell r="K62" t="str">
            <v>CO2e</v>
          </cell>
          <cell r="L62" t="str">
            <v>CO2e</v>
          </cell>
          <cell r="M62" t="str">
            <v>CO2e</v>
          </cell>
        </row>
        <row r="63">
          <cell r="B63">
            <v>0</v>
          </cell>
          <cell r="C63" t="str">
            <v>kgCO2/GJ</v>
          </cell>
          <cell r="D63" t="str">
            <v>kgCO2e/GJ</v>
          </cell>
          <cell r="E63" t="str">
            <v>kgCO2e/GJ</v>
          </cell>
          <cell r="F63" t="str">
            <v>%</v>
          </cell>
          <cell r="G63" t="str">
            <v>%</v>
          </cell>
          <cell r="H63">
            <v>0</v>
          </cell>
          <cell r="I63" t="str">
            <v>kg per kWh (Gross CV)</v>
          </cell>
          <cell r="J63" t="str">
            <v>kg per kWh (Net CV)</v>
          </cell>
          <cell r="K63" t="str">
            <v>kg CO2e per litre</v>
          </cell>
          <cell r="L63" t="str">
            <v>kg CO2e per cubic metre</v>
          </cell>
          <cell r="M63" t="str">
            <v>Kg CO2e per tonne</v>
          </cell>
        </row>
        <row r="64">
          <cell r="B64" t="str">
            <v>Aviation spirit</v>
          </cell>
          <cell r="C64">
            <v>69.45373665812474</v>
          </cell>
          <cell r="D64">
            <v>13.7575</v>
          </cell>
          <cell r="E64">
            <v>83.211236658124733</v>
          </cell>
          <cell r="F64">
            <v>0.16533223819906684</v>
          </cell>
          <cell r="G64">
            <v>0.19808149513566367</v>
          </cell>
          <cell r="H64">
            <v>0</v>
          </cell>
          <cell r="I64">
            <v>4.7050000000000002E-2</v>
          </cell>
          <cell r="J64">
            <v>4.9529999999999998E-2</v>
          </cell>
          <cell r="K64">
            <v>0.44001000000000001</v>
          </cell>
          <cell r="L64">
            <v>0</v>
          </cell>
          <cell r="M64">
            <v>619.5</v>
          </cell>
        </row>
        <row r="65">
          <cell r="B65" t="str">
            <v>Aviation turbine fuel</v>
          </cell>
          <cell r="C65">
            <v>71.660334252822949</v>
          </cell>
          <cell r="D65">
            <v>14.552847222222223</v>
          </cell>
          <cell r="E65">
            <v>86.213181475045175</v>
          </cell>
          <cell r="F65">
            <v>0.16880072134253177</v>
          </cell>
          <cell r="G65">
            <v>0.2030809285772894</v>
          </cell>
          <cell r="H65">
            <v>0</v>
          </cell>
          <cell r="I65">
            <v>4.9770000000000002E-2</v>
          </cell>
          <cell r="J65">
            <v>5.2389999999999999E-2</v>
          </cell>
          <cell r="K65">
            <v>0.50927</v>
          </cell>
          <cell r="L65">
            <v>0</v>
          </cell>
          <cell r="M65">
            <v>639.6</v>
          </cell>
        </row>
        <row r="66">
          <cell r="B66" t="str">
            <v>Burning oil</v>
          </cell>
          <cell r="C66">
            <v>71.765308391732361</v>
          </cell>
          <cell r="D66">
            <v>14.552847222222223</v>
          </cell>
          <cell r="E66">
            <v>86.318155613954588</v>
          </cell>
          <cell r="F66">
            <v>0.16859543764243201</v>
          </cell>
          <cell r="G66">
            <v>0.20278387355050739</v>
          </cell>
          <cell r="H66">
            <v>0</v>
          </cell>
          <cell r="I66">
            <v>4.9770000000000002E-2</v>
          </cell>
          <cell r="J66">
            <v>5.2389999999999999E-2</v>
          </cell>
          <cell r="K66">
            <v>0.51095999999999997</v>
          </cell>
          <cell r="L66">
            <v>0</v>
          </cell>
          <cell r="M66">
            <v>638.70000000000005</v>
          </cell>
        </row>
        <row r="67">
          <cell r="B67" t="str">
            <v>CNG</v>
          </cell>
          <cell r="C67">
            <v>56.680640242882788</v>
          </cell>
          <cell r="D67">
            <v>11.371968992863948</v>
          </cell>
          <cell r="E67">
            <v>68.052609235746729</v>
          </cell>
          <cell r="F67">
            <v>0.16710555437293168</v>
          </cell>
          <cell r="G67">
            <v>0.20063233132395486</v>
          </cell>
          <cell r="H67">
            <v>0</v>
          </cell>
          <cell r="I67">
            <v>3.6850000000000001E-2</v>
          </cell>
          <cell r="J67">
            <v>4.0939999999999997E-2</v>
          </cell>
          <cell r="K67">
            <v>9.5170000000000005E-2</v>
          </cell>
          <cell r="L67">
            <v>0</v>
          </cell>
          <cell r="M67">
            <v>543.79999999999995</v>
          </cell>
        </row>
        <row r="68">
          <cell r="B68" t="str">
            <v>Coal (industrial)</v>
          </cell>
          <cell r="C68">
            <v>93.410307088386148</v>
          </cell>
          <cell r="D68">
            <v>14.751772749359487</v>
          </cell>
          <cell r="E68">
            <v>108.16207983774564</v>
          </cell>
          <cell r="F68">
            <v>0.13638580888504251</v>
          </cell>
          <cell r="G68">
            <v>0.15792446475313643</v>
          </cell>
          <cell r="H68">
            <v>0</v>
          </cell>
          <cell r="I68">
            <v>5.0450000000000002E-2</v>
          </cell>
          <cell r="J68">
            <v>5.3109999999999997E-2</v>
          </cell>
          <cell r="K68">
            <v>0</v>
          </cell>
          <cell r="L68">
            <v>0</v>
          </cell>
          <cell r="M68">
            <v>378.4</v>
          </cell>
        </row>
        <row r="69">
          <cell r="B69" t="str">
            <v>Coal (electricity generation)</v>
          </cell>
          <cell r="C69">
            <v>90.041471821312356</v>
          </cell>
          <cell r="D69">
            <v>14.751772749359487</v>
          </cell>
          <cell r="E69">
            <v>104.79324457067185</v>
          </cell>
          <cell r="F69">
            <v>0.1407702644363778</v>
          </cell>
          <cell r="G69">
            <v>0.16383309214041322</v>
          </cell>
          <cell r="H69">
            <v>0</v>
          </cell>
          <cell r="I69">
            <v>5.0450000000000002E-2</v>
          </cell>
          <cell r="J69">
            <v>5.3109999999999997E-2</v>
          </cell>
          <cell r="K69">
            <v>0</v>
          </cell>
          <cell r="L69">
            <v>0</v>
          </cell>
          <cell r="M69">
            <v>367.8</v>
          </cell>
        </row>
        <row r="70">
          <cell r="B70" t="str">
            <v>Coal (electricity generation - home produced coal only)</v>
          </cell>
          <cell r="C70">
            <v>94.018942249325647</v>
          </cell>
          <cell r="D70">
            <v>14.751772749359487</v>
          </cell>
          <cell r="E70">
            <v>108.77071499868514</v>
          </cell>
          <cell r="F70">
            <v>0.13562265127647466</v>
          </cell>
          <cell r="G70">
            <v>0.15690213478726192</v>
          </cell>
          <cell r="H70">
            <v>0</v>
          </cell>
          <cell r="I70">
            <v>5.0450000000000002E-2</v>
          </cell>
          <cell r="J70">
            <v>5.3109999999999997E-2</v>
          </cell>
          <cell r="K70">
            <v>0</v>
          </cell>
          <cell r="L70">
            <v>0</v>
          </cell>
          <cell r="M70">
            <v>352.2</v>
          </cell>
        </row>
        <row r="71">
          <cell r="B71" t="str">
            <v>Coal (domestic)</v>
          </cell>
          <cell r="C71">
            <v>92.018123855676038</v>
          </cell>
          <cell r="D71">
            <v>14.751772749359487</v>
          </cell>
          <cell r="E71">
            <v>106.76989660503553</v>
          </cell>
          <cell r="F71">
            <v>0.13816415692458167</v>
          </cell>
          <cell r="G71">
            <v>0.16031377440923059</v>
          </cell>
          <cell r="H71">
            <v>0</v>
          </cell>
          <cell r="I71">
            <v>5.0450000000000002E-2</v>
          </cell>
          <cell r="J71">
            <v>5.3109999999999997E-2</v>
          </cell>
          <cell r="K71">
            <v>0</v>
          </cell>
          <cell r="L71">
            <v>0</v>
          </cell>
          <cell r="M71">
            <v>422.3</v>
          </cell>
        </row>
        <row r="72">
          <cell r="B72" t="str">
            <v>Coking coal</v>
          </cell>
          <cell r="C72">
            <v>105.73777239150463</v>
          </cell>
          <cell r="D72">
            <v>14.751772749359487</v>
          </cell>
          <cell r="E72">
            <v>120.48954514086412</v>
          </cell>
          <cell r="F72">
            <v>0.12243197309868847</v>
          </cell>
          <cell r="G72">
            <v>0.13951280054150922</v>
          </cell>
          <cell r="H72">
            <v>0</v>
          </cell>
          <cell r="I72">
            <v>5.0450000000000002E-2</v>
          </cell>
          <cell r="J72">
            <v>5.3109999999999997E-2</v>
          </cell>
          <cell r="K72">
            <v>0</v>
          </cell>
          <cell r="L72">
            <v>0</v>
          </cell>
          <cell r="M72">
            <v>446.1</v>
          </cell>
        </row>
        <row r="73">
          <cell r="B73" t="str">
            <v>Diesel (100% mineral diesel)</v>
          </cell>
          <cell r="C73">
            <v>73.72299070991258</v>
          </cell>
          <cell r="D73">
            <v>15.348194444444443</v>
          </cell>
          <cell r="E73">
            <v>89.071185154357025</v>
          </cell>
          <cell r="F73">
            <v>0.17231380067354665</v>
          </cell>
          <cell r="G73">
            <v>0.20818735507946193</v>
          </cell>
          <cell r="H73">
            <v>0</v>
          </cell>
          <cell r="I73">
            <v>5.194E-2</v>
          </cell>
          <cell r="J73">
            <v>5.525E-2</v>
          </cell>
          <cell r="K73">
            <v>0.55266000000000004</v>
          </cell>
          <cell r="L73">
            <v>0</v>
          </cell>
          <cell r="M73">
            <v>658.8</v>
          </cell>
        </row>
        <row r="74">
          <cell r="B74" t="str">
            <v>Diesel (average biofuel blend)</v>
          </cell>
          <cell r="C74">
            <v>72.07142817465315</v>
          </cell>
          <cell r="D74">
            <v>15.425087681351055</v>
          </cell>
          <cell r="E74">
            <v>87.496515856004208</v>
          </cell>
          <cell r="F74">
            <v>0.17629373616129596</v>
          </cell>
          <cell r="G74">
            <v>0.21402500369454194</v>
          </cell>
          <cell r="H74">
            <v>0</v>
          </cell>
          <cell r="I74">
            <v>5.2232339396233694E-2</v>
          </cell>
          <cell r="J74">
            <v>5.552689406081792E-2</v>
          </cell>
          <cell r="K74">
            <v>0.55433612199780491</v>
          </cell>
          <cell r="L74">
            <v>0</v>
          </cell>
          <cell r="M74">
            <v>659.82618910170527</v>
          </cell>
        </row>
        <row r="75">
          <cell r="B75" t="str">
            <v>Fuel Oil</v>
          </cell>
          <cell r="C75">
            <v>78.86181053481927</v>
          </cell>
          <cell r="D75">
            <v>14.552847222222223</v>
          </cell>
          <cell r="E75">
            <v>93.414657757041496</v>
          </cell>
          <cell r="F75">
            <v>0.15578762018346359</v>
          </cell>
          <cell r="G75">
            <v>0.18453605266641465</v>
          </cell>
          <cell r="H75">
            <v>0</v>
          </cell>
          <cell r="I75">
            <v>4.9250000000000002E-2</v>
          </cell>
          <cell r="J75">
            <v>5.2389999999999999E-2</v>
          </cell>
          <cell r="K75">
            <v>0.58484000000000003</v>
          </cell>
          <cell r="L75">
            <v>0</v>
          </cell>
          <cell r="M75">
            <v>593</v>
          </cell>
        </row>
        <row r="76">
          <cell r="B76" t="str">
            <v>Gas Oil</v>
          </cell>
          <cell r="C76">
            <v>74.937503780757993</v>
          </cell>
          <cell r="D76">
            <v>15.348194444444443</v>
          </cell>
          <cell r="E76">
            <v>90.285698225202438</v>
          </cell>
          <cell r="F76">
            <v>0.16999585478268067</v>
          </cell>
          <cell r="G76">
            <v>0.20481325998458813</v>
          </cell>
          <cell r="H76">
            <v>0</v>
          </cell>
          <cell r="I76">
            <v>5.194E-2</v>
          </cell>
          <cell r="J76">
            <v>5.525E-2</v>
          </cell>
          <cell r="K76">
            <v>0.55747000000000002</v>
          </cell>
          <cell r="L76">
            <v>0</v>
          </cell>
          <cell r="M76">
            <v>653.4</v>
          </cell>
        </row>
        <row r="77">
          <cell r="B77" t="str">
            <v>LNG</v>
          </cell>
          <cell r="C77">
            <v>56.680640242882788</v>
          </cell>
          <cell r="D77">
            <v>21.050055555555559</v>
          </cell>
          <cell r="E77">
            <v>77.730695798438347</v>
          </cell>
          <cell r="F77">
            <v>0.27080750196987774</v>
          </cell>
          <cell r="G77">
            <v>0.37137998909951886</v>
          </cell>
          <cell r="H77">
            <v>0</v>
          </cell>
          <cell r="I77">
            <v>6.8199999999999997E-2</v>
          </cell>
          <cell r="J77">
            <v>7.578E-2</v>
          </cell>
          <cell r="K77">
            <v>0.45551000000000003</v>
          </cell>
          <cell r="L77">
            <v>0</v>
          </cell>
          <cell r="M77">
            <v>1006.7</v>
          </cell>
        </row>
        <row r="78">
          <cell r="B78" t="str">
            <v>LPG</v>
          </cell>
          <cell r="C78">
            <v>63.886319536526265</v>
          </cell>
          <cell r="D78">
            <v>8.0442777777777774</v>
          </cell>
          <cell r="E78">
            <v>71.930597314304038</v>
          </cell>
          <cell r="F78">
            <v>0.11183387985265766</v>
          </cell>
          <cell r="G78">
            <v>0.12591549859400736</v>
          </cell>
          <cell r="H78">
            <v>0</v>
          </cell>
          <cell r="I78">
            <v>2.6970000000000001E-2</v>
          </cell>
          <cell r="J78">
            <v>2.896E-2</v>
          </cell>
          <cell r="K78">
            <v>0.18915999999999999</v>
          </cell>
          <cell r="L78">
            <v>0</v>
          </cell>
          <cell r="M78">
            <v>369.7</v>
          </cell>
        </row>
        <row r="79">
          <cell r="B79" t="str">
            <v>Lubricants</v>
          </cell>
          <cell r="C79">
            <v>77.818769824261281</v>
          </cell>
          <cell r="D79">
            <v>9.5280943803852178</v>
          </cell>
          <cell r="E79">
            <v>87.346864204646494</v>
          </cell>
          <cell r="F79">
            <v>0.10908341664174319</v>
          </cell>
          <cell r="G79">
            <v>0.12243953999661759</v>
          </cell>
          <cell r="H79">
            <v>0</v>
          </cell>
          <cell r="I79">
            <v>3.2239999999999998E-2</v>
          </cell>
          <cell r="J79">
            <v>3.4299999999999997E-2</v>
          </cell>
          <cell r="K79">
            <v>0.33968999999999999</v>
          </cell>
          <cell r="L79">
            <v>0</v>
          </cell>
          <cell r="M79">
            <v>388.3</v>
          </cell>
        </row>
        <row r="80">
          <cell r="B80" t="str">
            <v>Marine fuel oil</v>
          </cell>
          <cell r="C80">
            <v>79.092765625687164</v>
          </cell>
          <cell r="D80">
            <v>14.552847222222223</v>
          </cell>
          <cell r="E80">
            <v>93.645612847909391</v>
          </cell>
          <cell r="F80">
            <v>0.15540340630647184</v>
          </cell>
          <cell r="G80">
            <v>0.18399719755779859</v>
          </cell>
          <cell r="H80">
            <v>0</v>
          </cell>
          <cell r="I80">
            <v>4.9250000000000002E-2</v>
          </cell>
          <cell r="J80">
            <v>5.2389999999999999E-2</v>
          </cell>
          <cell r="K80">
            <v>0.58484000000000003</v>
          </cell>
          <cell r="L80">
            <v>0</v>
          </cell>
          <cell r="M80">
            <v>593</v>
          </cell>
        </row>
        <row r="81">
          <cell r="B81" t="str">
            <v>Marine gas oil</v>
          </cell>
          <cell r="C81">
            <v>74.937503780757993</v>
          </cell>
          <cell r="D81">
            <v>15.348194444444443</v>
          </cell>
          <cell r="E81">
            <v>90.285698225202438</v>
          </cell>
          <cell r="F81">
            <v>0.16999585478268067</v>
          </cell>
          <cell r="G81">
            <v>0.20481325998458813</v>
          </cell>
          <cell r="H81">
            <v>0</v>
          </cell>
          <cell r="I81">
            <v>5.194E-2</v>
          </cell>
          <cell r="J81">
            <v>5.525E-2</v>
          </cell>
          <cell r="K81">
            <v>0.55747000000000002</v>
          </cell>
          <cell r="L81">
            <v>0</v>
          </cell>
          <cell r="M81">
            <v>653.4</v>
          </cell>
        </row>
        <row r="82">
          <cell r="B82" t="str">
            <v>Naphtha</v>
          </cell>
          <cell r="C82">
            <v>69.070793389959675</v>
          </cell>
          <cell r="D82">
            <v>14.100000000000001</v>
          </cell>
          <cell r="E82">
            <v>83.17079338995967</v>
          </cell>
          <cell r="F82">
            <v>0.16953066605833467</v>
          </cell>
          <cell r="G82">
            <v>0.20413838191193584</v>
          </cell>
          <cell r="H82">
            <v>0</v>
          </cell>
          <cell r="I82">
            <v>4.8219999999999999E-2</v>
          </cell>
          <cell r="J82">
            <v>5.076E-2</v>
          </cell>
          <cell r="K82">
            <v>0.43752999999999997</v>
          </cell>
          <cell r="L82">
            <v>0</v>
          </cell>
          <cell r="M82">
            <v>639.20000000000005</v>
          </cell>
        </row>
        <row r="83">
          <cell r="B83" t="str">
            <v>Natural gas</v>
          </cell>
          <cell r="C83">
            <v>56.680640242882788</v>
          </cell>
          <cell r="D83">
            <v>7.712024949183597</v>
          </cell>
          <cell r="E83">
            <v>64.392665192066389</v>
          </cell>
          <cell r="F83">
            <v>0.11976558084963022</v>
          </cell>
          <cell r="G83">
            <v>0.13606100630015328</v>
          </cell>
          <cell r="H83">
            <v>0</v>
          </cell>
          <cell r="I83">
            <v>2.4989999999999998E-2</v>
          </cell>
          <cell r="J83">
            <v>2.776E-2</v>
          </cell>
          <cell r="K83">
            <v>2.7999999999999998E-4</v>
          </cell>
          <cell r="L83">
            <v>0.27545999999999998</v>
          </cell>
          <cell r="M83">
            <v>368.8</v>
          </cell>
        </row>
        <row r="84">
          <cell r="B84" t="str">
            <v>Other petroleum gas</v>
          </cell>
          <cell r="C84">
            <v>56.85075111073732</v>
          </cell>
          <cell r="D84">
            <v>6.9607798144608752</v>
          </cell>
          <cell r="E84">
            <v>63.811530925198198</v>
          </cell>
          <cell r="F84">
            <v>0.10908341664174319</v>
          </cell>
          <cell r="G84">
            <v>0.12243953999661761</v>
          </cell>
          <cell r="H84">
            <v>0</v>
          </cell>
          <cell r="I84">
            <v>2.3050000000000001E-2</v>
          </cell>
          <cell r="J84">
            <v>2.5059999999999999E-2</v>
          </cell>
          <cell r="K84">
            <v>0.11882</v>
          </cell>
          <cell r="L84">
            <v>0</v>
          </cell>
          <cell r="M84">
            <v>324.39999999999998</v>
          </cell>
        </row>
        <row r="85">
          <cell r="B85" t="str">
            <v>Petrol (100% mineral petrol)</v>
          </cell>
          <cell r="C85">
            <v>69.999051984607235</v>
          </cell>
          <cell r="D85">
            <v>13.7575</v>
          </cell>
          <cell r="E85">
            <v>83.756551984607228</v>
          </cell>
          <cell r="F85">
            <v>0.1642558065490608</v>
          </cell>
          <cell r="G85">
            <v>0.19653837602008195</v>
          </cell>
          <cell r="H85">
            <v>0</v>
          </cell>
          <cell r="I85">
            <v>4.7050000000000002E-2</v>
          </cell>
          <cell r="J85">
            <v>4.9529999999999998E-2</v>
          </cell>
          <cell r="K85">
            <v>0.45040000000000002</v>
          </cell>
          <cell r="L85">
            <v>0</v>
          </cell>
          <cell r="M85">
            <v>616.1</v>
          </cell>
        </row>
        <row r="86">
          <cell r="B86" t="str">
            <v>Petrol (average biofuel blend)</v>
          </cell>
          <cell r="C86">
            <v>67.868909207078843</v>
          </cell>
          <cell r="D86">
            <v>14.321144629641099</v>
          </cell>
          <cell r="E86">
            <v>82.19005383671994</v>
          </cell>
          <cell r="F86">
            <v>0.17424425415381417</v>
          </cell>
          <cell r="G86">
            <v>0.21101185796201627</v>
          </cell>
          <cell r="H86">
            <v>0</v>
          </cell>
          <cell r="I86">
            <v>4.8809205177654531E-2</v>
          </cell>
          <cell r="J86">
            <v>5.1559029373638238E-2</v>
          </cell>
          <cell r="K86">
            <v>0.4613008517261748</v>
          </cell>
          <cell r="L86">
            <v>0</v>
          </cell>
          <cell r="M86">
            <v>628.50885300299967</v>
          </cell>
        </row>
        <row r="87">
          <cell r="B87" t="str">
            <v>Petroleum coke</v>
          </cell>
          <cell r="C87">
            <v>99.061694421697894</v>
          </cell>
          <cell r="D87">
            <v>12.129068296278191</v>
          </cell>
          <cell r="E87">
            <v>111.19076271797609</v>
          </cell>
          <cell r="F87">
            <v>0.1090834166417432</v>
          </cell>
          <cell r="G87">
            <v>0.12243953999661762</v>
          </cell>
          <cell r="H87">
            <v>0</v>
          </cell>
          <cell r="I87">
            <v>4.1480000000000003E-2</v>
          </cell>
          <cell r="J87">
            <v>4.3659999999999997E-2</v>
          </cell>
          <cell r="K87">
            <v>0</v>
          </cell>
          <cell r="L87">
            <v>0</v>
          </cell>
          <cell r="M87">
            <v>412</v>
          </cell>
        </row>
        <row r="88">
          <cell r="B88" t="str">
            <v>Processed fuel oils - distillate oil</v>
          </cell>
          <cell r="C88">
            <v>74.937503780757993</v>
          </cell>
          <cell r="D88">
            <v>9.175313491410801</v>
          </cell>
          <cell r="E88">
            <v>84.112817272168797</v>
          </cell>
          <cell r="F88">
            <v>0.10908341664174317</v>
          </cell>
          <cell r="G88">
            <v>0.12243953999661761</v>
          </cell>
          <cell r="H88">
            <v>0</v>
          </cell>
          <cell r="I88">
            <v>3.1050000000000001E-2</v>
          </cell>
          <cell r="J88">
            <v>3.3029999999999997E-2</v>
          </cell>
          <cell r="K88">
            <v>0.33326</v>
          </cell>
          <cell r="L88">
            <v>0</v>
          </cell>
          <cell r="M88">
            <v>390.6</v>
          </cell>
        </row>
        <row r="89">
          <cell r="B89" t="str">
            <v>Processed fuel oils - residual oil</v>
          </cell>
          <cell r="C89">
            <v>78.86181053481927</v>
          </cell>
          <cell r="D89">
            <v>9.6558038051836839</v>
          </cell>
          <cell r="E89">
            <v>88.51761434000295</v>
          </cell>
          <cell r="F89">
            <v>0.10908341664174319</v>
          </cell>
          <cell r="G89">
            <v>0.12243953999661761</v>
          </cell>
          <cell r="H89">
            <v>0</v>
          </cell>
          <cell r="I89">
            <v>3.2680000000000001E-2</v>
          </cell>
          <cell r="J89">
            <v>3.4759999999999999E-2</v>
          </cell>
          <cell r="K89">
            <v>0.38804</v>
          </cell>
          <cell r="L89">
            <v>0</v>
          </cell>
          <cell r="M89">
            <v>393.5</v>
          </cell>
        </row>
        <row r="90">
          <cell r="B90" t="str">
            <v>Refinery miscellaneous</v>
          </cell>
          <cell r="C90">
            <v>71.719641401735601</v>
          </cell>
          <cell r="D90">
            <v>8.7813199019508783</v>
          </cell>
          <cell r="E90">
            <v>80.500961303686481</v>
          </cell>
          <cell r="F90">
            <v>0.10908341664174319</v>
          </cell>
          <cell r="G90">
            <v>0.12243953999661761</v>
          </cell>
          <cell r="H90">
            <v>0</v>
          </cell>
          <cell r="I90">
            <v>2.9960000000000001E-2</v>
          </cell>
          <cell r="J90">
            <v>3.1609999999999999E-2</v>
          </cell>
          <cell r="K90">
            <v>0</v>
          </cell>
          <cell r="L90">
            <v>0</v>
          </cell>
          <cell r="M90">
            <v>359.2</v>
          </cell>
        </row>
        <row r="91">
          <cell r="B91" t="str">
            <v>Waste oils</v>
          </cell>
          <cell r="C91">
            <v>77.818769824261281</v>
          </cell>
          <cell r="D91">
            <v>9.5280943803852178</v>
          </cell>
          <cell r="E91">
            <v>87.346864204646494</v>
          </cell>
          <cell r="F91">
            <v>0.10908341664174319</v>
          </cell>
          <cell r="G91">
            <v>0.12243953999661759</v>
          </cell>
          <cell r="H91">
            <v>0</v>
          </cell>
          <cell r="I91">
            <v>3.2239999999999998E-2</v>
          </cell>
          <cell r="J91">
            <v>3.4299999999999997E-2</v>
          </cell>
          <cell r="K91">
            <v>0.38290999999999997</v>
          </cell>
          <cell r="L91">
            <v>0</v>
          </cell>
          <cell r="M91">
            <v>388.3</v>
          </cell>
        </row>
        <row r="92">
          <cell r="I92">
            <v>0</v>
          </cell>
          <cell r="J92">
            <v>0</v>
          </cell>
          <cell r="K92">
            <v>0</v>
          </cell>
          <cell r="L92">
            <v>0</v>
          </cell>
          <cell r="M92">
            <v>0</v>
          </cell>
        </row>
      </sheetData>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A control"/>
      <sheetName val="CBA"/>
      <sheetName val="Generation data"/>
      <sheetName val="Generation costs"/>
      <sheetName val="Financing costs - 2"/>
      <sheetName val="Pipeline plant"/>
      <sheetName val="Hurdle rates"/>
      <sheetName val="Policy"/>
      <sheetName val="Carbon costs"/>
      <sheetName val="Unserved Energy cost"/>
      <sheetName val="Wholesale costs"/>
      <sheetName val="unservedenergy"/>
      <sheetName val="DECC Summary"/>
      <sheetName val="Summary assumptions"/>
      <sheetName val="baseline results"/>
      <sheetName val="Operating Capacity Pivot"/>
      <sheetName val="Installed Capacity Pivot"/>
      <sheetName val="New Build Pivot"/>
      <sheetName val="InstalledCapacitySummary"/>
      <sheetName val="Decommissioned Pivot"/>
      <sheetName val="Generation Summary"/>
      <sheetName val="UnservedEnergySummary"/>
      <sheetName val="Capacity Margin"/>
      <sheetName val="Prices Summary"/>
      <sheetName val="IRR summary"/>
      <sheetName val="CO2 summary"/>
      <sheetName val="CO2"/>
      <sheetName val="Load Factors"/>
      <sheetName val="SRMC summary"/>
      <sheetName val="Policy Summary"/>
      <sheetName val="Spread Summary"/>
      <sheetName val="FuelSummary"/>
      <sheetName val="Demand Summary"/>
      <sheetName val="Fuel Price Summary"/>
      <sheetName val="Carbon Price Summary"/>
      <sheetName val="Individual Plant Data"/>
      <sheetName val="CASHFLOW Profit"/>
      <sheetName val="CASHFLOW LoadFactor"/>
      <sheetName val="CASHFLOW Income"/>
      <sheetName val="OperatingCapacitySummary"/>
      <sheetName val="InstalledCapacity"/>
      <sheetName val="OperatingCapacity"/>
      <sheetName val="Generation"/>
      <sheetName val="Fuel"/>
      <sheetName val="IRRs"/>
      <sheetName val="Prices"/>
      <sheetName val="Costs"/>
      <sheetName val="PolicyCosts"/>
      <sheetName val="Demand"/>
      <sheetName val="Carbon Price"/>
      <sheetName val="Fuel Prices"/>
      <sheetName val="Spreads"/>
      <sheetName val="ReservePayments"/>
      <sheetName val="Control"/>
      <sheetName val="DeratedCapacities"/>
      <sheetName val="CASHFLOW IRRS"/>
      <sheetName val="CASHFLOW Spread"/>
      <sheetName val="DemandExtreme"/>
      <sheetName val="CASHFLOW SRMC"/>
      <sheetName val="CASHFLOW Capacity"/>
      <sheetName val="CASHFLOW Max capacity"/>
      <sheetName val="CASHFLOW strike price"/>
      <sheetName val="CASHFLOW CM payments"/>
      <sheetName val="CASHFLOW CM penalty"/>
      <sheetName val="CM Auction"/>
      <sheetName val="CM Clearing prices"/>
      <sheetName val="CM Contract payments"/>
      <sheetName val="CapacityMechanism"/>
      <sheetName val="CMcurveCapacity"/>
      <sheetName val="CMcurveNames"/>
      <sheetName val="CMperfectCompBids"/>
      <sheetName val="CMactualBids"/>
      <sheetName val="CM Payments"/>
      <sheetName val="CM Penalties"/>
      <sheetName val="Duration Curves"/>
      <sheetName val="Load curve"/>
      <sheetName val="Wholesale curve"/>
      <sheetName val="SystemSRMC curve"/>
      <sheetName val="Intra day summary"/>
      <sheetName val="Lists"/>
      <sheetName val="IntraDayGeneration"/>
      <sheetName val="CASHFLOW generation"/>
      <sheetName val="IntraDay analysis"/>
      <sheetName val="Investor decisions"/>
      <sheetName val="Technology Assumptions"/>
      <sheetName val="VIU assumptions"/>
      <sheetName val="Carbon Price Floor"/>
      <sheetName val="New Plant"/>
      <sheetName val="Existing Plant"/>
      <sheetName val="CBA_control1"/>
      <sheetName val="Generation_data1"/>
      <sheetName val="Generation_costs1"/>
      <sheetName val="Financing_costs_-_21"/>
      <sheetName val="Pipeline_plant1"/>
      <sheetName val="Hurdle_rates1"/>
      <sheetName val="Carbon_costs1"/>
      <sheetName val="Unserved_Energy_cost1"/>
      <sheetName val="Wholesale_costs1"/>
      <sheetName val="DECC_Summary1"/>
      <sheetName val="Summary_assumptions1"/>
      <sheetName val="baseline_results1"/>
      <sheetName val="Operating_Capacity_Pivot1"/>
      <sheetName val="Installed_Capacity_Pivot1"/>
      <sheetName val="New_Build_Pivot1"/>
      <sheetName val="Decommissioned_Pivot1"/>
      <sheetName val="Generation_Summary1"/>
      <sheetName val="Capacity_Margin1"/>
      <sheetName val="Prices_Summary1"/>
      <sheetName val="IRR_summary1"/>
      <sheetName val="CO2_summary1"/>
      <sheetName val="Load_Factors1"/>
      <sheetName val="SRMC_summary1"/>
      <sheetName val="Policy_Summary1"/>
      <sheetName val="Spread_Summary1"/>
      <sheetName val="Demand_Summary1"/>
      <sheetName val="Fuel_Price_Summary1"/>
      <sheetName val="Carbon_Price_Summary1"/>
      <sheetName val="Individual_Plant_Data1"/>
      <sheetName val="CASHFLOW_Profit1"/>
      <sheetName val="CASHFLOW_LoadFactor1"/>
      <sheetName val="CASHFLOW_Income1"/>
      <sheetName val="Carbon_Price1"/>
      <sheetName val="Fuel_Prices1"/>
      <sheetName val="CASHFLOW_IRRS1"/>
      <sheetName val="CASHFLOW_Spread1"/>
      <sheetName val="CASHFLOW_SRMC1"/>
      <sheetName val="CASHFLOW_Capacity1"/>
      <sheetName val="CASHFLOW_Max_capacity1"/>
      <sheetName val="CASHFLOW_strike_price1"/>
      <sheetName val="CASHFLOW_CM_payments1"/>
      <sheetName val="CASHFLOW_CM_penalty1"/>
      <sheetName val="CM_Auction1"/>
      <sheetName val="CM_Clearing_prices1"/>
      <sheetName val="CM_Contract_payments1"/>
      <sheetName val="CM_Payments1"/>
      <sheetName val="CM_Penalties1"/>
      <sheetName val="Duration_Curves1"/>
      <sheetName val="Load_curve1"/>
      <sheetName val="Wholesale_curve1"/>
      <sheetName val="SystemSRMC_curve1"/>
      <sheetName val="Intra_day_summary1"/>
      <sheetName val="CASHFLOW_generation1"/>
      <sheetName val="IntraDay_analysis1"/>
      <sheetName val="Investor_decisions1"/>
      <sheetName val="Technology_Assumptions1"/>
      <sheetName val="VIU_assumptions1"/>
      <sheetName val="Carbon_Price_Floor1"/>
      <sheetName val="New_Plant1"/>
      <sheetName val="Existing_Plant1"/>
      <sheetName val="CBA_control"/>
      <sheetName val="Generation_data"/>
      <sheetName val="Generation_costs"/>
      <sheetName val="Financing_costs_-_2"/>
      <sheetName val="Pipeline_plant"/>
      <sheetName val="Hurdle_rates"/>
      <sheetName val="Carbon_costs"/>
      <sheetName val="Unserved_Energy_cost"/>
      <sheetName val="Wholesale_costs"/>
      <sheetName val="DECC_Summary"/>
      <sheetName val="Summary_assumptions"/>
      <sheetName val="baseline_results"/>
      <sheetName val="Operating_Capacity_Pivot"/>
      <sheetName val="Installed_Capacity_Pivot"/>
      <sheetName val="New_Build_Pivot"/>
      <sheetName val="Decommissioned_Pivot"/>
      <sheetName val="Generation_Summary"/>
      <sheetName val="Capacity_Margin"/>
      <sheetName val="Prices_Summary"/>
      <sheetName val="IRR_summary"/>
      <sheetName val="CO2_summary"/>
      <sheetName val="Load_Factors"/>
      <sheetName val="SRMC_summary"/>
      <sheetName val="Policy_Summary"/>
      <sheetName val="Spread_Summary"/>
      <sheetName val="Demand_Summary"/>
      <sheetName val="Fuel_Price_Summary"/>
      <sheetName val="Carbon_Price_Summary"/>
      <sheetName val="Individual_Plant_Data"/>
      <sheetName val="CASHFLOW_Profit"/>
      <sheetName val="CASHFLOW_LoadFactor"/>
      <sheetName val="CASHFLOW_Income"/>
      <sheetName val="Carbon_Price"/>
      <sheetName val="Fuel_Prices"/>
      <sheetName val="CASHFLOW_IRRS"/>
      <sheetName val="CASHFLOW_Spread"/>
      <sheetName val="CASHFLOW_SRMC"/>
      <sheetName val="CASHFLOW_Capacity"/>
      <sheetName val="CASHFLOW_Max_capacity"/>
      <sheetName val="CASHFLOW_strike_price"/>
      <sheetName val="CASHFLOW_CM_payments"/>
      <sheetName val="CASHFLOW_CM_penalty"/>
      <sheetName val="CM_Auction"/>
      <sheetName val="CM_Clearing_prices"/>
      <sheetName val="CM_Contract_payments"/>
      <sheetName val="CM_Payments"/>
      <sheetName val="CM_Penalties"/>
      <sheetName val="Duration_Curves"/>
      <sheetName val="Load_curve"/>
      <sheetName val="Wholesale_curve"/>
      <sheetName val="SystemSRMC_curve"/>
      <sheetName val="Intra_day_summary"/>
      <sheetName val="CASHFLOW_generation"/>
      <sheetName val="IntraDay_analysis"/>
      <sheetName val="Investor_decisions"/>
      <sheetName val="Technology_Assumptions"/>
      <sheetName val="VIU_assumptions"/>
      <sheetName val="Carbon_Price_Floor"/>
      <sheetName val="New_Plant"/>
      <sheetName val="Existing_P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list"/>
      <sheetName val="Long list assessment"/>
      <sheetName val="List for drop down"/>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EM inputs"/>
      <sheetName val="Version Control"/>
      <sheetName val="DATA"/>
      <sheetName val="QA"/>
      <sheetName val="&gt; DDM INPUTS"/>
      <sheetName val="&gt;&gt;Policies"/>
      <sheetName val="Policy Overview"/>
      <sheetName val="Existing Policies"/>
      <sheetName val="Feed-in tariff 1"/>
      <sheetName val="Feed-in tariff 2"/>
      <sheetName val="Feed-in tariff 3"/>
      <sheetName val="Feed-in tariff 4"/>
      <sheetName val="Feed-in tariff 5"/>
      <sheetName val="Feed-in tariff 6"/>
      <sheetName val="Feed-in tariff 7"/>
      <sheetName val="Feed-in tariff 8"/>
      <sheetName val="Strike prices"/>
      <sheetName val="CfD 1"/>
      <sheetName val="CfD 2"/>
      <sheetName val="CfD 3"/>
      <sheetName val="CfD 4"/>
      <sheetName val="CfD 5"/>
      <sheetName val="CfD 6"/>
      <sheetName val="CfD 7"/>
      <sheetName val="CfD 8"/>
      <sheetName val="CfD 9"/>
      <sheetName val="CfD 10"/>
      <sheetName val="CO2 limits 1"/>
      <sheetName val="Strategic Reserve"/>
      <sheetName val="Capacity Payment 1"/>
      <sheetName val="Regulated Asset Base 1"/>
      <sheetName val="Carbon Price Floor"/>
      <sheetName val="Tax on Profit"/>
      <sheetName val="Tax on CO2"/>
      <sheetName val="Tax on Fuel"/>
      <sheetName val="Policy billing"/>
      <sheetName val="Capacity mechanism (old)"/>
      <sheetName val="Capacity mechanism"/>
      <sheetName val="&gt;&gt;Prices"/>
      <sheetName val="Pricing Mark-up"/>
      <sheetName val="&gt;&gt;Demand"/>
      <sheetName val="Demand Projections"/>
      <sheetName val="Capacity Margin Derating"/>
      <sheetName val="Daily Load Curves"/>
      <sheetName val="Daily Load Curves (new)"/>
      <sheetName val="Policy Demand Reduction"/>
      <sheetName val="DSR"/>
      <sheetName val="&gt;&gt;Non-conventional capacity"/>
      <sheetName val="Reserve"/>
      <sheetName val="Autogeneration"/>
      <sheetName val="Interconnectors"/>
      <sheetName val="Interconnector 1"/>
      <sheetName val="Hydro and Pumped Storage"/>
      <sheetName val="&gt;&gt;New builds"/>
      <sheetName val="VIU assumptions"/>
      <sheetName val="VIU limit"/>
      <sheetName val="Merchant Assumptions"/>
      <sheetName val="Plant Available for New Build"/>
      <sheetName val="Maximum Build Limits"/>
      <sheetName val="Cumulative Max Build Limits"/>
      <sheetName val="Minimum Build Limits"/>
      <sheetName val="New Plant"/>
      <sheetName val="&gt;&gt;Technologies and Plant"/>
      <sheetName val="Technology Assumptions"/>
      <sheetName val="Fuel assumptions"/>
      <sheetName val="Fuel Assumptions (old)"/>
      <sheetName val="Outage rates (new and existing)"/>
      <sheetName val="Losses"/>
      <sheetName val="Efficiency rates"/>
      <sheetName val="Spark and Dark Spreads"/>
      <sheetName val="Intermittency"/>
      <sheetName val="Existing Plant"/>
      <sheetName val="Upgrades"/>
      <sheetName val="Endogenous closures"/>
      <sheetName val="Portfolios"/>
      <sheetName val="EDF Pricing Assumptions"/>
      <sheetName val="&gt;&gt;Control"/>
      <sheetName val="Model Settings"/>
      <sheetName val="SheetsToExport"/>
      <sheetName val="LISTS"/>
      <sheetName val="Baseline results"/>
      <sheetName val="policy costs outputs"/>
      <sheetName val="Backcasting"/>
      <sheetName val="UEM_inputs1"/>
      <sheetName val="Version_Control1"/>
      <sheetName val="&gt;_DDM_INPUTS1"/>
      <sheetName val="Policy_Overview1"/>
      <sheetName val="Existing_Policies1"/>
      <sheetName val="Feed-in_tariff_11"/>
      <sheetName val="Feed-in_tariff_21"/>
      <sheetName val="Feed-in_tariff_31"/>
      <sheetName val="Feed-in_tariff_41"/>
      <sheetName val="Feed-in_tariff_51"/>
      <sheetName val="Feed-in_tariff_61"/>
      <sheetName val="Feed-in_tariff_71"/>
      <sheetName val="Feed-in_tariff_81"/>
      <sheetName val="Strike_prices1"/>
      <sheetName val="CfD_11"/>
      <sheetName val="CfD_21"/>
      <sheetName val="CfD_31"/>
      <sheetName val="CfD_41"/>
      <sheetName val="CfD_51"/>
      <sheetName val="CfD_61"/>
      <sheetName val="CfD_71"/>
      <sheetName val="CfD_81"/>
      <sheetName val="CfD_91"/>
      <sheetName val="CfD_101"/>
      <sheetName val="CO2_limits_11"/>
      <sheetName val="Strategic_Reserve1"/>
      <sheetName val="Capacity_Payment_11"/>
      <sheetName val="Regulated_Asset_Base_11"/>
      <sheetName val="Carbon_Price_Floor1"/>
      <sheetName val="Tax_on_Profit1"/>
      <sheetName val="Tax_on_CO21"/>
      <sheetName val="Tax_on_Fuel1"/>
      <sheetName val="Policy_billing1"/>
      <sheetName val="Capacity_mechanism_(old)1"/>
      <sheetName val="Capacity_mechanism1"/>
      <sheetName val="Pricing_Mark-up1"/>
      <sheetName val="Demand_Projections1"/>
      <sheetName val="Capacity_Margin_Derating1"/>
      <sheetName val="Daily_Load_Curves1"/>
      <sheetName val="Daily_Load_Curves_(new)1"/>
      <sheetName val="Policy_Demand_Reduction1"/>
      <sheetName val="&gt;&gt;Non-conventional_capacity1"/>
      <sheetName val="Interconnector_11"/>
      <sheetName val="Hydro_and_Pumped_Storage1"/>
      <sheetName val="&gt;&gt;New_builds1"/>
      <sheetName val="VIU_assumptions1"/>
      <sheetName val="VIU_limit1"/>
      <sheetName val="Merchant_Assumptions1"/>
      <sheetName val="Plant_Available_for_New_Build1"/>
      <sheetName val="Maximum_Build_Limits1"/>
      <sheetName val="Cumulative_Max_Build_Limits1"/>
      <sheetName val="Minimum_Build_Limits1"/>
      <sheetName val="New_Plant1"/>
      <sheetName val="&gt;&gt;Technologies_and_Plant1"/>
      <sheetName val="Technology_Assumptions1"/>
      <sheetName val="Fuel_assumptions1"/>
      <sheetName val="Fuel_Assumptions_(old)1"/>
      <sheetName val="Outage_rates_(new_and_existing1"/>
      <sheetName val="Efficiency_rates1"/>
      <sheetName val="Spark_and_Dark_Spreads1"/>
      <sheetName val="Existing_Plant1"/>
      <sheetName val="Endogenous_closures1"/>
      <sheetName val="EDF_Pricing_Assumptions1"/>
      <sheetName val="Model_Settings1"/>
      <sheetName val="Baseline_results1"/>
      <sheetName val="policy_costs_outputs1"/>
      <sheetName val="UEM_inputs"/>
      <sheetName val="Version_Control"/>
      <sheetName val="&gt;_DDM_INPUTS"/>
      <sheetName val="Policy_Overview"/>
      <sheetName val="Existing_Policies"/>
      <sheetName val="Feed-in_tariff_1"/>
      <sheetName val="Feed-in_tariff_2"/>
      <sheetName val="Feed-in_tariff_3"/>
      <sheetName val="Feed-in_tariff_4"/>
      <sheetName val="Feed-in_tariff_5"/>
      <sheetName val="Feed-in_tariff_6"/>
      <sheetName val="Feed-in_tariff_7"/>
      <sheetName val="Feed-in_tariff_8"/>
      <sheetName val="Strike_prices"/>
      <sheetName val="CfD_1"/>
      <sheetName val="CfD_2"/>
      <sheetName val="CfD_3"/>
      <sheetName val="CfD_4"/>
      <sheetName val="CfD_5"/>
      <sheetName val="CfD_6"/>
      <sheetName val="CfD_7"/>
      <sheetName val="CfD_8"/>
      <sheetName val="CfD_9"/>
      <sheetName val="CfD_10"/>
      <sheetName val="CO2_limits_1"/>
      <sheetName val="Strategic_Reserve"/>
      <sheetName val="Capacity_Payment_1"/>
      <sheetName val="Regulated_Asset_Base_1"/>
      <sheetName val="Carbon_Price_Floor"/>
      <sheetName val="Tax_on_Profit"/>
      <sheetName val="Tax_on_CO2"/>
      <sheetName val="Tax_on_Fuel"/>
      <sheetName val="Policy_billing"/>
      <sheetName val="Capacity_mechanism_(old)"/>
      <sheetName val="Capacity_mechanism"/>
      <sheetName val="Pricing_Mark-up"/>
      <sheetName val="Demand_Projections"/>
      <sheetName val="Capacity_Margin_Derating"/>
      <sheetName val="Daily_Load_Curves"/>
      <sheetName val="Daily_Load_Curves_(new)"/>
      <sheetName val="Policy_Demand_Reduction"/>
      <sheetName val="&gt;&gt;Non-conventional_capacity"/>
      <sheetName val="Interconnector_1"/>
      <sheetName val="Hydro_and_Pumped_Storage"/>
      <sheetName val="&gt;&gt;New_builds"/>
      <sheetName val="VIU_assumptions"/>
      <sheetName val="VIU_limit"/>
      <sheetName val="Merchant_Assumptions"/>
      <sheetName val="Plant_Available_for_New_Build"/>
      <sheetName val="Maximum_Build_Limits"/>
      <sheetName val="Cumulative_Max_Build_Limits"/>
      <sheetName val="Minimum_Build_Limits"/>
      <sheetName val="New_Plant"/>
      <sheetName val="&gt;&gt;Technologies_and_Plant"/>
      <sheetName val="Technology_Assumptions"/>
      <sheetName val="Fuel_assumptions"/>
      <sheetName val="Fuel_Assumptions_(old)"/>
      <sheetName val="Outage_rates_(new_and_existing)"/>
      <sheetName val="Efficiency_rates"/>
      <sheetName val="Spark_and_Dark_Spreads"/>
      <sheetName val="Existing_Plant"/>
      <sheetName val="Endogenous_closures"/>
      <sheetName val="EDF_Pricing_Assumptions"/>
      <sheetName val="Model_Settings"/>
      <sheetName val="Baseline_results"/>
      <sheetName val="policy_costs_outputs"/>
    </sheetNames>
    <sheetDataSet>
      <sheetData sheetId="0">
        <row r="2">
          <cell r="C2">
            <v>40179</v>
          </cell>
        </row>
      </sheetData>
      <sheetData sheetId="1" refreshError="1"/>
      <sheetData sheetId="2">
        <row r="6">
          <cell r="L6" t="str">
            <v>Gas - CCGT</v>
          </cell>
          <cell r="M6" t="str">
            <v>Gas - CCGT with post comb. CCS FOAK</v>
          </cell>
          <cell r="N6" t="str">
            <v>Gas - CCGT with post comb. CCS</v>
          </cell>
          <cell r="O6" t="str">
            <v>Gas - CCGT retro post comb. CCS FOAK</v>
          </cell>
          <cell r="P6" t="str">
            <v>Gas - CCGT retro post comb. CCS</v>
          </cell>
          <cell r="Q6" t="str">
            <v>Coal - ASC with FGD</v>
          </cell>
          <cell r="R6" t="str">
            <v>Coal - ASC with post comb. CCS FOAK</v>
          </cell>
          <cell r="S6" t="str">
            <v>Coal - ASC with post comb. CCS</v>
          </cell>
          <cell r="T6" t="str">
            <v>Coal - IGCC</v>
          </cell>
          <cell r="U6" t="str">
            <v>Coal - IGCC with CCS FOAK</v>
          </cell>
          <cell r="V6" t="str">
            <v>Coal - IGCC with CCS</v>
          </cell>
          <cell r="W6" t="str">
            <v>Nuclear - EPWR</v>
          </cell>
          <cell r="X6" t="str">
            <v>Nuclear - Westinghouse</v>
          </cell>
          <cell r="Y6" t="str">
            <v>Onshore &gt;5 MW</v>
          </cell>
          <cell r="Z6" t="str">
            <v>Offshore</v>
          </cell>
          <cell r="AA6" t="str">
            <v>Hydropower 5-16MW</v>
          </cell>
          <cell r="AB6" t="str">
            <v>Pumped storage</v>
          </cell>
          <cell r="AC6" t="str">
            <v>Offshore R3</v>
          </cell>
          <cell r="AD6" t="str">
            <v>Nuclear - EPWR single</v>
          </cell>
          <cell r="AE6" t="str">
            <v>Conversion</v>
          </cell>
          <cell r="AF6" t="str">
            <v>Cofiring Enhanced</v>
          </cell>
          <cell r="AG6" t="str">
            <v>Gas - CCGT retro post comb. CCS</v>
          </cell>
          <cell r="AH6" t="str">
            <v>Biomass CHP</v>
          </cell>
          <cell r="AI6" t="str">
            <v>OCGT</v>
          </cell>
          <cell r="AJ6" t="str">
            <v>Small GT based CHP</v>
          </cell>
          <cell r="AK6" t="str">
            <v>CCGT CHP</v>
          </cell>
          <cell r="AL6" t="str">
            <v>Dedicated biomass 5-50MW</v>
          </cell>
          <cell r="AM6" t="str">
            <v>Dedicated biomass &gt;50MW</v>
          </cell>
          <cell r="AN6" t="str">
            <v>Nuclear - EPWR single FOAK</v>
          </cell>
          <cell r="AO6" t="str">
            <v>Amalgamated Wave</v>
          </cell>
          <cell r="AP6" t="str">
            <v>Tidal stream shallow</v>
          </cell>
          <cell r="AQ6" t="str">
            <v>(Oil)</v>
          </cell>
          <cell r="AR6" t="str">
            <v>Solar_small</v>
          </cell>
        </row>
        <row r="7">
          <cell r="G7" t="str">
            <v>Construction_period</v>
          </cell>
          <cell r="L7">
            <v>2</v>
          </cell>
          <cell r="M7">
            <v>3.9</v>
          </cell>
          <cell r="N7">
            <v>3.5</v>
          </cell>
          <cell r="O7">
            <v>3.5</v>
          </cell>
          <cell r="P7">
            <v>3</v>
          </cell>
          <cell r="Q7">
            <v>2.8</v>
          </cell>
          <cell r="R7">
            <v>4.5</v>
          </cell>
          <cell r="S7">
            <v>4</v>
          </cell>
          <cell r="T7">
            <v>4</v>
          </cell>
          <cell r="U7">
            <v>5</v>
          </cell>
          <cell r="V7">
            <v>4.5</v>
          </cell>
          <cell r="W7">
            <v>5</v>
          </cell>
          <cell r="X7">
            <v>4.5</v>
          </cell>
          <cell r="Y7">
            <v>0.93</v>
          </cell>
          <cell r="Z7">
            <v>1.65</v>
          </cell>
          <cell r="AA7">
            <v>0.73099999999999998</v>
          </cell>
          <cell r="AB7">
            <v>3.5</v>
          </cell>
          <cell r="AC7">
            <v>1.75</v>
          </cell>
          <cell r="AD7">
            <v>5</v>
          </cell>
          <cell r="AE7">
            <v>0</v>
          </cell>
          <cell r="AF7">
            <v>1</v>
          </cell>
          <cell r="AG7">
            <v>3</v>
          </cell>
          <cell r="AH7">
            <v>2.35</v>
          </cell>
          <cell r="AI7">
            <v>1.7</v>
          </cell>
          <cell r="AJ7">
            <v>1</v>
          </cell>
          <cell r="AK7">
            <v>2</v>
          </cell>
          <cell r="AL7">
            <v>2</v>
          </cell>
          <cell r="AM7">
            <v>3.1</v>
          </cell>
          <cell r="AN7">
            <v>5</v>
          </cell>
          <cell r="AO7">
            <v>0</v>
          </cell>
          <cell r="AP7">
            <v>0</v>
          </cell>
          <cell r="AQ7">
            <v>2.8</v>
          </cell>
          <cell r="AR7">
            <v>1</v>
          </cell>
        </row>
        <row r="8">
          <cell r="G8" t="str">
            <v>Construction period (Years)</v>
          </cell>
          <cell r="L8">
            <v>2.5</v>
          </cell>
          <cell r="M8">
            <v>4.5</v>
          </cell>
          <cell r="N8">
            <v>4</v>
          </cell>
          <cell r="O8">
            <v>4</v>
          </cell>
          <cell r="P8">
            <v>3.5</v>
          </cell>
          <cell r="Q8">
            <v>3</v>
          </cell>
          <cell r="R8">
            <v>5</v>
          </cell>
          <cell r="S8">
            <v>4.5</v>
          </cell>
          <cell r="T8">
            <v>5</v>
          </cell>
          <cell r="U8">
            <v>6</v>
          </cell>
          <cell r="V8">
            <v>5.5</v>
          </cell>
          <cell r="W8">
            <v>5</v>
          </cell>
          <cell r="X8">
            <v>5.5</v>
          </cell>
          <cell r="Y8">
            <v>2</v>
          </cell>
          <cell r="Z8">
            <v>3</v>
          </cell>
          <cell r="AA8">
            <v>2</v>
          </cell>
          <cell r="AB8">
            <v>4.5</v>
          </cell>
          <cell r="AC8">
            <v>3</v>
          </cell>
          <cell r="AD8">
            <v>5</v>
          </cell>
          <cell r="AE8">
            <v>1</v>
          </cell>
          <cell r="AF8">
            <v>1</v>
          </cell>
          <cell r="AG8">
            <v>3.5</v>
          </cell>
          <cell r="AH8">
            <v>3</v>
          </cell>
          <cell r="AI8">
            <v>1.9</v>
          </cell>
          <cell r="AJ8">
            <v>1.2</v>
          </cell>
          <cell r="AK8">
            <v>2.5</v>
          </cell>
          <cell r="AL8">
            <v>2</v>
          </cell>
          <cell r="AM8">
            <v>3</v>
          </cell>
          <cell r="AN8">
            <v>5.5</v>
          </cell>
          <cell r="AO8">
            <v>2</v>
          </cell>
          <cell r="AP8">
            <v>3</v>
          </cell>
          <cell r="AQ8">
            <v>3</v>
          </cell>
          <cell r="AR8">
            <v>1</v>
          </cell>
        </row>
        <row r="9">
          <cell r="G9" t="str">
            <v>Construction_period</v>
          </cell>
          <cell r="L9">
            <v>3</v>
          </cell>
          <cell r="M9">
            <v>5.5</v>
          </cell>
          <cell r="N9">
            <v>4.5</v>
          </cell>
          <cell r="O9">
            <v>5.5</v>
          </cell>
          <cell r="P9">
            <v>4.5</v>
          </cell>
          <cell r="Q9">
            <v>4</v>
          </cell>
          <cell r="R9">
            <v>6</v>
          </cell>
          <cell r="S9">
            <v>5</v>
          </cell>
          <cell r="T9">
            <v>6</v>
          </cell>
          <cell r="U9">
            <v>7</v>
          </cell>
          <cell r="V9">
            <v>6.5</v>
          </cell>
          <cell r="W9">
            <v>8</v>
          </cell>
          <cell r="X9">
            <v>7.5</v>
          </cell>
          <cell r="Y9">
            <v>2.5</v>
          </cell>
          <cell r="Z9">
            <v>4.47</v>
          </cell>
          <cell r="AA9">
            <v>2</v>
          </cell>
          <cell r="AB9">
            <v>5</v>
          </cell>
          <cell r="AC9">
            <v>3</v>
          </cell>
          <cell r="AD9">
            <v>7</v>
          </cell>
          <cell r="AE9">
            <v>0</v>
          </cell>
          <cell r="AF9">
            <v>1</v>
          </cell>
          <cell r="AG9">
            <v>4.5</v>
          </cell>
          <cell r="AH9">
            <v>2.8</v>
          </cell>
          <cell r="AI9">
            <v>2.5</v>
          </cell>
          <cell r="AJ9">
            <v>1.5</v>
          </cell>
          <cell r="AK9">
            <v>3</v>
          </cell>
          <cell r="AL9">
            <v>3</v>
          </cell>
          <cell r="AM9">
            <v>3.46</v>
          </cell>
          <cell r="AN9">
            <v>7</v>
          </cell>
          <cell r="AO9">
            <v>0</v>
          </cell>
          <cell r="AP9">
            <v>0</v>
          </cell>
          <cell r="AQ9">
            <v>4</v>
          </cell>
          <cell r="AR9">
            <v>1</v>
          </cell>
        </row>
        <row r="10">
          <cell r="AQ10">
            <v>0</v>
          </cell>
        </row>
        <row r="11">
          <cell r="G11" t="str">
            <v>Operating_lifetime</v>
          </cell>
          <cell r="L11">
            <v>20</v>
          </cell>
          <cell r="M11">
            <v>20</v>
          </cell>
          <cell r="N11">
            <v>20</v>
          </cell>
          <cell r="O11">
            <v>8.75</v>
          </cell>
          <cell r="P11">
            <v>8.75</v>
          </cell>
          <cell r="Q11">
            <v>25</v>
          </cell>
          <cell r="R11">
            <v>20</v>
          </cell>
          <cell r="S11">
            <v>20</v>
          </cell>
          <cell r="T11">
            <v>20</v>
          </cell>
          <cell r="U11">
            <v>20</v>
          </cell>
          <cell r="V11">
            <v>20</v>
          </cell>
          <cell r="W11">
            <v>60</v>
          </cell>
          <cell r="X11">
            <v>60</v>
          </cell>
          <cell r="Y11">
            <v>20</v>
          </cell>
          <cell r="Z11">
            <v>20</v>
          </cell>
          <cell r="AA11">
            <v>20</v>
          </cell>
          <cell r="AB11">
            <v>40</v>
          </cell>
          <cell r="AC11">
            <v>18.8</v>
          </cell>
          <cell r="AD11">
            <v>60</v>
          </cell>
          <cell r="AE11">
            <v>0</v>
          </cell>
          <cell r="AF11">
            <v>22</v>
          </cell>
          <cell r="AG11">
            <v>8.75</v>
          </cell>
          <cell r="AH11">
            <v>20</v>
          </cell>
          <cell r="AI11">
            <v>35</v>
          </cell>
          <cell r="AJ11">
            <v>12</v>
          </cell>
          <cell r="AK11">
            <v>12</v>
          </cell>
          <cell r="AL11">
            <v>20</v>
          </cell>
          <cell r="AM11">
            <v>20</v>
          </cell>
          <cell r="AN11">
            <v>60</v>
          </cell>
          <cell r="AO11">
            <v>0</v>
          </cell>
          <cell r="AP11">
            <v>0</v>
          </cell>
          <cell r="AQ11">
            <v>25</v>
          </cell>
          <cell r="AR11">
            <v>25</v>
          </cell>
        </row>
        <row r="12">
          <cell r="G12" t="str">
            <v>Lifetime (Years)</v>
          </cell>
          <cell r="L12">
            <v>30</v>
          </cell>
          <cell r="M12">
            <v>25</v>
          </cell>
          <cell r="N12">
            <v>30</v>
          </cell>
          <cell r="O12">
            <v>17.5</v>
          </cell>
          <cell r="P12">
            <v>17.5</v>
          </cell>
          <cell r="Q12">
            <v>35</v>
          </cell>
          <cell r="R12">
            <v>25</v>
          </cell>
          <cell r="S12">
            <v>30</v>
          </cell>
          <cell r="T12">
            <v>30</v>
          </cell>
          <cell r="U12">
            <v>25</v>
          </cell>
          <cell r="V12">
            <v>30</v>
          </cell>
          <cell r="W12">
            <v>60</v>
          </cell>
          <cell r="X12">
            <v>60</v>
          </cell>
          <cell r="Y12">
            <v>24</v>
          </cell>
          <cell r="Z12">
            <v>25</v>
          </cell>
          <cell r="AA12">
            <v>41</v>
          </cell>
          <cell r="AB12">
            <v>50</v>
          </cell>
          <cell r="AC12">
            <v>22</v>
          </cell>
          <cell r="AD12">
            <v>60</v>
          </cell>
          <cell r="AE12">
            <v>22</v>
          </cell>
          <cell r="AF12">
            <v>22</v>
          </cell>
          <cell r="AG12">
            <v>17.5</v>
          </cell>
          <cell r="AH12">
            <v>25</v>
          </cell>
          <cell r="AI12">
            <v>40</v>
          </cell>
          <cell r="AJ12">
            <v>15</v>
          </cell>
          <cell r="AK12">
            <v>15</v>
          </cell>
          <cell r="AL12">
            <v>25</v>
          </cell>
          <cell r="AM12">
            <v>25</v>
          </cell>
          <cell r="AN12">
            <v>60</v>
          </cell>
          <cell r="AO12">
            <v>20</v>
          </cell>
          <cell r="AP12">
            <v>20</v>
          </cell>
          <cell r="AQ12">
            <v>35</v>
          </cell>
          <cell r="AR12">
            <v>25</v>
          </cell>
        </row>
        <row r="13">
          <cell r="G13" t="str">
            <v>Longest Lifetime (Years)</v>
          </cell>
          <cell r="L13">
            <v>35</v>
          </cell>
          <cell r="M13">
            <v>30</v>
          </cell>
          <cell r="N13">
            <v>35</v>
          </cell>
          <cell r="O13">
            <v>26.25</v>
          </cell>
          <cell r="P13">
            <v>26.25</v>
          </cell>
          <cell r="Q13">
            <v>45</v>
          </cell>
          <cell r="R13">
            <v>30</v>
          </cell>
          <cell r="S13">
            <v>35</v>
          </cell>
          <cell r="T13">
            <v>35</v>
          </cell>
          <cell r="U13">
            <v>30</v>
          </cell>
          <cell r="V13">
            <v>35</v>
          </cell>
          <cell r="W13">
            <v>60</v>
          </cell>
          <cell r="X13">
            <v>60</v>
          </cell>
          <cell r="Y13">
            <v>25</v>
          </cell>
          <cell r="Z13">
            <v>25</v>
          </cell>
          <cell r="AA13">
            <v>57</v>
          </cell>
          <cell r="AB13">
            <v>60</v>
          </cell>
          <cell r="AC13">
            <v>24.2</v>
          </cell>
          <cell r="AD13">
            <v>60</v>
          </cell>
          <cell r="AE13">
            <v>0</v>
          </cell>
          <cell r="AF13">
            <v>22</v>
          </cell>
          <cell r="AG13">
            <v>26.25</v>
          </cell>
          <cell r="AH13">
            <v>26</v>
          </cell>
          <cell r="AI13">
            <v>45</v>
          </cell>
          <cell r="AJ13">
            <v>20</v>
          </cell>
          <cell r="AK13">
            <v>20</v>
          </cell>
          <cell r="AL13">
            <v>25</v>
          </cell>
          <cell r="AM13">
            <v>28</v>
          </cell>
          <cell r="AN13">
            <v>60</v>
          </cell>
          <cell r="AO13">
            <v>20</v>
          </cell>
          <cell r="AP13">
            <v>20</v>
          </cell>
          <cell r="AQ13">
            <v>45</v>
          </cell>
          <cell r="AR13">
            <v>39</v>
          </cell>
        </row>
        <row r="14">
          <cell r="AQ14">
            <v>0</v>
          </cell>
        </row>
        <row r="15">
          <cell r="G15" t="str">
            <v>Gross_power_output</v>
          </cell>
          <cell r="L15">
            <v>900</v>
          </cell>
          <cell r="M15">
            <v>786</v>
          </cell>
          <cell r="N15">
            <v>786</v>
          </cell>
          <cell r="O15">
            <v>785.39930432640006</v>
          </cell>
          <cell r="P15">
            <v>785.39930432640006</v>
          </cell>
          <cell r="Q15">
            <v>1600</v>
          </cell>
          <cell r="R15">
            <v>1600</v>
          </cell>
          <cell r="S15">
            <v>1600</v>
          </cell>
          <cell r="T15">
            <v>874</v>
          </cell>
          <cell r="U15">
            <v>820</v>
          </cell>
          <cell r="V15">
            <v>820</v>
          </cell>
          <cell r="W15">
            <v>3300</v>
          </cell>
          <cell r="X15">
            <v>3420</v>
          </cell>
          <cell r="Y15">
            <v>71.8</v>
          </cell>
          <cell r="Z15">
            <v>347</v>
          </cell>
          <cell r="AA15">
            <v>5</v>
          </cell>
          <cell r="AB15">
            <v>400</v>
          </cell>
          <cell r="AC15">
            <v>833</v>
          </cell>
          <cell r="AD15">
            <v>1650</v>
          </cell>
          <cell r="AE15">
            <v>300</v>
          </cell>
          <cell r="AF15">
            <v>975</v>
          </cell>
          <cell r="AG15">
            <v>785.39930432640006</v>
          </cell>
          <cell r="AH15">
            <v>25</v>
          </cell>
          <cell r="AI15">
            <v>290</v>
          </cell>
          <cell r="AJ15">
            <v>5</v>
          </cell>
          <cell r="AK15">
            <v>750</v>
          </cell>
          <cell r="AL15">
            <v>33.86</v>
          </cell>
          <cell r="AM15">
            <v>234.5</v>
          </cell>
          <cell r="AN15">
            <v>1650</v>
          </cell>
          <cell r="AO15">
            <v>5</v>
          </cell>
          <cell r="AP15">
            <v>5</v>
          </cell>
          <cell r="AQ15">
            <v>1600</v>
          </cell>
          <cell r="AR15">
            <v>2.391</v>
          </cell>
        </row>
        <row r="16">
          <cell r="G16" t="str">
            <v>Capacity (MW)</v>
          </cell>
          <cell r="L16">
            <v>900</v>
          </cell>
          <cell r="M16">
            <v>786</v>
          </cell>
          <cell r="N16">
            <v>786</v>
          </cell>
          <cell r="O16">
            <v>785.39930432640006</v>
          </cell>
          <cell r="P16">
            <v>785.39930432640006</v>
          </cell>
          <cell r="Q16">
            <v>1600</v>
          </cell>
          <cell r="R16">
            <v>1600</v>
          </cell>
          <cell r="S16">
            <v>1600</v>
          </cell>
          <cell r="T16">
            <v>874</v>
          </cell>
          <cell r="U16">
            <v>820</v>
          </cell>
          <cell r="V16">
            <v>820</v>
          </cell>
          <cell r="W16">
            <v>3300</v>
          </cell>
          <cell r="X16">
            <v>3420</v>
          </cell>
          <cell r="Y16">
            <v>72</v>
          </cell>
          <cell r="Z16">
            <v>200</v>
          </cell>
          <cell r="AA16">
            <v>10.5</v>
          </cell>
          <cell r="AB16">
            <v>400</v>
          </cell>
          <cell r="AC16">
            <v>833</v>
          </cell>
          <cell r="AD16">
            <v>1650</v>
          </cell>
          <cell r="AE16">
            <v>900</v>
          </cell>
          <cell r="AF16">
            <v>537.5</v>
          </cell>
          <cell r="AG16">
            <v>785.39930432640006</v>
          </cell>
          <cell r="AH16">
            <v>62</v>
          </cell>
          <cell r="AI16">
            <v>290</v>
          </cell>
          <cell r="AJ16">
            <v>5</v>
          </cell>
          <cell r="AK16">
            <v>750</v>
          </cell>
          <cell r="AL16">
            <v>33.86</v>
          </cell>
          <cell r="AM16">
            <v>234.5</v>
          </cell>
          <cell r="AN16">
            <v>1650</v>
          </cell>
          <cell r="AO16">
            <v>25</v>
          </cell>
          <cell r="AP16">
            <v>50</v>
          </cell>
          <cell r="AQ16">
            <v>1600</v>
          </cell>
          <cell r="AR16">
            <v>2.391</v>
          </cell>
        </row>
        <row r="17">
          <cell r="G17" t="str">
            <v>Gross_power_output</v>
          </cell>
          <cell r="L17">
            <v>900</v>
          </cell>
          <cell r="M17">
            <v>786</v>
          </cell>
          <cell r="N17">
            <v>786</v>
          </cell>
          <cell r="O17">
            <v>785.39930432640006</v>
          </cell>
          <cell r="P17">
            <v>785.39930432640006</v>
          </cell>
          <cell r="Q17">
            <v>1600</v>
          </cell>
          <cell r="R17">
            <v>1600</v>
          </cell>
          <cell r="S17">
            <v>1600</v>
          </cell>
          <cell r="T17">
            <v>874</v>
          </cell>
          <cell r="U17">
            <v>820</v>
          </cell>
          <cell r="V17">
            <v>820</v>
          </cell>
          <cell r="W17">
            <v>3300</v>
          </cell>
          <cell r="X17">
            <v>3420</v>
          </cell>
          <cell r="Y17">
            <v>71.8</v>
          </cell>
          <cell r="Z17">
            <v>347</v>
          </cell>
          <cell r="AA17">
            <v>16</v>
          </cell>
          <cell r="AB17">
            <v>400</v>
          </cell>
          <cell r="AC17">
            <v>833</v>
          </cell>
          <cell r="AD17">
            <v>1650</v>
          </cell>
          <cell r="AE17">
            <v>1500</v>
          </cell>
          <cell r="AF17">
            <v>1800</v>
          </cell>
          <cell r="AG17">
            <v>785.39930432640006</v>
          </cell>
          <cell r="AH17">
            <v>99</v>
          </cell>
          <cell r="AI17">
            <v>290</v>
          </cell>
          <cell r="AJ17">
            <v>5</v>
          </cell>
          <cell r="AK17">
            <v>750</v>
          </cell>
          <cell r="AL17">
            <v>33.86</v>
          </cell>
          <cell r="AM17">
            <v>234.5</v>
          </cell>
          <cell r="AN17">
            <v>1650</v>
          </cell>
          <cell r="AO17">
            <v>50</v>
          </cell>
          <cell r="AP17">
            <v>100</v>
          </cell>
          <cell r="AQ17">
            <v>1600</v>
          </cell>
          <cell r="AR17">
            <v>2.391</v>
          </cell>
        </row>
        <row r="18">
          <cell r="AQ18">
            <v>0</v>
          </cell>
        </row>
        <row r="19">
          <cell r="G19" t="str">
            <v>Gross_efficiency</v>
          </cell>
          <cell r="L19">
            <v>0.57899999999999996</v>
          </cell>
          <cell r="M19">
            <v>0.50022448979591805</v>
          </cell>
          <cell r="N19">
            <v>0.50800000000000001</v>
          </cell>
          <cell r="O19">
            <v>0.49850664083789098</v>
          </cell>
          <cell r="P19">
            <v>0.50625544872656303</v>
          </cell>
          <cell r="Q19">
            <v>0.41299999999999998</v>
          </cell>
          <cell r="R19">
            <v>0.29899999999999999</v>
          </cell>
          <cell r="S19">
            <v>0.33500000000000002</v>
          </cell>
          <cell r="T19">
            <v>0.38</v>
          </cell>
          <cell r="U19">
            <v>0.31840857000498302</v>
          </cell>
          <cell r="V19">
            <v>0.33266567015445903</v>
          </cell>
          <cell r="W19">
            <v>1</v>
          </cell>
          <cell r="X19">
            <v>1</v>
          </cell>
          <cell r="Y19">
            <v>1</v>
          </cell>
          <cell r="Z19">
            <v>1</v>
          </cell>
          <cell r="AA19">
            <v>1</v>
          </cell>
          <cell r="AB19">
            <v>1</v>
          </cell>
          <cell r="AC19">
            <v>1</v>
          </cell>
          <cell r="AD19">
            <v>1</v>
          </cell>
          <cell r="AE19">
            <v>0</v>
          </cell>
          <cell r="AF19">
            <v>0</v>
          </cell>
          <cell r="AG19">
            <v>0.50625544872656303</v>
          </cell>
          <cell r="AH19">
            <v>0</v>
          </cell>
          <cell r="AI19">
            <v>0.33250000000000002</v>
          </cell>
          <cell r="AJ19">
            <v>0.28802295918367299</v>
          </cell>
          <cell r="AK19">
            <v>0.48318928571428599</v>
          </cell>
          <cell r="AL19">
            <v>0.29199999999999998</v>
          </cell>
          <cell r="AM19">
            <v>0.33950000000000002</v>
          </cell>
          <cell r="AN19">
            <v>1</v>
          </cell>
          <cell r="AO19">
            <v>1</v>
          </cell>
          <cell r="AP19">
            <v>1</v>
          </cell>
          <cell r="AQ19">
            <v>0.41299999999999998</v>
          </cell>
          <cell r="AR19">
            <v>1</v>
          </cell>
        </row>
        <row r="20">
          <cell r="G20" t="str">
            <v>Gross Efficiency (%)</v>
          </cell>
          <cell r="L20">
            <v>0.58799999999999997</v>
          </cell>
          <cell r="M20">
            <v>0.50800000000000001</v>
          </cell>
          <cell r="N20">
            <v>0.51249999999999996</v>
          </cell>
          <cell r="O20">
            <v>0.50625544872656303</v>
          </cell>
          <cell r="P20">
            <v>0.51412470440625002</v>
          </cell>
          <cell r="Q20">
            <v>0.44</v>
          </cell>
          <cell r="R20">
            <v>0.33500000000000002</v>
          </cell>
          <cell r="S20">
            <v>0.35</v>
          </cell>
          <cell r="T20">
            <v>0.40139999999999998</v>
          </cell>
          <cell r="U20">
            <v>0.33633999999999997</v>
          </cell>
          <cell r="V20">
            <v>0.35139999999999999</v>
          </cell>
          <cell r="W20">
            <v>1</v>
          </cell>
          <cell r="X20">
            <v>1</v>
          </cell>
          <cell r="Y20">
            <v>1</v>
          </cell>
          <cell r="Z20">
            <v>1</v>
          </cell>
          <cell r="AA20">
            <v>1</v>
          </cell>
          <cell r="AB20">
            <v>1</v>
          </cell>
          <cell r="AC20">
            <v>1</v>
          </cell>
          <cell r="AD20">
            <v>1</v>
          </cell>
          <cell r="AE20">
            <v>0.35499999999999998</v>
          </cell>
          <cell r="AF20">
            <v>0.35499999999999998</v>
          </cell>
          <cell r="AG20">
            <v>0.51412470440625002</v>
          </cell>
          <cell r="AH20">
            <v>0.2</v>
          </cell>
          <cell r="AI20">
            <v>0.35</v>
          </cell>
          <cell r="AJ20">
            <v>0.29249999999999998</v>
          </cell>
          <cell r="AK20">
            <v>0.49070000000000003</v>
          </cell>
          <cell r="AL20">
            <v>0.31</v>
          </cell>
          <cell r="AM20">
            <v>0.36249999999999999</v>
          </cell>
          <cell r="AN20">
            <v>1</v>
          </cell>
          <cell r="AO20">
            <v>1</v>
          </cell>
          <cell r="AP20">
            <v>1</v>
          </cell>
          <cell r="AQ20">
            <v>0.44</v>
          </cell>
          <cell r="AR20">
            <v>1</v>
          </cell>
        </row>
        <row r="21">
          <cell r="G21" t="str">
            <v>Gross_efficiency</v>
          </cell>
          <cell r="L21">
            <v>0.6</v>
          </cell>
          <cell r="M21">
            <v>0.51836734693877595</v>
          </cell>
          <cell r="N21">
            <v>0.52295918367346905</v>
          </cell>
          <cell r="O21">
            <v>0.51658719257812502</v>
          </cell>
          <cell r="P21">
            <v>0.52461704531249997</v>
          </cell>
          <cell r="Q21">
            <v>0.45</v>
          </cell>
          <cell r="R21">
            <v>0.35499999999999998</v>
          </cell>
          <cell r="S21">
            <v>0.36499999999999999</v>
          </cell>
          <cell r="T21">
            <v>0.43</v>
          </cell>
          <cell r="U21">
            <v>0.36030443447932198</v>
          </cell>
          <cell r="V21">
            <v>0.37643746885899299</v>
          </cell>
          <cell r="W21">
            <v>1</v>
          </cell>
          <cell r="X21">
            <v>1</v>
          </cell>
          <cell r="Y21">
            <v>1</v>
          </cell>
          <cell r="Z21">
            <v>1</v>
          </cell>
          <cell r="AA21">
            <v>1</v>
          </cell>
          <cell r="AB21">
            <v>1</v>
          </cell>
          <cell r="AC21">
            <v>1</v>
          </cell>
          <cell r="AD21">
            <v>1</v>
          </cell>
          <cell r="AE21">
            <v>0</v>
          </cell>
          <cell r="AF21">
            <v>0</v>
          </cell>
          <cell r="AG21">
            <v>0.52461704531249997</v>
          </cell>
          <cell r="AH21">
            <v>0</v>
          </cell>
          <cell r="AI21">
            <v>0.36749999999999999</v>
          </cell>
          <cell r="AJ21">
            <v>0.29846938775510201</v>
          </cell>
          <cell r="AK21">
            <v>0.500714285714286</v>
          </cell>
          <cell r="AL21">
            <v>0.35199999999999998</v>
          </cell>
          <cell r="AM21">
            <v>0.3785</v>
          </cell>
          <cell r="AN21">
            <v>1</v>
          </cell>
          <cell r="AO21">
            <v>1</v>
          </cell>
          <cell r="AP21">
            <v>1</v>
          </cell>
          <cell r="AQ21">
            <v>0.45</v>
          </cell>
          <cell r="AR21">
            <v>1</v>
          </cell>
        </row>
        <row r="22">
          <cell r="AQ22">
            <v>0</v>
          </cell>
        </row>
        <row r="23">
          <cell r="G23" t="str">
            <v>Gross_to_net_conversion</v>
          </cell>
          <cell r="L23">
            <v>0.90200000000000002</v>
          </cell>
          <cell r="M23">
            <v>0.90200000000000002</v>
          </cell>
          <cell r="N23">
            <v>0.90200000000000002</v>
          </cell>
          <cell r="O23">
            <v>0.90200000000000002</v>
          </cell>
          <cell r="P23">
            <v>0.90200000000000002</v>
          </cell>
          <cell r="Q23">
            <v>0.95</v>
          </cell>
          <cell r="R23">
            <v>0.95</v>
          </cell>
          <cell r="S23">
            <v>0.95</v>
          </cell>
          <cell r="T23">
            <v>0.95</v>
          </cell>
          <cell r="U23">
            <v>0.95</v>
          </cell>
          <cell r="V23">
            <v>0.95</v>
          </cell>
          <cell r="W23">
            <v>1</v>
          </cell>
          <cell r="X23">
            <v>1</v>
          </cell>
          <cell r="Y23">
            <v>1</v>
          </cell>
          <cell r="Z23">
            <v>1</v>
          </cell>
          <cell r="AA23">
            <v>1</v>
          </cell>
          <cell r="AB23">
            <v>1</v>
          </cell>
          <cell r="AC23">
            <v>1</v>
          </cell>
          <cell r="AD23">
            <v>1</v>
          </cell>
          <cell r="AE23">
            <v>0</v>
          </cell>
          <cell r="AF23">
            <v>0</v>
          </cell>
          <cell r="AG23">
            <v>0.90200000000000002</v>
          </cell>
          <cell r="AH23">
            <v>0</v>
          </cell>
          <cell r="AI23">
            <v>0.90200000000000002</v>
          </cell>
          <cell r="AJ23">
            <v>0.90200000000000002</v>
          </cell>
          <cell r="AK23">
            <v>0.90200000000000002</v>
          </cell>
          <cell r="AL23">
            <v>0.89</v>
          </cell>
          <cell r="AM23">
            <v>0.91</v>
          </cell>
          <cell r="AN23">
            <v>1</v>
          </cell>
          <cell r="AO23">
            <v>0</v>
          </cell>
          <cell r="AP23">
            <v>0</v>
          </cell>
          <cell r="AQ23">
            <v>0.95</v>
          </cell>
          <cell r="AR23">
            <v>1</v>
          </cell>
        </row>
        <row r="24">
          <cell r="G24" t="str">
            <v>Gross to Net Efficiency (%)</v>
          </cell>
          <cell r="L24">
            <v>0.90200000000000002</v>
          </cell>
          <cell r="M24">
            <v>0.90200000000000002</v>
          </cell>
          <cell r="N24">
            <v>0.90200000000000002</v>
          </cell>
          <cell r="O24">
            <v>0.90200000000000002</v>
          </cell>
          <cell r="P24">
            <v>0.90200000000000002</v>
          </cell>
          <cell r="Q24">
            <v>0.95</v>
          </cell>
          <cell r="R24">
            <v>0.95</v>
          </cell>
          <cell r="S24">
            <v>0.95</v>
          </cell>
          <cell r="T24">
            <v>0.95</v>
          </cell>
          <cell r="U24">
            <v>0.95</v>
          </cell>
          <cell r="V24">
            <v>0.95</v>
          </cell>
          <cell r="W24">
            <v>1</v>
          </cell>
          <cell r="X24">
            <v>1</v>
          </cell>
          <cell r="Y24">
            <v>1</v>
          </cell>
          <cell r="Z24">
            <v>1</v>
          </cell>
          <cell r="AA24">
            <v>1</v>
          </cell>
          <cell r="AB24">
            <v>1</v>
          </cell>
          <cell r="AC24">
            <v>1</v>
          </cell>
          <cell r="AD24">
            <v>1</v>
          </cell>
          <cell r="AE24">
            <v>0.89</v>
          </cell>
          <cell r="AF24">
            <v>0.89</v>
          </cell>
          <cell r="AG24">
            <v>0.90200000000000002</v>
          </cell>
          <cell r="AH24">
            <v>0.9</v>
          </cell>
          <cell r="AI24">
            <v>0.90200000000000002</v>
          </cell>
          <cell r="AJ24">
            <v>0.90200000000000002</v>
          </cell>
          <cell r="AK24">
            <v>0.90200000000000002</v>
          </cell>
          <cell r="AL24">
            <v>0.89</v>
          </cell>
          <cell r="AM24">
            <v>0.91</v>
          </cell>
          <cell r="AN24">
            <v>1</v>
          </cell>
          <cell r="AO24">
            <v>0</v>
          </cell>
          <cell r="AP24">
            <v>0</v>
          </cell>
          <cell r="AQ24">
            <v>0.95</v>
          </cell>
          <cell r="AR24">
            <v>1</v>
          </cell>
        </row>
        <row r="25">
          <cell r="G25" t="str">
            <v>Gross_to_net_conversion</v>
          </cell>
          <cell r="L25">
            <v>0.90200000000000002</v>
          </cell>
          <cell r="M25">
            <v>0.90200000000000002</v>
          </cell>
          <cell r="N25">
            <v>0.90200000000000002</v>
          </cell>
          <cell r="O25">
            <v>0.90200000000000002</v>
          </cell>
          <cell r="P25">
            <v>0.90200000000000002</v>
          </cell>
          <cell r="Q25">
            <v>0.95</v>
          </cell>
          <cell r="R25">
            <v>0.95</v>
          </cell>
          <cell r="S25">
            <v>0.95</v>
          </cell>
          <cell r="T25">
            <v>0.95</v>
          </cell>
          <cell r="U25">
            <v>0.95</v>
          </cell>
          <cell r="V25">
            <v>0.95</v>
          </cell>
          <cell r="W25">
            <v>1</v>
          </cell>
          <cell r="X25">
            <v>1</v>
          </cell>
          <cell r="Y25">
            <v>1</v>
          </cell>
          <cell r="Z25">
            <v>1</v>
          </cell>
          <cell r="AA25">
            <v>1</v>
          </cell>
          <cell r="AB25">
            <v>1</v>
          </cell>
          <cell r="AC25">
            <v>1</v>
          </cell>
          <cell r="AD25">
            <v>1</v>
          </cell>
          <cell r="AE25">
            <v>0</v>
          </cell>
          <cell r="AF25">
            <v>0</v>
          </cell>
          <cell r="AG25">
            <v>0.90200000000000002</v>
          </cell>
          <cell r="AH25">
            <v>0</v>
          </cell>
          <cell r="AI25">
            <v>0.90200000000000002</v>
          </cell>
          <cell r="AJ25">
            <v>0.90200000000000002</v>
          </cell>
          <cell r="AK25">
            <v>0.90200000000000002</v>
          </cell>
          <cell r="AL25">
            <v>0.89</v>
          </cell>
          <cell r="AM25">
            <v>0.91</v>
          </cell>
          <cell r="AN25">
            <v>1</v>
          </cell>
          <cell r="AO25">
            <v>0</v>
          </cell>
          <cell r="AP25">
            <v>0</v>
          </cell>
          <cell r="AQ25">
            <v>0.95</v>
          </cell>
          <cell r="AR25">
            <v>1</v>
          </cell>
        </row>
        <row r="26">
          <cell r="AQ26">
            <v>0</v>
          </cell>
        </row>
        <row r="27">
          <cell r="G27" t="str">
            <v>Auxiliary_power_deductions</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G28" t="str">
            <v>Auxiliary Power Deductions (%)</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G29" t="str">
            <v>Auxiliary_power_deductions</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row>
        <row r="30">
          <cell r="AQ30">
            <v>0</v>
          </cell>
        </row>
        <row r="31">
          <cell r="G31" t="str">
            <v>Net_power_output</v>
          </cell>
          <cell r="L31">
            <v>900</v>
          </cell>
          <cell r="M31">
            <v>786</v>
          </cell>
          <cell r="N31">
            <v>786</v>
          </cell>
          <cell r="O31">
            <v>785.39930432640006</v>
          </cell>
          <cell r="P31">
            <v>785.39930432640006</v>
          </cell>
          <cell r="Q31">
            <v>1600</v>
          </cell>
          <cell r="R31">
            <v>1600</v>
          </cell>
          <cell r="S31">
            <v>1600</v>
          </cell>
          <cell r="T31">
            <v>874</v>
          </cell>
          <cell r="U31">
            <v>820</v>
          </cell>
          <cell r="V31">
            <v>820</v>
          </cell>
          <cell r="W31">
            <v>3300</v>
          </cell>
          <cell r="X31">
            <v>3420</v>
          </cell>
          <cell r="Y31">
            <v>71.8</v>
          </cell>
          <cell r="Z31">
            <v>347</v>
          </cell>
          <cell r="AA31">
            <v>5</v>
          </cell>
          <cell r="AB31">
            <v>400</v>
          </cell>
          <cell r="AC31">
            <v>833</v>
          </cell>
          <cell r="AD31">
            <v>1650</v>
          </cell>
          <cell r="AE31">
            <v>300</v>
          </cell>
          <cell r="AF31">
            <v>975</v>
          </cell>
          <cell r="AG31">
            <v>785.39930432640006</v>
          </cell>
          <cell r="AH31">
            <v>25</v>
          </cell>
          <cell r="AI31">
            <v>290</v>
          </cell>
          <cell r="AJ31">
            <v>5</v>
          </cell>
          <cell r="AK31">
            <v>750</v>
          </cell>
          <cell r="AL31">
            <v>33.86</v>
          </cell>
          <cell r="AM31">
            <v>234.5</v>
          </cell>
          <cell r="AN31">
            <v>1650</v>
          </cell>
          <cell r="AO31">
            <v>5</v>
          </cell>
          <cell r="AP31">
            <v>5</v>
          </cell>
          <cell r="AQ31">
            <v>1600</v>
          </cell>
          <cell r="AR31">
            <v>2.391</v>
          </cell>
        </row>
        <row r="32">
          <cell r="G32" t="str">
            <v>Net_power_output</v>
          </cell>
          <cell r="L32">
            <v>900</v>
          </cell>
          <cell r="M32">
            <v>786</v>
          </cell>
          <cell r="N32">
            <v>786</v>
          </cell>
          <cell r="O32">
            <v>785.39930432640006</v>
          </cell>
          <cell r="P32">
            <v>785.39930432640006</v>
          </cell>
          <cell r="Q32">
            <v>1600</v>
          </cell>
          <cell r="R32">
            <v>1600</v>
          </cell>
          <cell r="S32">
            <v>1600</v>
          </cell>
          <cell r="T32">
            <v>874</v>
          </cell>
          <cell r="U32">
            <v>820</v>
          </cell>
          <cell r="V32">
            <v>820</v>
          </cell>
          <cell r="W32">
            <v>3300</v>
          </cell>
          <cell r="X32">
            <v>3420</v>
          </cell>
          <cell r="Y32">
            <v>72</v>
          </cell>
          <cell r="Z32">
            <v>347</v>
          </cell>
          <cell r="AA32">
            <v>10.5</v>
          </cell>
          <cell r="AB32">
            <v>400</v>
          </cell>
          <cell r="AC32">
            <v>833</v>
          </cell>
          <cell r="AD32">
            <v>1650</v>
          </cell>
          <cell r="AE32">
            <v>900</v>
          </cell>
          <cell r="AF32">
            <v>537.5</v>
          </cell>
          <cell r="AG32">
            <v>785.39930432640006</v>
          </cell>
          <cell r="AH32">
            <v>62</v>
          </cell>
          <cell r="AI32">
            <v>290</v>
          </cell>
          <cell r="AJ32">
            <v>5</v>
          </cell>
          <cell r="AK32">
            <v>750</v>
          </cell>
          <cell r="AL32">
            <v>33.86</v>
          </cell>
          <cell r="AM32">
            <v>234.5</v>
          </cell>
          <cell r="AN32">
            <v>1650</v>
          </cell>
          <cell r="AO32">
            <v>25</v>
          </cell>
          <cell r="AP32">
            <v>50</v>
          </cell>
          <cell r="AQ32">
            <v>1600</v>
          </cell>
          <cell r="AR32">
            <v>2.391</v>
          </cell>
        </row>
        <row r="33">
          <cell r="G33" t="str">
            <v>Net_power_output</v>
          </cell>
          <cell r="L33">
            <v>900</v>
          </cell>
          <cell r="M33">
            <v>786</v>
          </cell>
          <cell r="N33">
            <v>786</v>
          </cell>
          <cell r="O33">
            <v>785.39930432640006</v>
          </cell>
          <cell r="P33">
            <v>785.39930432640006</v>
          </cell>
          <cell r="Q33">
            <v>1600</v>
          </cell>
          <cell r="R33">
            <v>1600</v>
          </cell>
          <cell r="S33">
            <v>1600</v>
          </cell>
          <cell r="T33">
            <v>874</v>
          </cell>
          <cell r="U33">
            <v>820</v>
          </cell>
          <cell r="V33">
            <v>820</v>
          </cell>
          <cell r="W33">
            <v>3300</v>
          </cell>
          <cell r="X33">
            <v>3420</v>
          </cell>
          <cell r="Y33">
            <v>71.8</v>
          </cell>
          <cell r="Z33">
            <v>347</v>
          </cell>
          <cell r="AA33">
            <v>16</v>
          </cell>
          <cell r="AB33">
            <v>400</v>
          </cell>
          <cell r="AC33">
            <v>833</v>
          </cell>
          <cell r="AD33">
            <v>1650</v>
          </cell>
          <cell r="AE33">
            <v>1500</v>
          </cell>
          <cell r="AF33">
            <v>1800</v>
          </cell>
          <cell r="AG33">
            <v>785.39930432640006</v>
          </cell>
          <cell r="AH33">
            <v>99</v>
          </cell>
          <cell r="AI33">
            <v>290</v>
          </cell>
          <cell r="AJ33">
            <v>5</v>
          </cell>
          <cell r="AK33">
            <v>750</v>
          </cell>
          <cell r="AL33">
            <v>33.86</v>
          </cell>
          <cell r="AM33">
            <v>234.5</v>
          </cell>
          <cell r="AN33">
            <v>1650</v>
          </cell>
          <cell r="AO33">
            <v>50</v>
          </cell>
          <cell r="AP33">
            <v>100</v>
          </cell>
          <cell r="AQ33">
            <v>1600</v>
          </cell>
          <cell r="AR33">
            <v>2.391</v>
          </cell>
        </row>
        <row r="34">
          <cell r="AQ34">
            <v>0</v>
          </cell>
        </row>
        <row r="35">
          <cell r="G35" t="str">
            <v>Lifetime_efficiency_degradation</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row>
        <row r="36">
          <cell r="G36" t="str">
            <v>Lifetime_efficiency_degradation</v>
          </cell>
          <cell r="L36">
            <v>1</v>
          </cell>
          <cell r="M36">
            <v>1</v>
          </cell>
          <cell r="N36">
            <v>1</v>
          </cell>
          <cell r="O36">
            <v>1</v>
          </cell>
          <cell r="P36">
            <v>1</v>
          </cell>
          <cell r="Q36">
            <v>1</v>
          </cell>
          <cell r="R36">
            <v>1</v>
          </cell>
          <cell r="S36">
            <v>1</v>
          </cell>
          <cell r="T36">
            <v>1</v>
          </cell>
          <cell r="U36">
            <v>1</v>
          </cell>
          <cell r="V36">
            <v>1</v>
          </cell>
          <cell r="W36">
            <v>1</v>
          </cell>
          <cell r="X36">
            <v>1</v>
          </cell>
          <cell r="Y36">
            <v>1</v>
          </cell>
          <cell r="Z36">
            <v>1</v>
          </cell>
          <cell r="AA36">
            <v>1</v>
          </cell>
          <cell r="AB36">
            <v>1</v>
          </cell>
          <cell r="AC36">
            <v>1</v>
          </cell>
          <cell r="AD36">
            <v>1</v>
          </cell>
          <cell r="AE36">
            <v>1</v>
          </cell>
          <cell r="AF36">
            <v>1</v>
          </cell>
          <cell r="AG36">
            <v>1</v>
          </cell>
          <cell r="AH36">
            <v>1</v>
          </cell>
          <cell r="AI36">
            <v>1</v>
          </cell>
          <cell r="AJ36">
            <v>1</v>
          </cell>
          <cell r="AK36">
            <v>1</v>
          </cell>
          <cell r="AL36">
            <v>1</v>
          </cell>
          <cell r="AM36">
            <v>1</v>
          </cell>
          <cell r="AN36">
            <v>1</v>
          </cell>
          <cell r="AO36">
            <v>1</v>
          </cell>
          <cell r="AP36">
            <v>1</v>
          </cell>
          <cell r="AQ36">
            <v>1</v>
          </cell>
          <cell r="AR36">
            <v>1</v>
          </cell>
        </row>
        <row r="37">
          <cell r="G37" t="str">
            <v>Lifetime_efficiency_degradation</v>
          </cell>
          <cell r="L37">
            <v>1</v>
          </cell>
          <cell r="M37">
            <v>1</v>
          </cell>
          <cell r="N37">
            <v>1</v>
          </cell>
          <cell r="O37">
            <v>1</v>
          </cell>
          <cell r="P37">
            <v>1</v>
          </cell>
          <cell r="Q37">
            <v>1</v>
          </cell>
          <cell r="R37">
            <v>1</v>
          </cell>
          <cell r="S37">
            <v>1</v>
          </cell>
          <cell r="T37">
            <v>1</v>
          </cell>
          <cell r="U37">
            <v>1</v>
          </cell>
          <cell r="V37">
            <v>1</v>
          </cell>
          <cell r="W37">
            <v>1</v>
          </cell>
          <cell r="X37">
            <v>1</v>
          </cell>
          <cell r="Y37">
            <v>1</v>
          </cell>
          <cell r="Z37">
            <v>1</v>
          </cell>
          <cell r="AA37">
            <v>1</v>
          </cell>
          <cell r="AB37">
            <v>1</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row>
        <row r="38">
          <cell r="AQ38">
            <v>0</v>
          </cell>
        </row>
        <row r="39">
          <cell r="G39" t="str">
            <v>CO2_scrubbing</v>
          </cell>
          <cell r="L39">
            <v>0</v>
          </cell>
          <cell r="M39">
            <v>0.85</v>
          </cell>
          <cell r="N39">
            <v>0.90569999999999995</v>
          </cell>
          <cell r="O39">
            <v>0.85</v>
          </cell>
          <cell r="P39">
            <v>0.90569999999999995</v>
          </cell>
          <cell r="Q39">
            <v>0</v>
          </cell>
          <cell r="R39">
            <v>0.85</v>
          </cell>
          <cell r="S39">
            <v>0.9</v>
          </cell>
          <cell r="T39">
            <v>0</v>
          </cell>
          <cell r="U39">
            <v>0.85</v>
          </cell>
          <cell r="V39">
            <v>0.88600000000000001</v>
          </cell>
          <cell r="W39">
            <v>0</v>
          </cell>
          <cell r="X39">
            <v>0</v>
          </cell>
          <cell r="Y39">
            <v>0</v>
          </cell>
          <cell r="Z39">
            <v>0</v>
          </cell>
          <cell r="AA39">
            <v>0</v>
          </cell>
          <cell r="AB39">
            <v>0</v>
          </cell>
          <cell r="AC39">
            <v>0</v>
          </cell>
          <cell r="AD39">
            <v>0</v>
          </cell>
          <cell r="AE39">
            <v>0</v>
          </cell>
          <cell r="AF39">
            <v>0</v>
          </cell>
          <cell r="AG39">
            <v>0.90569999999999995</v>
          </cell>
          <cell r="AH39">
            <v>0</v>
          </cell>
          <cell r="AI39">
            <v>0</v>
          </cell>
          <cell r="AJ39">
            <v>0</v>
          </cell>
          <cell r="AK39">
            <v>0</v>
          </cell>
          <cell r="AL39">
            <v>0</v>
          </cell>
          <cell r="AM39">
            <v>0</v>
          </cell>
          <cell r="AN39">
            <v>0</v>
          </cell>
          <cell r="AO39">
            <v>0</v>
          </cell>
          <cell r="AP39">
            <v>0</v>
          </cell>
          <cell r="AQ39">
            <v>0</v>
          </cell>
          <cell r="AR39">
            <v>0</v>
          </cell>
        </row>
        <row r="40">
          <cell r="G40" t="str">
            <v>CO2 % Captured</v>
          </cell>
          <cell r="L40">
            <v>0</v>
          </cell>
          <cell r="M40">
            <v>0.875</v>
          </cell>
          <cell r="N40">
            <v>0.90569999999999995</v>
          </cell>
          <cell r="O40">
            <v>0.875</v>
          </cell>
          <cell r="P40">
            <v>0.90569999999999995</v>
          </cell>
          <cell r="Q40">
            <v>0</v>
          </cell>
          <cell r="R40">
            <v>0.89</v>
          </cell>
          <cell r="S40">
            <v>0.9</v>
          </cell>
          <cell r="T40">
            <v>0</v>
          </cell>
          <cell r="U40">
            <v>0.88600000000000001</v>
          </cell>
          <cell r="V40">
            <v>0.89300000000000002</v>
          </cell>
          <cell r="W40">
            <v>0</v>
          </cell>
          <cell r="X40">
            <v>0</v>
          </cell>
          <cell r="Y40">
            <v>0</v>
          </cell>
          <cell r="Z40">
            <v>0</v>
          </cell>
          <cell r="AA40">
            <v>0</v>
          </cell>
          <cell r="AB40">
            <v>0</v>
          </cell>
          <cell r="AC40">
            <v>0</v>
          </cell>
          <cell r="AD40">
            <v>0</v>
          </cell>
          <cell r="AE40">
            <v>0</v>
          </cell>
          <cell r="AF40">
            <v>0</v>
          </cell>
          <cell r="AG40">
            <v>0.90569999999999995</v>
          </cell>
          <cell r="AH40">
            <v>0</v>
          </cell>
          <cell r="AI40">
            <v>0</v>
          </cell>
          <cell r="AJ40">
            <v>0</v>
          </cell>
          <cell r="AK40">
            <v>0</v>
          </cell>
          <cell r="AL40">
            <v>0</v>
          </cell>
          <cell r="AM40">
            <v>0</v>
          </cell>
          <cell r="AN40">
            <v>0</v>
          </cell>
          <cell r="AO40">
            <v>0</v>
          </cell>
          <cell r="AP40">
            <v>0</v>
          </cell>
          <cell r="AQ40">
            <v>0</v>
          </cell>
          <cell r="AR40">
            <v>0</v>
          </cell>
        </row>
        <row r="41">
          <cell r="G41" t="str">
            <v>CO2_scrubbing</v>
          </cell>
          <cell r="L41">
            <v>0</v>
          </cell>
          <cell r="M41">
            <v>0.9</v>
          </cell>
          <cell r="N41">
            <v>0.90569999999999995</v>
          </cell>
          <cell r="O41">
            <v>0.9</v>
          </cell>
          <cell r="P41">
            <v>0.90569999999999995</v>
          </cell>
          <cell r="Q41">
            <v>0</v>
          </cell>
          <cell r="R41">
            <v>0.9</v>
          </cell>
          <cell r="S41">
            <v>0.9</v>
          </cell>
          <cell r="T41">
            <v>0</v>
          </cell>
          <cell r="U41">
            <v>0.89300000000000002</v>
          </cell>
          <cell r="V41">
            <v>0.9</v>
          </cell>
          <cell r="W41">
            <v>0</v>
          </cell>
          <cell r="X41">
            <v>0</v>
          </cell>
          <cell r="Y41">
            <v>0</v>
          </cell>
          <cell r="Z41">
            <v>0</v>
          </cell>
          <cell r="AA41">
            <v>0</v>
          </cell>
          <cell r="AB41">
            <v>0</v>
          </cell>
          <cell r="AC41">
            <v>0</v>
          </cell>
          <cell r="AD41">
            <v>0</v>
          </cell>
          <cell r="AE41">
            <v>0</v>
          </cell>
          <cell r="AF41">
            <v>0</v>
          </cell>
          <cell r="AG41">
            <v>0.90569999999999995</v>
          </cell>
          <cell r="AH41">
            <v>0</v>
          </cell>
          <cell r="AI41">
            <v>0</v>
          </cell>
          <cell r="AJ41">
            <v>0</v>
          </cell>
          <cell r="AK41">
            <v>0</v>
          </cell>
          <cell r="AL41">
            <v>0</v>
          </cell>
          <cell r="AM41">
            <v>0</v>
          </cell>
          <cell r="AN41">
            <v>0</v>
          </cell>
          <cell r="AO41">
            <v>0</v>
          </cell>
          <cell r="AP41">
            <v>0</v>
          </cell>
          <cell r="AQ41">
            <v>0</v>
          </cell>
          <cell r="AR41">
            <v>0</v>
          </cell>
        </row>
        <row r="42">
          <cell r="AQ42">
            <v>0</v>
          </cell>
        </row>
        <row r="43">
          <cell r="G43" t="str">
            <v>Capital_costs</v>
          </cell>
          <cell r="L43">
            <v>495.10729613733901</v>
          </cell>
          <cell r="M43">
            <v>1218.4281115879801</v>
          </cell>
          <cell r="N43">
            <v>1034.5525590929501</v>
          </cell>
          <cell r="O43">
            <v>939.91416309012902</v>
          </cell>
          <cell r="P43">
            <v>701.28755364806898</v>
          </cell>
          <cell r="Q43">
            <v>1450</v>
          </cell>
          <cell r="R43">
            <v>2723</v>
          </cell>
          <cell r="S43">
            <v>2559</v>
          </cell>
          <cell r="T43">
            <v>1500</v>
          </cell>
          <cell r="U43">
            <v>2078.41</v>
          </cell>
          <cell r="V43">
            <v>2038.45</v>
          </cell>
          <cell r="W43">
            <v>3000</v>
          </cell>
          <cell r="X43">
            <v>3000</v>
          </cell>
          <cell r="Y43">
            <v>1223.2230340296001</v>
          </cell>
          <cell r="Z43">
            <v>2376.1933938074999</v>
          </cell>
          <cell r="AA43">
            <v>1495.9687105362</v>
          </cell>
          <cell r="AB43">
            <v>1030.04291845494</v>
          </cell>
          <cell r="AC43">
            <v>2479.50615006</v>
          </cell>
          <cell r="AD43">
            <v>3150</v>
          </cell>
          <cell r="AE43">
            <v>275.84505919417501</v>
          </cell>
          <cell r="AF43">
            <v>275.84505919417501</v>
          </cell>
          <cell r="AG43">
            <v>701.28755364806898</v>
          </cell>
          <cell r="AH43">
            <v>2732.8169880926498</v>
          </cell>
          <cell r="AI43">
            <v>417.3</v>
          </cell>
          <cell r="AJ43">
            <v>1574.1382686567199</v>
          </cell>
          <cell r="AK43">
            <v>594.12875536480703</v>
          </cell>
          <cell r="AL43">
            <v>2582.8189063125001</v>
          </cell>
          <cell r="AM43">
            <v>2066.2551250500001</v>
          </cell>
          <cell r="AN43">
            <v>3705.45</v>
          </cell>
          <cell r="AO43">
            <v>5125.9476344451996</v>
          </cell>
          <cell r="AP43">
            <v>4081.5625</v>
          </cell>
          <cell r="AQ43">
            <v>1450</v>
          </cell>
          <cell r="AR43">
            <v>1935.04792460933</v>
          </cell>
        </row>
        <row r="44">
          <cell r="G44" t="str">
            <v>Capital_costs</v>
          </cell>
          <cell r="L44">
            <v>575.10729613733895</v>
          </cell>
          <cell r="M44">
            <v>1415.3031115879801</v>
          </cell>
          <cell r="N44">
            <v>1201.71673819742</v>
          </cell>
          <cell r="O44">
            <v>1091.8454935622301</v>
          </cell>
          <cell r="P44">
            <v>814.59227467811195</v>
          </cell>
          <cell r="Q44">
            <v>1600</v>
          </cell>
          <cell r="R44">
            <v>3005</v>
          </cell>
          <cell r="S44">
            <v>2824</v>
          </cell>
          <cell r="T44">
            <v>1650</v>
          </cell>
          <cell r="U44">
            <v>2462.12</v>
          </cell>
          <cell r="V44">
            <v>2374.1890243902399</v>
          </cell>
          <cell r="W44">
            <v>3250</v>
          </cell>
          <cell r="X44">
            <v>3250</v>
          </cell>
          <cell r="Y44">
            <v>1574.4864052881001</v>
          </cell>
          <cell r="Z44">
            <v>2812.1732251930498</v>
          </cell>
          <cell r="AA44">
            <v>2841.1007969437501</v>
          </cell>
          <cell r="AB44">
            <v>1716.7381974248899</v>
          </cell>
          <cell r="AC44">
            <v>2918.58536413313</v>
          </cell>
          <cell r="AD44">
            <v>3412.5</v>
          </cell>
          <cell r="AE44">
            <v>453.54299994847503</v>
          </cell>
          <cell r="AF44">
            <v>453.54299994847503</v>
          </cell>
          <cell r="AG44">
            <v>814.59227467811195</v>
          </cell>
          <cell r="AH44">
            <v>3869.2573068701499</v>
          </cell>
          <cell r="AI44">
            <v>472.5</v>
          </cell>
          <cell r="AJ44">
            <v>1839.8</v>
          </cell>
          <cell r="AK44">
            <v>690.12875536480703</v>
          </cell>
          <cell r="AL44">
            <v>3647.5257346653498</v>
          </cell>
          <cell r="AM44">
            <v>2497.06931862293</v>
          </cell>
          <cell r="AN44">
            <v>4014.6750000000002</v>
          </cell>
          <cell r="AO44">
            <v>6065.6701837985001</v>
          </cell>
          <cell r="AP44">
            <v>5462.125</v>
          </cell>
          <cell r="AQ44">
            <v>1600</v>
          </cell>
          <cell r="AR44">
            <v>2799.7756944427501</v>
          </cell>
        </row>
        <row r="45">
          <cell r="G45" t="str">
            <v>Capital_costs</v>
          </cell>
          <cell r="L45">
            <v>655.10729613733895</v>
          </cell>
          <cell r="M45">
            <v>1612.1781115879801</v>
          </cell>
          <cell r="N45">
            <v>1368.8809173018999</v>
          </cell>
          <cell r="O45">
            <v>1243.77682403433</v>
          </cell>
          <cell r="P45">
            <v>927.89699570815401</v>
          </cell>
          <cell r="Q45">
            <v>1800</v>
          </cell>
          <cell r="R45">
            <v>3381</v>
          </cell>
          <cell r="S45">
            <v>3177</v>
          </cell>
          <cell r="T45">
            <v>1800</v>
          </cell>
          <cell r="U45">
            <v>2877.8</v>
          </cell>
          <cell r="V45">
            <v>2685.9512195122002</v>
          </cell>
          <cell r="W45">
            <v>3500</v>
          </cell>
          <cell r="X45">
            <v>3500</v>
          </cell>
          <cell r="Y45">
            <v>1880.2921637955001</v>
          </cell>
          <cell r="Z45">
            <v>3288.4450315170802</v>
          </cell>
          <cell r="AA45">
            <v>2952.6785736964498</v>
          </cell>
          <cell r="AB45">
            <v>4721.0300429184499</v>
          </cell>
          <cell r="AC45">
            <v>3544.66066702328</v>
          </cell>
          <cell r="AD45">
            <v>3675</v>
          </cell>
          <cell r="AE45">
            <v>774.84567189375002</v>
          </cell>
          <cell r="AF45">
            <v>774.84567189375002</v>
          </cell>
          <cell r="AG45">
            <v>927.89699570815401</v>
          </cell>
          <cell r="AH45">
            <v>5005.6976256476501</v>
          </cell>
          <cell r="AI45">
            <v>567</v>
          </cell>
          <cell r="AJ45">
            <v>2105.46173134328</v>
          </cell>
          <cell r="AK45">
            <v>786.12875536480703</v>
          </cell>
          <cell r="AL45">
            <v>5165.6378126250002</v>
          </cell>
          <cell r="AM45">
            <v>4649.0740313625001</v>
          </cell>
          <cell r="AN45">
            <v>4323.8999999999996</v>
          </cell>
          <cell r="AO45">
            <v>7095.9652825051098</v>
          </cell>
          <cell r="AP45">
            <v>6290</v>
          </cell>
          <cell r="AQ45">
            <v>1800</v>
          </cell>
          <cell r="AR45">
            <v>3859.7645735934002</v>
          </cell>
        </row>
        <row r="46">
          <cell r="AQ46">
            <v>0</v>
          </cell>
        </row>
        <row r="47">
          <cell r="G47" t="str">
            <v>Price_adjustment</v>
          </cell>
          <cell r="L47">
            <v>1.0158316364356399</v>
          </cell>
          <cell r="M47">
            <v>0.80692334014715195</v>
          </cell>
          <cell r="N47">
            <v>0.80641082567116595</v>
          </cell>
          <cell r="O47">
            <v>0.80204006059589705</v>
          </cell>
          <cell r="P47">
            <v>0.80102608233750106</v>
          </cell>
          <cell r="Q47">
            <v>1.0242654895127901</v>
          </cell>
          <cell r="R47">
            <v>0.81034334116553497</v>
          </cell>
          <cell r="S47">
            <v>0.80982738386778597</v>
          </cell>
          <cell r="T47">
            <v>1.01882841071172</v>
          </cell>
          <cell r="U47">
            <v>0.60629950373307095</v>
          </cell>
          <cell r="V47">
            <v>0.60602339065795996</v>
          </cell>
          <cell r="W47">
            <v>1.0086723176429799</v>
          </cell>
          <cell r="X47">
            <v>1.0086723176429799</v>
          </cell>
          <cell r="Y47">
            <v>1</v>
          </cell>
          <cell r="Z47">
            <v>1</v>
          </cell>
          <cell r="AA47">
            <v>0</v>
          </cell>
          <cell r="AB47">
            <v>1.00998932701254</v>
          </cell>
          <cell r="AC47">
            <v>1</v>
          </cell>
          <cell r="AD47">
            <v>1.0086723176429799</v>
          </cell>
          <cell r="AE47">
            <v>1</v>
          </cell>
          <cell r="AF47">
            <v>1</v>
          </cell>
          <cell r="AG47">
            <v>0.80102608233750106</v>
          </cell>
          <cell r="AH47">
            <v>1</v>
          </cell>
          <cell r="AI47">
            <v>1.0158316364356399</v>
          </cell>
          <cell r="AJ47">
            <v>1.01626298153824</v>
          </cell>
          <cell r="AK47">
            <v>1.0158316364356399</v>
          </cell>
          <cell r="AL47">
            <v>1</v>
          </cell>
          <cell r="AM47">
            <v>1</v>
          </cell>
          <cell r="AN47">
            <v>1.05795208936255</v>
          </cell>
          <cell r="AO47">
            <v>1</v>
          </cell>
          <cell r="AP47">
            <v>1</v>
          </cell>
          <cell r="AQ47">
            <v>1.0243465732530399</v>
          </cell>
          <cell r="AR47">
            <v>1</v>
          </cell>
        </row>
        <row r="48">
          <cell r="G48" t="str">
            <v>Price_adjustment</v>
          </cell>
          <cell r="L48">
            <v>1.00919271011611</v>
          </cell>
          <cell r="M48">
            <v>0.80388587497110797</v>
          </cell>
          <cell r="N48">
            <v>0.80344620125858301</v>
          </cell>
          <cell r="O48">
            <v>0.80123879676030996</v>
          </cell>
          <cell r="P48">
            <v>0.80036570530450302</v>
          </cell>
          <cell r="Q48">
            <v>1.0120102612845301</v>
          </cell>
          <cell r="R48">
            <v>0.80539737261532995</v>
          </cell>
          <cell r="S48">
            <v>0.80495604441887503</v>
          </cell>
          <cell r="T48">
            <v>1.00967312127038</v>
          </cell>
          <cell r="U48">
            <v>0.60340251378204601</v>
          </cell>
          <cell r="V48">
            <v>0.60315742582371801</v>
          </cell>
          <cell r="W48">
            <v>1.0043300100266499</v>
          </cell>
          <cell r="X48">
            <v>1.0043300100266499</v>
          </cell>
          <cell r="Y48">
            <v>1.0002727272727301</v>
          </cell>
          <cell r="Z48">
            <v>0.96711416533491201</v>
          </cell>
          <cell r="AA48">
            <v>0</v>
          </cell>
          <cell r="AB48">
            <v>1.0049799956269001</v>
          </cell>
          <cell r="AC48">
            <v>1</v>
          </cell>
          <cell r="AD48">
            <v>1.0043300100266499</v>
          </cell>
          <cell r="AE48">
            <v>0.98813657205111405</v>
          </cell>
          <cell r="AF48">
            <v>0.98813657205111405</v>
          </cell>
          <cell r="AG48">
            <v>0.80036570530450302</v>
          </cell>
          <cell r="AH48">
            <v>1.0001500000000001</v>
          </cell>
          <cell r="AI48">
            <v>1.00919271011611</v>
          </cell>
          <cell r="AJ48">
            <v>1.0097644118854701</v>
          </cell>
          <cell r="AK48">
            <v>1.00919271011611</v>
          </cell>
          <cell r="AL48">
            <v>1.0001500000000001</v>
          </cell>
          <cell r="AM48">
            <v>1.0001500000000001</v>
          </cell>
          <cell r="AN48">
            <v>1.02770606311178</v>
          </cell>
          <cell r="AO48">
            <v>0.92783392646204899</v>
          </cell>
          <cell r="AP48">
            <v>0.931856322809133</v>
          </cell>
          <cell r="AQ48">
            <v>1.0120397854222101</v>
          </cell>
          <cell r="AR48">
            <v>0.53390282968499703</v>
          </cell>
        </row>
        <row r="49">
          <cell r="G49" t="str">
            <v>Price_adjustment</v>
          </cell>
          <cell r="L49">
            <v>1</v>
          </cell>
          <cell r="M49">
            <v>0.8</v>
          </cell>
          <cell r="N49">
            <v>0.8</v>
          </cell>
          <cell r="O49">
            <v>0.8</v>
          </cell>
          <cell r="P49">
            <v>0.8</v>
          </cell>
          <cell r="Q49">
            <v>1</v>
          </cell>
          <cell r="R49">
            <v>0.8</v>
          </cell>
          <cell r="S49">
            <v>0.8</v>
          </cell>
          <cell r="T49">
            <v>1</v>
          </cell>
          <cell r="U49">
            <v>0.6</v>
          </cell>
          <cell r="V49">
            <v>0.6</v>
          </cell>
          <cell r="W49">
            <v>1</v>
          </cell>
          <cell r="X49">
            <v>1</v>
          </cell>
          <cell r="Y49">
            <v>1.00054552892562</v>
          </cell>
          <cell r="Z49">
            <v>0.93530980879144399</v>
          </cell>
          <cell r="AA49">
            <v>0</v>
          </cell>
          <cell r="AB49">
            <v>1</v>
          </cell>
          <cell r="AC49">
            <v>1</v>
          </cell>
          <cell r="AD49">
            <v>1</v>
          </cell>
          <cell r="AE49">
            <v>0.97641388502492699</v>
          </cell>
          <cell r="AF49">
            <v>0.97641388502492699</v>
          </cell>
          <cell r="AG49">
            <v>0.8</v>
          </cell>
          <cell r="AH49">
            <v>1.0003000225000001</v>
          </cell>
          <cell r="AI49">
            <v>1</v>
          </cell>
          <cell r="AJ49">
            <v>1</v>
          </cell>
          <cell r="AK49">
            <v>1</v>
          </cell>
          <cell r="AL49">
            <v>1.0003000225000001</v>
          </cell>
          <cell r="AM49">
            <v>1.0003000225000001</v>
          </cell>
          <cell r="AN49">
            <v>1</v>
          </cell>
          <cell r="AO49">
            <v>0.85566785292409797</v>
          </cell>
          <cell r="AP49">
            <v>0.86371264561826699</v>
          </cell>
          <cell r="AQ49">
            <v>1</v>
          </cell>
          <cell r="AR49">
            <v>0.37373198077949799</v>
          </cell>
        </row>
        <row r="50">
          <cell r="G50" t="str">
            <v>Price_adjustment</v>
          </cell>
          <cell r="L50">
            <v>1.0053392181687499</v>
          </cell>
          <cell r="M50">
            <v>0.79697653657043499</v>
          </cell>
          <cell r="N50">
            <v>0.79697653657043499</v>
          </cell>
          <cell r="O50">
            <v>0.79500000000000004</v>
          </cell>
          <cell r="P50">
            <v>0.79500000000000004</v>
          </cell>
          <cell r="Q50">
            <v>0.98674842430440901</v>
          </cell>
          <cell r="R50">
            <v>0.79170319873405504</v>
          </cell>
          <cell r="S50">
            <v>0.79170319873405504</v>
          </cell>
          <cell r="T50">
            <v>0.99334759324272603</v>
          </cell>
          <cell r="U50">
            <v>0.594237219142701</v>
          </cell>
          <cell r="V50">
            <v>0.594237219142701</v>
          </cell>
          <cell r="W50">
            <v>0.99573975533230197</v>
          </cell>
          <cell r="X50">
            <v>0.99573975533230197</v>
          </cell>
          <cell r="Y50">
            <v>1.0008184049789599</v>
          </cell>
          <cell r="Z50">
            <v>0.90915147792222994</v>
          </cell>
          <cell r="AA50">
            <v>0</v>
          </cell>
          <cell r="AB50">
            <v>0.99501415821427996</v>
          </cell>
          <cell r="AC50">
            <v>1</v>
          </cell>
          <cell r="AD50">
            <v>0.99573975533230197</v>
          </cell>
          <cell r="AE50">
            <v>0.96483026925164295</v>
          </cell>
          <cell r="AF50">
            <v>0.96483026925164295</v>
          </cell>
          <cell r="AG50">
            <v>0.79500000000000004</v>
          </cell>
          <cell r="AH50">
            <v>1.0004500675033801</v>
          </cell>
          <cell r="AI50">
            <v>1.0053392181687499</v>
          </cell>
          <cell r="AJ50">
            <v>1.0087242285570901</v>
          </cell>
          <cell r="AK50">
            <v>1.0053392181687499</v>
          </cell>
          <cell r="AL50">
            <v>1.0004500675033801</v>
          </cell>
          <cell r="AM50">
            <v>1.0004500675033801</v>
          </cell>
          <cell r="AN50">
            <v>0.99569387864279801</v>
          </cell>
          <cell r="AO50">
            <v>0.78350177938614796</v>
          </cell>
          <cell r="AP50">
            <v>0.79556896842739999</v>
          </cell>
          <cell r="AQ50">
            <v>0.98681814358537301</v>
          </cell>
          <cell r="AR50">
            <v>0.28029898558462402</v>
          </cell>
        </row>
        <row r="51">
          <cell r="G51" t="str">
            <v>Price_adjustment</v>
          </cell>
          <cell r="L51">
            <v>1.00484269459944</v>
          </cell>
          <cell r="M51">
            <v>0.79428390582403197</v>
          </cell>
          <cell r="N51">
            <v>0.79428390582403197</v>
          </cell>
          <cell r="O51">
            <v>0.793761904761905</v>
          </cell>
          <cell r="P51">
            <v>0.793761904761905</v>
          </cell>
          <cell r="Q51">
            <v>0.97478237497048204</v>
          </cell>
          <cell r="R51">
            <v>0.78541229470198504</v>
          </cell>
          <cell r="S51">
            <v>0.78541229470198504</v>
          </cell>
          <cell r="T51">
            <v>0.98583799477079703</v>
          </cell>
          <cell r="U51">
            <v>0.58939856167785798</v>
          </cell>
          <cell r="V51">
            <v>0.58939856167785798</v>
          </cell>
          <cell r="W51">
            <v>0.99145368261987599</v>
          </cell>
          <cell r="X51">
            <v>0.99145368261987599</v>
          </cell>
          <cell r="Y51">
            <v>1.0010913554530501</v>
          </cell>
          <cell r="Z51">
            <v>0.88372473167602705</v>
          </cell>
          <cell r="AA51">
            <v>0</v>
          </cell>
          <cell r="AB51">
            <v>0.99004267646881505</v>
          </cell>
          <cell r="AC51">
            <v>1</v>
          </cell>
          <cell r="AD51">
            <v>0.99145368261987599</v>
          </cell>
          <cell r="AE51">
            <v>0.95338407486947196</v>
          </cell>
          <cell r="AF51">
            <v>0.95338407486947196</v>
          </cell>
          <cell r="AG51">
            <v>0.793761904761905</v>
          </cell>
          <cell r="AH51">
            <v>1.0006001350135001</v>
          </cell>
          <cell r="AI51">
            <v>1.00484269459944</v>
          </cell>
          <cell r="AJ51">
            <v>1.0100557019899601</v>
          </cell>
          <cell r="AK51">
            <v>1.00484269459944</v>
          </cell>
          <cell r="AL51">
            <v>1.0006001350135001</v>
          </cell>
          <cell r="AM51">
            <v>1.0006001350135001</v>
          </cell>
          <cell r="AN51">
            <v>0.94190803646650101</v>
          </cell>
          <cell r="AO51">
            <v>0.71133570584819705</v>
          </cell>
          <cell r="AP51">
            <v>0.72742529123653299</v>
          </cell>
          <cell r="AQ51">
            <v>0.97476003227500396</v>
          </cell>
          <cell r="AR51">
            <v>0.23812066203950899</v>
          </cell>
        </row>
        <row r="52">
          <cell r="G52" t="str">
            <v>Price_adjustment</v>
          </cell>
          <cell r="L52">
            <v>1.0000997259742299</v>
          </cell>
          <cell r="M52">
            <v>0.79142827887019496</v>
          </cell>
          <cell r="N52">
            <v>0.79142827887019496</v>
          </cell>
          <cell r="O52">
            <v>0.79482264625850396</v>
          </cell>
          <cell r="P52">
            <v>0.79482264625850396</v>
          </cell>
          <cell r="Q52">
            <v>0.963250833339798</v>
          </cell>
          <cell r="R52">
            <v>0.77995392300700395</v>
          </cell>
          <cell r="S52">
            <v>0.77995392300700395</v>
          </cell>
          <cell r="T52">
            <v>0.97748029729007602</v>
          </cell>
          <cell r="U52">
            <v>0.58479654063984299</v>
          </cell>
          <cell r="V52">
            <v>0.58479654063984299</v>
          </cell>
          <cell r="W52">
            <v>0.98714201964271997</v>
          </cell>
          <cell r="X52">
            <v>0.98714201964271997</v>
          </cell>
          <cell r="Y52">
            <v>1.00136438036817</v>
          </cell>
          <cell r="Z52">
            <v>0.85900910941781605</v>
          </cell>
          <cell r="AA52">
            <v>0</v>
          </cell>
          <cell r="AB52">
            <v>0.98513534643460199</v>
          </cell>
          <cell r="AC52">
            <v>0.96711416533491201</v>
          </cell>
          <cell r="AD52">
            <v>0.98714201964271997</v>
          </cell>
          <cell r="AE52">
            <v>0.94207367158964295</v>
          </cell>
          <cell r="AF52">
            <v>0.94207367158964295</v>
          </cell>
          <cell r="AG52">
            <v>0.79482264625850396</v>
          </cell>
          <cell r="AH52">
            <v>1.0007502250337501</v>
          </cell>
          <cell r="AI52">
            <v>1.0000997259742299</v>
          </cell>
          <cell r="AJ52">
            <v>1.00597991262215</v>
          </cell>
          <cell r="AK52">
            <v>1.0000997259742299</v>
          </cell>
          <cell r="AL52">
            <v>1.0007502250337501</v>
          </cell>
          <cell r="AM52">
            <v>1.0007502250337501</v>
          </cell>
          <cell r="AN52">
            <v>0.90903720086495599</v>
          </cell>
          <cell r="AO52">
            <v>0.63916963231024604</v>
          </cell>
          <cell r="AP52">
            <v>0.65928161404566699</v>
          </cell>
          <cell r="AQ52">
            <v>0.96313585676610602</v>
          </cell>
          <cell r="AR52">
            <v>0.20234917245061401</v>
          </cell>
        </row>
        <row r="53">
          <cell r="G53" t="str">
            <v>Price_adjustment</v>
          </cell>
          <cell r="L53">
            <v>0.97651541359661798</v>
          </cell>
          <cell r="M53">
            <v>0.78506460022963298</v>
          </cell>
          <cell r="N53">
            <v>0.78506460022963298</v>
          </cell>
          <cell r="O53">
            <v>0.79624363582662805</v>
          </cell>
          <cell r="P53">
            <v>0.79624363582662805</v>
          </cell>
          <cell r="Q53">
            <v>0.95218579021849903</v>
          </cell>
          <cell r="R53">
            <v>0.77487963834795903</v>
          </cell>
          <cell r="S53">
            <v>0.77487963834795903</v>
          </cell>
          <cell r="T53">
            <v>0.96474264355163197</v>
          </cell>
          <cell r="U53">
            <v>0.57951176396955695</v>
          </cell>
          <cell r="V53">
            <v>0.57951176396955695</v>
          </cell>
          <cell r="W53">
            <v>0.98280514243403105</v>
          </cell>
          <cell r="X53">
            <v>0.98280514243403105</v>
          </cell>
          <cell r="Y53">
            <v>1.0016374797446399</v>
          </cell>
          <cell r="Z53">
            <v>0.83498472274656499</v>
          </cell>
          <cell r="AA53">
            <v>0</v>
          </cell>
          <cell r="AB53">
            <v>0.98018106334280297</v>
          </cell>
          <cell r="AC53">
            <v>0.93530980879144399</v>
          </cell>
          <cell r="AD53">
            <v>0.98280514243403105</v>
          </cell>
          <cell r="AE53">
            <v>0.93089744846419697</v>
          </cell>
          <cell r="AF53">
            <v>0.93089744846419697</v>
          </cell>
          <cell r="AG53">
            <v>0.79624363582662805</v>
          </cell>
          <cell r="AH53">
            <v>1.0009003375675101</v>
          </cell>
          <cell r="AI53">
            <v>0.97651541359661798</v>
          </cell>
          <cell r="AJ53">
            <v>0.97779153788131501</v>
          </cell>
          <cell r="AK53">
            <v>0.97651541359661798</v>
          </cell>
          <cell r="AL53">
            <v>1.0009003375675101</v>
          </cell>
          <cell r="AM53">
            <v>1.0009003375675101</v>
          </cell>
          <cell r="AN53">
            <v>0.88475995735291202</v>
          </cell>
          <cell r="AO53">
            <v>0.60135772984023494</v>
          </cell>
          <cell r="AP53">
            <v>0.62681009760613104</v>
          </cell>
          <cell r="AQ53">
            <v>0.95196837916103505</v>
          </cell>
          <cell r="AR53">
            <v>0.182060864922584</v>
          </cell>
        </row>
        <row r="54">
          <cell r="G54" t="str">
            <v>Price_adjustment</v>
          </cell>
          <cell r="L54">
            <v>0.95445513020477502</v>
          </cell>
          <cell r="M54">
            <v>0.77583068012454004</v>
          </cell>
          <cell r="N54">
            <v>0.77855362777753601</v>
          </cell>
          <cell r="O54">
            <v>0.79226949091008603</v>
          </cell>
          <cell r="P54">
            <v>0.79771538621607796</v>
          </cell>
          <cell r="Q54">
            <v>0.94066136607505202</v>
          </cell>
          <cell r="R54">
            <v>0.76649248682173299</v>
          </cell>
          <cell r="S54">
            <v>0.76921543447472895</v>
          </cell>
          <cell r="T54">
            <v>0.95209775784557205</v>
          </cell>
          <cell r="U54">
            <v>0.57180560484642495</v>
          </cell>
          <cell r="V54">
            <v>0.57382585633090599</v>
          </cell>
          <cell r="W54">
            <v>0.97844329063442703</v>
          </cell>
          <cell r="X54">
            <v>0.97844329063442703</v>
          </cell>
          <cell r="Y54">
            <v>1.00191065360275</v>
          </cell>
          <cell r="Z54">
            <v>0.81899338234800401</v>
          </cell>
          <cell r="AA54">
            <v>0</v>
          </cell>
          <cell r="AB54">
            <v>0.97522340917945705</v>
          </cell>
          <cell r="AC54">
            <v>0.90915147792222994</v>
          </cell>
          <cell r="AD54">
            <v>0.97844329063442703</v>
          </cell>
          <cell r="AE54">
            <v>0.91985381365654095</v>
          </cell>
          <cell r="AF54">
            <v>0.91985381365654095</v>
          </cell>
          <cell r="AG54">
            <v>0.79771538621607796</v>
          </cell>
          <cell r="AH54">
            <v>1.00105047261814</v>
          </cell>
          <cell r="AI54">
            <v>0.95445513020477502</v>
          </cell>
          <cell r="AJ54">
            <v>0.95165004940487996</v>
          </cell>
          <cell r="AK54">
            <v>0.95445513020477502</v>
          </cell>
          <cell r="AL54">
            <v>1.00105047261814</v>
          </cell>
          <cell r="AM54">
            <v>1.00105047261814</v>
          </cell>
          <cell r="AN54">
            <v>0.86520434146367697</v>
          </cell>
          <cell r="AO54">
            <v>0.56354582737022296</v>
          </cell>
          <cell r="AP54">
            <v>0.59433858116659599</v>
          </cell>
          <cell r="AQ54">
            <v>0.94051723264422105</v>
          </cell>
          <cell r="AR54">
            <v>0.163908168713294</v>
          </cell>
        </row>
        <row r="55">
          <cell r="G55" t="str">
            <v>Price_adjustment</v>
          </cell>
          <cell r="L55">
            <v>0.92329980322360605</v>
          </cell>
          <cell r="M55">
            <v>0.76435014034970905</v>
          </cell>
          <cell r="N55">
            <v>0.76978225156218805</v>
          </cell>
          <cell r="O55">
            <v>0.78649729553027703</v>
          </cell>
          <cell r="P55">
            <v>0.79736151795523602</v>
          </cell>
          <cell r="Q55">
            <v>0.92951750675016098</v>
          </cell>
          <cell r="R55">
            <v>0.75790946386154701</v>
          </cell>
          <cell r="S55">
            <v>0.763341575074027</v>
          </cell>
          <cell r="T55">
            <v>0.93734213123647303</v>
          </cell>
          <cell r="U55">
            <v>0.56358287359536496</v>
          </cell>
          <cell r="V55">
            <v>0.56760404683057697</v>
          </cell>
          <cell r="W55">
            <v>0.97405670566618197</v>
          </cell>
          <cell r="X55">
            <v>0.97405670566618197</v>
          </cell>
          <cell r="Y55">
            <v>1.00218390196282</v>
          </cell>
          <cell r="Z55">
            <v>0.80330830260401198</v>
          </cell>
          <cell r="AA55">
            <v>0</v>
          </cell>
          <cell r="AB55">
            <v>0.97022225067544898</v>
          </cell>
          <cell r="AC55">
            <v>0.88372473167602705</v>
          </cell>
          <cell r="AD55">
            <v>0.97405670566618197</v>
          </cell>
          <cell r="AE55">
            <v>0.90894119421471897</v>
          </cell>
          <cell r="AF55">
            <v>0.90894119421471897</v>
          </cell>
          <cell r="AG55">
            <v>0.79736151795523602</v>
          </cell>
          <cell r="AH55">
            <v>1.0012006301890399</v>
          </cell>
          <cell r="AI55">
            <v>0.92329980322360605</v>
          </cell>
          <cell r="AJ55">
            <v>0.91404565288672102</v>
          </cell>
          <cell r="AK55">
            <v>0.92329980322360605</v>
          </cell>
          <cell r="AL55">
            <v>1.0012006301890399</v>
          </cell>
          <cell r="AM55">
            <v>1.0012006301890399</v>
          </cell>
          <cell r="AN55">
            <v>0.84864130037234298</v>
          </cell>
          <cell r="AO55">
            <v>0.52573392490021198</v>
          </cell>
          <cell r="AP55">
            <v>0.56186706472706005</v>
          </cell>
          <cell r="AQ55">
            <v>0.92945115942107104</v>
          </cell>
          <cell r="AR55">
            <v>0.14789108382274399</v>
          </cell>
        </row>
        <row r="56">
          <cell r="G56" t="str">
            <v>Price_adjustment</v>
          </cell>
          <cell r="L56">
            <v>0.90015678157670997</v>
          </cell>
          <cell r="M56">
            <v>0.75465312668963302</v>
          </cell>
          <cell r="N56">
            <v>0.76275898937115805</v>
          </cell>
          <cell r="O56">
            <v>0.78113581518872199</v>
          </cell>
          <cell r="P56">
            <v>0.79734754055177104</v>
          </cell>
          <cell r="Q56">
            <v>0.91884913166159399</v>
          </cell>
          <cell r="R56">
            <v>0.74974500015074996</v>
          </cell>
          <cell r="S56">
            <v>0.75785086283227499</v>
          </cell>
          <cell r="T56">
            <v>0.924758879267222</v>
          </cell>
          <cell r="U56">
            <v>0.556006429498625</v>
          </cell>
          <cell r="V56">
            <v>0.56199311239413097</v>
          </cell>
          <cell r="W56">
            <v>0.96964549612350304</v>
          </cell>
          <cell r="X56">
            <v>0.96964549612350304</v>
          </cell>
          <cell r="Y56">
            <v>1.00245722484517</v>
          </cell>
          <cell r="Z56">
            <v>0.78792361811580303</v>
          </cell>
          <cell r="AA56">
            <v>0</v>
          </cell>
          <cell r="AB56">
            <v>0.96523258833549297</v>
          </cell>
          <cell r="AC56">
            <v>0.85900910941781605</v>
          </cell>
          <cell r="AD56">
            <v>0.96964549612350304</v>
          </cell>
          <cell r="AE56">
            <v>0.90533435420319197</v>
          </cell>
          <cell r="AF56">
            <v>0.90533435420319197</v>
          </cell>
          <cell r="AG56">
            <v>0.79734754055177104</v>
          </cell>
          <cell r="AH56">
            <v>1.00135081028356</v>
          </cell>
          <cell r="AI56">
            <v>0.90015678157670997</v>
          </cell>
          <cell r="AJ56">
            <v>0.88674719011540004</v>
          </cell>
          <cell r="AK56">
            <v>0.90015678157670997</v>
          </cell>
          <cell r="AL56">
            <v>1.00135081028356</v>
          </cell>
          <cell r="AM56">
            <v>1.00135081028356</v>
          </cell>
          <cell r="AN56">
            <v>0.83414612766148999</v>
          </cell>
          <cell r="AO56">
            <v>0.487922022430201</v>
          </cell>
          <cell r="AP56">
            <v>0.529395548287524</v>
          </cell>
          <cell r="AQ56">
            <v>0.91884494849933596</v>
          </cell>
          <cell r="AR56">
            <v>0.13294180459156399</v>
          </cell>
        </row>
        <row r="57">
          <cell r="G57" t="str">
            <v>Price_adjustment</v>
          </cell>
          <cell r="L57">
            <v>0.89033879951221495</v>
          </cell>
          <cell r="M57">
            <v>0.74721463163114099</v>
          </cell>
          <cell r="N57">
            <v>0.75795883369127304</v>
          </cell>
          <cell r="O57">
            <v>0.77299981074052304</v>
          </cell>
          <cell r="P57">
            <v>0.79448821486078902</v>
          </cell>
          <cell r="Q57">
            <v>0.908686346322506</v>
          </cell>
          <cell r="R57">
            <v>0.74129068007740195</v>
          </cell>
          <cell r="S57">
            <v>0.752034882137534</v>
          </cell>
          <cell r="T57">
            <v>0.91581500124144699</v>
          </cell>
          <cell r="U57">
            <v>0.54903400197102203</v>
          </cell>
          <cell r="V57">
            <v>0.55695078243638296</v>
          </cell>
          <cell r="W57">
            <v>0.96520990876690405</v>
          </cell>
          <cell r="X57">
            <v>0.96520990876690405</v>
          </cell>
          <cell r="Y57">
            <v>1.00273062227013</v>
          </cell>
          <cell r="Z57">
            <v>0.77283357581669399</v>
          </cell>
          <cell r="AA57">
            <v>0</v>
          </cell>
          <cell r="AB57">
            <v>0.96016051746600695</v>
          </cell>
          <cell r="AC57">
            <v>0.83498472274656499</v>
          </cell>
          <cell r="AD57">
            <v>0.96520990876690405</v>
          </cell>
          <cell r="AE57">
            <v>0.90174182677310799</v>
          </cell>
          <cell r="AF57">
            <v>0.90174182677310799</v>
          </cell>
          <cell r="AG57">
            <v>0.79448821486078902</v>
          </cell>
          <cell r="AH57">
            <v>1.0015010129051101</v>
          </cell>
          <cell r="AI57">
            <v>0.89033879951221495</v>
          </cell>
          <cell r="AJ57">
            <v>0.876242384890217</v>
          </cell>
          <cell r="AK57">
            <v>0.89033879951221495</v>
          </cell>
          <cell r="AL57">
            <v>1.0015010129051101</v>
          </cell>
          <cell r="AM57">
            <v>1.0015010129051101</v>
          </cell>
          <cell r="AN57">
            <v>0.82116564583029805</v>
          </cell>
          <cell r="AO57">
            <v>0.45011011996019001</v>
          </cell>
          <cell r="AP57">
            <v>0.496924031847989</v>
          </cell>
          <cell r="AQ57">
            <v>0.90871364653577602</v>
          </cell>
          <cell r="AR57">
            <v>0.119594233849439</v>
          </cell>
        </row>
        <row r="58">
          <cell r="G58" t="str">
            <v>Price_adjustment</v>
          </cell>
          <cell r="L58">
            <v>0.88167950845167697</v>
          </cell>
          <cell r="M58">
            <v>0.74044086961134103</v>
          </cell>
          <cell r="N58">
            <v>0.75378799895964399</v>
          </cell>
          <cell r="O58">
            <v>0.765750201121846</v>
          </cell>
          <cell r="P58">
            <v>0.79244445981845202</v>
          </cell>
          <cell r="Q58">
            <v>0.89909761651013798</v>
          </cell>
          <cell r="R58">
            <v>0.73348242308096701</v>
          </cell>
          <cell r="S58">
            <v>0.74682955242926996</v>
          </cell>
          <cell r="T58">
            <v>0.90745784789985695</v>
          </cell>
          <cell r="U58">
            <v>0.54252320956379396</v>
          </cell>
          <cell r="V58">
            <v>0.55233467550857296</v>
          </cell>
          <cell r="W58">
            <v>0.96075019209138501</v>
          </cell>
          <cell r="X58">
            <v>0.96075019209138501</v>
          </cell>
          <cell r="Y58">
            <v>1.0030040942580201</v>
          </cell>
          <cell r="Z58">
            <v>0.76258486135481895</v>
          </cell>
          <cell r="AA58">
            <v>0</v>
          </cell>
          <cell r="AB58">
            <v>0.95506824257108602</v>
          </cell>
          <cell r="AC58">
            <v>0.81899338234800401</v>
          </cell>
          <cell r="AD58">
            <v>0.96075019209138501</v>
          </cell>
          <cell r="AE58">
            <v>0.898163555129602</v>
          </cell>
          <cell r="AF58">
            <v>0.898163555129602</v>
          </cell>
          <cell r="AG58">
            <v>0.79244445981845202</v>
          </cell>
          <cell r="AH58">
            <v>1.0016512380570399</v>
          </cell>
          <cell r="AI58">
            <v>0.88167950845167697</v>
          </cell>
          <cell r="AJ58">
            <v>0.86717010203450395</v>
          </cell>
          <cell r="AK58">
            <v>0.88167950845167697</v>
          </cell>
          <cell r="AL58">
            <v>1.0016512380570399</v>
          </cell>
          <cell r="AM58">
            <v>1.0016512380570399</v>
          </cell>
          <cell r="AN58">
            <v>0.80934224087203699</v>
          </cell>
          <cell r="AO58">
            <v>0.42953102121796199</v>
          </cell>
          <cell r="AP58">
            <v>0.48345583879556803</v>
          </cell>
          <cell r="AQ58">
            <v>0.89911700858644406</v>
          </cell>
          <cell r="AR58">
            <v>0.113721302722904</v>
          </cell>
        </row>
        <row r="59">
          <cell r="G59" t="str">
            <v>Price_adjustment</v>
          </cell>
          <cell r="L59">
            <v>0.88510666454457498</v>
          </cell>
          <cell r="M59">
            <v>0.73676167045393304</v>
          </cell>
          <cell r="N59">
            <v>0.75267631499996901</v>
          </cell>
          <cell r="O59">
            <v>0.75958873848152697</v>
          </cell>
          <cell r="P59">
            <v>0.79141802757359803</v>
          </cell>
          <cell r="Q59">
            <v>0.89012507251389394</v>
          </cell>
          <cell r="R59">
            <v>0.72643018195117603</v>
          </cell>
          <cell r="S59">
            <v>0.74234482649721201</v>
          </cell>
          <cell r="T59">
            <v>0.90252444606270699</v>
          </cell>
          <cell r="U59">
            <v>0.53711572737120705</v>
          </cell>
          <cell r="V59">
            <v>0.548786466704967</v>
          </cell>
          <cell r="W59">
            <v>0.95626659630326305</v>
          </cell>
          <cell r="X59">
            <v>0.95626659630326305</v>
          </cell>
          <cell r="Y59">
            <v>1.0032776408291899</v>
          </cell>
          <cell r="Z59">
            <v>0.75247205732878297</v>
          </cell>
          <cell r="AA59">
            <v>0</v>
          </cell>
          <cell r="AB59">
            <v>0.94992474866017496</v>
          </cell>
          <cell r="AC59">
            <v>0.80330830260401198</v>
          </cell>
          <cell r="AD59">
            <v>0.95626659630326305</v>
          </cell>
          <cell r="AE59">
            <v>0.89459948270318401</v>
          </cell>
          <cell r="AF59">
            <v>0.89459948270318401</v>
          </cell>
          <cell r="AG59">
            <v>0.79141802757359803</v>
          </cell>
          <cell r="AH59">
            <v>1.00180148574275</v>
          </cell>
          <cell r="AI59">
            <v>0.88510666454457498</v>
          </cell>
          <cell r="AJ59">
            <v>0.87319657310898402</v>
          </cell>
          <cell r="AK59">
            <v>0.88510666454457498</v>
          </cell>
          <cell r="AL59">
            <v>1.00180148574275</v>
          </cell>
          <cell r="AM59">
            <v>1.00180148574275</v>
          </cell>
          <cell r="AN59">
            <v>0.79843120993176397</v>
          </cell>
          <cell r="AO59">
            <v>0.40895192247573398</v>
          </cell>
          <cell r="AP59">
            <v>0.469987645743146</v>
          </cell>
          <cell r="AQ59">
            <v>0.89008693199148903</v>
          </cell>
          <cell r="AR59">
            <v>0.10784837159636899</v>
          </cell>
        </row>
        <row r="60">
          <cell r="G60" t="str">
            <v>Price_adjustment</v>
          </cell>
          <cell r="L60">
            <v>0.87767299016927403</v>
          </cell>
          <cell r="M60">
            <v>0.73141076700153396</v>
          </cell>
          <cell r="N60">
            <v>0.74985751465486505</v>
          </cell>
          <cell r="O60">
            <v>0.75477096164701496</v>
          </cell>
          <cell r="P60">
            <v>0.79166445695367604</v>
          </cell>
          <cell r="Q60">
            <v>0.88188058172515404</v>
          </cell>
          <cell r="R60">
            <v>0.72029645687403898</v>
          </cell>
          <cell r="S60">
            <v>0.73874320452736897</v>
          </cell>
          <cell r="T60">
            <v>0.89517137293643401</v>
          </cell>
          <cell r="U60">
            <v>0.531719929975219</v>
          </cell>
          <cell r="V60">
            <v>0.54521453060752201</v>
          </cell>
          <cell r="W60">
            <v>0.95175945318027999</v>
          </cell>
          <cell r="X60">
            <v>0.95175945318027999</v>
          </cell>
          <cell r="Y60">
            <v>1.0035512620039599</v>
          </cell>
          <cell r="Z60">
            <v>0.74249336140068101</v>
          </cell>
          <cell r="AA60">
            <v>0</v>
          </cell>
          <cell r="AB60">
            <v>0.94483849337322401</v>
          </cell>
          <cell r="AC60">
            <v>0.78792361811580303</v>
          </cell>
          <cell r="AD60">
            <v>0.95175945318027999</v>
          </cell>
          <cell r="AE60">
            <v>0.89104955314883805</v>
          </cell>
          <cell r="AF60">
            <v>0.89104955314883805</v>
          </cell>
          <cell r="AG60">
            <v>0.79166445695367604</v>
          </cell>
          <cell r="AH60">
            <v>1.0019517559656099</v>
          </cell>
          <cell r="AI60">
            <v>0.87767299016927403</v>
          </cell>
          <cell r="AJ60">
            <v>0.86557884000407204</v>
          </cell>
          <cell r="AK60">
            <v>0.87767299016927403</v>
          </cell>
          <cell r="AL60">
            <v>1.0019517559656099</v>
          </cell>
          <cell r="AM60">
            <v>1.0019517559656099</v>
          </cell>
          <cell r="AN60">
            <v>0.78825773787144604</v>
          </cell>
          <cell r="AO60">
            <v>0.38837282373350701</v>
          </cell>
          <cell r="AP60">
            <v>0.45651945269072502</v>
          </cell>
          <cell r="AQ60">
            <v>0.88171152080596804</v>
          </cell>
          <cell r="AR60">
            <v>0.102509343299519</v>
          </cell>
        </row>
        <row r="61">
          <cell r="G61" t="str">
            <v>Price_adjustment</v>
          </cell>
          <cell r="L61">
            <v>0.87053007304738494</v>
          </cell>
          <cell r="M61">
            <v>0.726909145357992</v>
          </cell>
          <cell r="N61">
            <v>0.74785258402818</v>
          </cell>
          <cell r="O61">
            <v>0.75162217651608099</v>
          </cell>
          <cell r="P61">
            <v>0.79350905385645698</v>
          </cell>
          <cell r="Q61">
            <v>0.87452696518425999</v>
          </cell>
          <cell r="R61">
            <v>0.71529573653739598</v>
          </cell>
          <cell r="S61">
            <v>0.73623917520758397</v>
          </cell>
          <cell r="T61">
            <v>0.88835481348658296</v>
          </cell>
          <cell r="U61">
            <v>0.52704512283312699</v>
          </cell>
          <cell r="V61">
            <v>0.54232817267353395</v>
          </cell>
          <cell r="W61">
            <v>0.947229194793479</v>
          </cell>
          <cell r="X61">
            <v>0.947229194793479</v>
          </cell>
          <cell r="Y61">
            <v>1.0038249578026901</v>
          </cell>
          <cell r="Z61">
            <v>0.73264699513380105</v>
          </cell>
          <cell r="AA61">
            <v>0</v>
          </cell>
          <cell r="AB61">
            <v>0.93976520799276797</v>
          </cell>
          <cell r="AC61">
            <v>0.77283357581669399</v>
          </cell>
          <cell r="AD61">
            <v>0.947229194793479</v>
          </cell>
          <cell r="AE61">
            <v>0.88751371034513904</v>
          </cell>
          <cell r="AF61">
            <v>0.88751371034513904</v>
          </cell>
          <cell r="AG61">
            <v>0.79350905385645698</v>
          </cell>
          <cell r="AH61">
            <v>1.00210204872901</v>
          </cell>
          <cell r="AI61">
            <v>0.87053007304738494</v>
          </cell>
          <cell r="AJ61">
            <v>0.85826583573540405</v>
          </cell>
          <cell r="AK61">
            <v>0.87053007304738494</v>
          </cell>
          <cell r="AL61">
            <v>1.00210204872901</v>
          </cell>
          <cell r="AM61">
            <v>1.00210204872901</v>
          </cell>
          <cell r="AN61">
            <v>0.77869261646749199</v>
          </cell>
          <cell r="AO61">
            <v>0.36779372499127899</v>
          </cell>
          <cell r="AP61">
            <v>0.443051259638304</v>
          </cell>
          <cell r="AQ61">
            <v>0.87411979598186396</v>
          </cell>
          <cell r="AR61">
            <v>9.7170315002669497E-2</v>
          </cell>
        </row>
        <row r="62">
          <cell r="G62" t="str">
            <v>Price_adjustment</v>
          </cell>
          <cell r="L62">
            <v>0.86539137487787698</v>
          </cell>
          <cell r="M62">
            <v>0.723814116441447</v>
          </cell>
          <cell r="N62">
            <v>0.747218834038055</v>
          </cell>
          <cell r="O62">
            <v>0.75055906842401299</v>
          </cell>
          <cell r="P62">
            <v>0.797368503617228</v>
          </cell>
          <cell r="Q62">
            <v>0.86820951238460897</v>
          </cell>
          <cell r="R62">
            <v>0.71167487438086396</v>
          </cell>
          <cell r="S62">
            <v>0.73507959197747197</v>
          </cell>
          <cell r="T62">
            <v>0.88259045077725595</v>
          </cell>
          <cell r="U62">
            <v>0.52333473758552396</v>
          </cell>
          <cell r="V62">
            <v>0.54037082454359897</v>
          </cell>
          <cell r="W62">
            <v>0.94267607260878905</v>
          </cell>
          <cell r="X62">
            <v>0.94267607260878905</v>
          </cell>
          <cell r="Y62">
            <v>1.0040987282457201</v>
          </cell>
          <cell r="Z62">
            <v>0.72293120367566999</v>
          </cell>
          <cell r="AA62">
            <v>0</v>
          </cell>
          <cell r="AB62">
            <v>0.93474591742383595</v>
          </cell>
          <cell r="AC62">
            <v>0.76258486135481895</v>
          </cell>
          <cell r="AD62">
            <v>0.94267607260878905</v>
          </cell>
          <cell r="AE62">
            <v>0.88399189839335801</v>
          </cell>
          <cell r="AF62">
            <v>0.88399189839335801</v>
          </cell>
          <cell r="AG62">
            <v>0.797368503617228</v>
          </cell>
          <cell r="AH62">
            <v>1.0022523640363199</v>
          </cell>
          <cell r="AI62">
            <v>0.86539137487787698</v>
          </cell>
          <cell r="AJ62">
            <v>0.85338865957742205</v>
          </cell>
          <cell r="AK62">
            <v>0.86539137487787698</v>
          </cell>
          <cell r="AL62">
            <v>1.0022523640363199</v>
          </cell>
          <cell r="AM62">
            <v>1.0022523640363199</v>
          </cell>
          <cell r="AN62">
            <v>0.76963740552972704</v>
          </cell>
          <cell r="AO62">
            <v>0.34721462624905203</v>
          </cell>
          <cell r="AP62">
            <v>0.42958306658588302</v>
          </cell>
          <cell r="AQ62">
            <v>0.86742664933581504</v>
          </cell>
          <cell r="AR62">
            <v>9.2365189535504502E-2</v>
          </cell>
        </row>
        <row r="63">
          <cell r="G63" t="str">
            <v>Price_adjustment</v>
          </cell>
          <cell r="L63">
            <v>0.86021431403689297</v>
          </cell>
          <cell r="M63">
            <v>0.72193258884193501</v>
          </cell>
          <cell r="N63">
            <v>0.74776317327452602</v>
          </cell>
          <cell r="O63">
            <v>0.75211938457668104</v>
          </cell>
          <cell r="P63">
            <v>0.80378055344186095</v>
          </cell>
          <cell r="Q63">
            <v>0.86314942920254101</v>
          </cell>
          <cell r="R63">
            <v>0.70976479318012198</v>
          </cell>
          <cell r="S63">
            <v>0.73559537761271199</v>
          </cell>
          <cell r="T63">
            <v>0.87747551687615299</v>
          </cell>
          <cell r="U63">
            <v>0.52068612981470197</v>
          </cell>
          <cell r="V63">
            <v>0.53943984180000704</v>
          </cell>
          <cell r="W63">
            <v>0.93810510655962698</v>
          </cell>
          <cell r="X63">
            <v>0.93810510655962698</v>
          </cell>
          <cell r="Y63">
            <v>1.0043725733534301</v>
          </cell>
          <cell r="Z63">
            <v>0.71334425544529201</v>
          </cell>
          <cell r="AA63">
            <v>0</v>
          </cell>
          <cell r="AB63">
            <v>0.92972673398228201</v>
          </cell>
          <cell r="AC63">
            <v>0.75247205732878297</v>
          </cell>
          <cell r="AD63">
            <v>0.93810510655962698</v>
          </cell>
          <cell r="AE63">
            <v>0.88048406161658499</v>
          </cell>
          <cell r="AF63">
            <v>0.88048406161658499</v>
          </cell>
          <cell r="AG63">
            <v>0.80378055344186095</v>
          </cell>
          <cell r="AH63">
            <v>1.0024027018909201</v>
          </cell>
          <cell r="AI63">
            <v>0.86021431403689297</v>
          </cell>
          <cell r="AJ63">
            <v>0.84836060486462805</v>
          </cell>
          <cell r="AK63">
            <v>0.86021431403689297</v>
          </cell>
          <cell r="AL63">
            <v>1.0024027018909201</v>
          </cell>
          <cell r="AM63">
            <v>1.0024027018909201</v>
          </cell>
          <cell r="AN63">
            <v>0.76102022296411098</v>
          </cell>
          <cell r="AO63">
            <v>0.33227234144268802</v>
          </cell>
          <cell r="AP63">
            <v>0.42125825327737798</v>
          </cell>
          <cell r="AQ63">
            <v>0.86180754076245203</v>
          </cell>
          <cell r="AR63">
            <v>8.9695675387079593E-2</v>
          </cell>
        </row>
        <row r="64">
          <cell r="G64" t="str">
            <v>Price_adjustment</v>
          </cell>
          <cell r="L64">
            <v>0.85439696548018995</v>
          </cell>
          <cell r="M64">
            <v>0.72144061885140998</v>
          </cell>
          <cell r="N64">
            <v>0.74966165802954499</v>
          </cell>
          <cell r="O64">
            <v>0.75700340177478298</v>
          </cell>
          <cell r="P64">
            <v>0.813445480131052</v>
          </cell>
          <cell r="Q64">
            <v>0.85959981380742101</v>
          </cell>
          <cell r="R64">
            <v>0.70997886641223096</v>
          </cell>
          <cell r="S64">
            <v>0.73819990559036597</v>
          </cell>
          <cell r="T64">
            <v>0.872991765314029</v>
          </cell>
          <cell r="U64">
            <v>0.51932215388273195</v>
          </cell>
          <cell r="V64">
            <v>0.53975807880482896</v>
          </cell>
          <cell r="W64">
            <v>0.933516183771952</v>
          </cell>
          <cell r="X64">
            <v>0.933516183771952</v>
          </cell>
          <cell r="Y64">
            <v>1.0046464931461601</v>
          </cell>
          <cell r="Z64">
            <v>0.70388444182455001</v>
          </cell>
          <cell r="AA64">
            <v>0</v>
          </cell>
          <cell r="AB64">
            <v>0.92473912392786495</v>
          </cell>
          <cell r="AC64">
            <v>0.74249336140068101</v>
          </cell>
          <cell r="AD64">
            <v>0.933516183771952</v>
          </cell>
          <cell r="AE64">
            <v>0.87699014455884405</v>
          </cell>
          <cell r="AF64">
            <v>0.87699014455884405</v>
          </cell>
          <cell r="AG64">
            <v>0.813445480131052</v>
          </cell>
          <cell r="AH64">
            <v>1.00255306229621</v>
          </cell>
          <cell r="AI64">
            <v>0.85439696548018995</v>
          </cell>
          <cell r="AJ64">
            <v>0.84239688057411399</v>
          </cell>
          <cell r="AK64">
            <v>0.85439696548018995</v>
          </cell>
          <cell r="AL64">
            <v>1.00255306229621</v>
          </cell>
          <cell r="AM64">
            <v>1.00255306229621</v>
          </cell>
          <cell r="AN64">
            <v>0.75277984454134905</v>
          </cell>
          <cell r="AO64">
            <v>0.31733005663632402</v>
          </cell>
          <cell r="AP64">
            <v>0.412933439968873</v>
          </cell>
          <cell r="AQ64">
            <v>0.85746313450540301</v>
          </cell>
          <cell r="AR64">
            <v>8.7026161238654601E-2</v>
          </cell>
        </row>
        <row r="65">
          <cell r="G65" t="str">
            <v>Price_adjustment</v>
          </cell>
          <cell r="L65">
            <v>0.83069276402381598</v>
          </cell>
          <cell r="M65">
            <v>0.71893814515159105</v>
          </cell>
          <cell r="N65">
            <v>0.74951422698483205</v>
          </cell>
          <cell r="O65">
            <v>0.76613295302484097</v>
          </cell>
          <cell r="P65">
            <v>0.82728511669132399</v>
          </cell>
          <cell r="Q65">
            <v>0.85788951800782098</v>
          </cell>
          <cell r="R65">
            <v>0.71285432333277499</v>
          </cell>
          <cell r="S65">
            <v>0.74343040516601699</v>
          </cell>
          <cell r="T65">
            <v>0.86489226233404504</v>
          </cell>
          <cell r="U65">
            <v>0.51865961907149405</v>
          </cell>
          <cell r="V65">
            <v>0.54074234483994599</v>
          </cell>
          <cell r="W65">
            <v>0.92890955690486499</v>
          </cell>
          <cell r="X65">
            <v>0.92890955690486499</v>
          </cell>
          <cell r="Y65">
            <v>1.0049204876442901</v>
          </cell>
          <cell r="Z65">
            <v>0.69739573921225395</v>
          </cell>
          <cell r="AA65">
            <v>0</v>
          </cell>
          <cell r="AB65">
            <v>0.91973063849239101</v>
          </cell>
          <cell r="AC65">
            <v>0.73264699513380105</v>
          </cell>
          <cell r="AD65">
            <v>0.92890955690486499</v>
          </cell>
          <cell r="AE65">
            <v>0.87351009198421903</v>
          </cell>
          <cell r="AF65">
            <v>0.87351009198421903</v>
          </cell>
          <cell r="AG65">
            <v>0.82728511669132399</v>
          </cell>
          <cell r="AH65">
            <v>1.0027034452555501</v>
          </cell>
          <cell r="AI65">
            <v>0.83069276402381598</v>
          </cell>
          <cell r="AJ65">
            <v>0.813885663700182</v>
          </cell>
          <cell r="AK65">
            <v>0.83069276402381598</v>
          </cell>
          <cell r="AL65">
            <v>1.0027034452555501</v>
          </cell>
          <cell r="AM65">
            <v>1.0027034452555501</v>
          </cell>
          <cell r="AN65">
            <v>0.74486713825728401</v>
          </cell>
          <cell r="AO65">
            <v>0.30238777182996002</v>
          </cell>
          <cell r="AP65">
            <v>0.40460862666036801</v>
          </cell>
          <cell r="AQ65">
            <v>0.85465361057704503</v>
          </cell>
          <cell r="AR65">
            <v>8.4356647090229595E-2</v>
          </cell>
        </row>
        <row r="66">
          <cell r="G66" t="str">
            <v>Price_adjustment</v>
          </cell>
          <cell r="L66">
            <v>0.808188829723959</v>
          </cell>
          <cell r="M66">
            <v>0.71893360930404804</v>
          </cell>
          <cell r="N66">
            <v>0.75182932170195904</v>
          </cell>
          <cell r="O66">
            <v>0.78073717192576897</v>
          </cell>
          <cell r="P66">
            <v>0.84652859672159098</v>
          </cell>
          <cell r="Q66">
            <v>0.85841449126047797</v>
          </cell>
          <cell r="R66">
            <v>0.71908273458713901</v>
          </cell>
          <cell r="S66">
            <v>0.75197844698505001</v>
          </cell>
          <cell r="T66">
            <v>0.85814053948514701</v>
          </cell>
          <cell r="U66">
            <v>0.52007206256280603</v>
          </cell>
          <cell r="V66">
            <v>0.54376617708717601</v>
          </cell>
          <cell r="W66">
            <v>0.92428052222045698</v>
          </cell>
          <cell r="X66">
            <v>0.92428052222045698</v>
          </cell>
          <cell r="Y66">
            <v>1.0051945568681899</v>
          </cell>
          <cell r="Z66">
            <v>0.69096685218770004</v>
          </cell>
          <cell r="AA66">
            <v>0</v>
          </cell>
          <cell r="AB66">
            <v>0.91466859664080302</v>
          </cell>
          <cell r="AC66">
            <v>0.72293120367566999</v>
          </cell>
          <cell r="AD66">
            <v>0.92428052222045698</v>
          </cell>
          <cell r="AE66">
            <v>0.87004384887598096</v>
          </cell>
          <cell r="AF66">
            <v>0.87004384887598096</v>
          </cell>
          <cell r="AG66">
            <v>0.84652859672159098</v>
          </cell>
          <cell r="AH66">
            <v>1.0028538507723399</v>
          </cell>
          <cell r="AI66">
            <v>0.808188829723959</v>
          </cell>
          <cell r="AJ66">
            <v>0.78695939971017803</v>
          </cell>
          <cell r="AK66">
            <v>0.808188829723959</v>
          </cell>
          <cell r="AL66">
            <v>1.0028538507723399</v>
          </cell>
          <cell r="AM66">
            <v>1.0028538507723399</v>
          </cell>
          <cell r="AN66">
            <v>0.73723690912180195</v>
          </cell>
          <cell r="AO66">
            <v>0.28744548702359701</v>
          </cell>
          <cell r="AP66">
            <v>0.39628381335186302</v>
          </cell>
          <cell r="AQ66">
            <v>0.85369005255007901</v>
          </cell>
          <cell r="AR66">
            <v>8.1687132941804602E-2</v>
          </cell>
        </row>
        <row r="67">
          <cell r="G67" t="str">
            <v>Price_adjustment</v>
          </cell>
          <cell r="L67">
            <v>0.78729117644058999</v>
          </cell>
          <cell r="M67">
            <v>0.71932508725393496</v>
          </cell>
          <cell r="N67">
            <v>0.75450501812607795</v>
          </cell>
          <cell r="O67">
            <v>0.79614323064364101</v>
          </cell>
          <cell r="P67">
            <v>0.866503092387926</v>
          </cell>
          <cell r="Q67">
            <v>0.85739466599264103</v>
          </cell>
          <cell r="R67">
            <v>0.72488721169421699</v>
          </cell>
          <cell r="S67">
            <v>0.76006714256635899</v>
          </cell>
          <cell r="T67">
            <v>0.85093675538333002</v>
          </cell>
          <cell r="U67">
            <v>0.52141090949636804</v>
          </cell>
          <cell r="V67">
            <v>0.54668100068621694</v>
          </cell>
          <cell r="W67">
            <v>0.91983322702896497</v>
          </cell>
          <cell r="X67">
            <v>0.91983322702896497</v>
          </cell>
          <cell r="Y67">
            <v>1.0054687008382499</v>
          </cell>
          <cell r="Z67">
            <v>0.68459722934566203</v>
          </cell>
          <cell r="AA67">
            <v>0</v>
          </cell>
          <cell r="AB67">
            <v>0.90938468700352004</v>
          </cell>
          <cell r="AC67">
            <v>0.71334425544529201</v>
          </cell>
          <cell r="AD67">
            <v>0.91983322702896497</v>
          </cell>
          <cell r="AE67">
            <v>0.86659136043571405</v>
          </cell>
          <cell r="AF67">
            <v>0.86659136043571405</v>
          </cell>
          <cell r="AG67">
            <v>0.866503092387926</v>
          </cell>
          <cell r="AH67">
            <v>1.0028538507723399</v>
          </cell>
          <cell r="AI67">
            <v>0.78729117644058999</v>
          </cell>
          <cell r="AJ67">
            <v>0.76211851879676795</v>
          </cell>
          <cell r="AK67">
            <v>0.78729117644058999</v>
          </cell>
          <cell r="AL67">
            <v>1.00300427884996</v>
          </cell>
          <cell r="AM67">
            <v>1.00300427884996</v>
          </cell>
          <cell r="AN67">
            <v>0.73005968188801496</v>
          </cell>
          <cell r="AO67">
            <v>0.27250320221723301</v>
          </cell>
          <cell r="AP67">
            <v>0.38795900004335798</v>
          </cell>
          <cell r="AQ67">
            <v>0.85216951319275402</v>
          </cell>
          <cell r="AR67">
            <v>7.95515216230646E-2</v>
          </cell>
        </row>
        <row r="68">
          <cell r="G68" t="str">
            <v>Price_adjustment</v>
          </cell>
          <cell r="L68">
            <v>0.78729117644058999</v>
          </cell>
          <cell r="M68">
            <v>0.71932508725393496</v>
          </cell>
          <cell r="N68">
            <v>0.75450501812607795</v>
          </cell>
          <cell r="O68">
            <v>0.79614323064364101</v>
          </cell>
          <cell r="P68">
            <v>0.866503092387926</v>
          </cell>
          <cell r="Q68">
            <v>0.85739466599264103</v>
          </cell>
          <cell r="R68">
            <v>0.72488721169421699</v>
          </cell>
          <cell r="S68">
            <v>0.76006714256635899</v>
          </cell>
          <cell r="T68">
            <v>0.85093675538333002</v>
          </cell>
          <cell r="U68">
            <v>0.52141090949636804</v>
          </cell>
          <cell r="V68">
            <v>0.54668100068621694</v>
          </cell>
          <cell r="W68">
            <v>0.91983322702896497</v>
          </cell>
          <cell r="X68">
            <v>0.91983322702896497</v>
          </cell>
          <cell r="Y68">
            <v>1.0054687008382499</v>
          </cell>
          <cell r="Z68">
            <v>0.68459722934566203</v>
          </cell>
          <cell r="AA68">
            <v>0</v>
          </cell>
          <cell r="AB68">
            <v>0.90938468700352004</v>
          </cell>
          <cell r="AC68">
            <v>0.71334425544529201</v>
          </cell>
          <cell r="AD68">
            <v>0.91983322702896497</v>
          </cell>
          <cell r="AE68">
            <v>0.86659136043571405</v>
          </cell>
          <cell r="AF68">
            <v>0.86659136043571405</v>
          </cell>
          <cell r="AG68">
            <v>0.866503092387926</v>
          </cell>
          <cell r="AH68">
            <v>1.0028538507723399</v>
          </cell>
          <cell r="AI68">
            <v>0.78729117644058999</v>
          </cell>
          <cell r="AJ68">
            <v>0.76211851879676795</v>
          </cell>
          <cell r="AK68">
            <v>0.78729117644058999</v>
          </cell>
          <cell r="AL68">
            <v>1.00300427884996</v>
          </cell>
          <cell r="AM68">
            <v>1.00300427884996</v>
          </cell>
          <cell r="AN68">
            <v>0.73005968188801496</v>
          </cell>
          <cell r="AO68">
            <v>0.27250320221723301</v>
          </cell>
          <cell r="AP68">
            <v>0.38795900004335798</v>
          </cell>
          <cell r="AQ68">
            <v>0.85216951319275402</v>
          </cell>
          <cell r="AR68">
            <v>7.95515216230646E-2</v>
          </cell>
        </row>
        <row r="69">
          <cell r="G69" t="str">
            <v>Price_adjustment</v>
          </cell>
          <cell r="L69">
            <v>0.78729117644058999</v>
          </cell>
          <cell r="M69">
            <v>0.71932508725393496</v>
          </cell>
          <cell r="N69">
            <v>0.75450501812607795</v>
          </cell>
          <cell r="O69">
            <v>0.79614323064364101</v>
          </cell>
          <cell r="P69">
            <v>0.866503092387926</v>
          </cell>
          <cell r="Q69">
            <v>0.85739466599264103</v>
          </cell>
          <cell r="R69">
            <v>0.72488721169421699</v>
          </cell>
          <cell r="S69">
            <v>0.76006714256635899</v>
          </cell>
          <cell r="T69">
            <v>0.85093675538333002</v>
          </cell>
          <cell r="U69">
            <v>0.52141090949636804</v>
          </cell>
          <cell r="V69">
            <v>0.54668100068621694</v>
          </cell>
          <cell r="W69">
            <v>0.91983322702896497</v>
          </cell>
          <cell r="X69">
            <v>0.91983322702896497</v>
          </cell>
          <cell r="Y69">
            <v>1.0054687008382499</v>
          </cell>
          <cell r="Z69">
            <v>0.68459722934566203</v>
          </cell>
          <cell r="AA69">
            <v>0</v>
          </cell>
          <cell r="AB69">
            <v>0.90938468700352004</v>
          </cell>
          <cell r="AC69">
            <v>0.71334425544529201</v>
          </cell>
          <cell r="AD69">
            <v>0.91983322702896497</v>
          </cell>
          <cell r="AE69">
            <v>0.86659136043571405</v>
          </cell>
          <cell r="AF69">
            <v>0.86659136043571405</v>
          </cell>
          <cell r="AG69">
            <v>0.866503092387926</v>
          </cell>
          <cell r="AH69">
            <v>1.0028538507723399</v>
          </cell>
          <cell r="AI69">
            <v>0.78729117644058999</v>
          </cell>
          <cell r="AJ69">
            <v>0.76211851879676795</v>
          </cell>
          <cell r="AK69">
            <v>0.78729117644058999</v>
          </cell>
          <cell r="AL69">
            <v>1.00300427884996</v>
          </cell>
          <cell r="AM69">
            <v>1.00300427884996</v>
          </cell>
          <cell r="AN69">
            <v>0.73005968188801496</v>
          </cell>
          <cell r="AO69">
            <v>0.27250320221723301</v>
          </cell>
          <cell r="AP69">
            <v>0.38795900004335798</v>
          </cell>
          <cell r="AQ69">
            <v>0.85216951319275402</v>
          </cell>
          <cell r="AR69">
            <v>7.95515216230646E-2</v>
          </cell>
        </row>
        <row r="70">
          <cell r="G70" t="str">
            <v>Price_adjustment</v>
          </cell>
          <cell r="L70">
            <v>0.78729117644058999</v>
          </cell>
          <cell r="M70">
            <v>0.71932508725393496</v>
          </cell>
          <cell r="N70">
            <v>0.75450501812607795</v>
          </cell>
          <cell r="O70">
            <v>0.79614323064364101</v>
          </cell>
          <cell r="P70">
            <v>0.866503092387926</v>
          </cell>
          <cell r="Q70">
            <v>0.85739466599264103</v>
          </cell>
          <cell r="R70">
            <v>0.72488721169421699</v>
          </cell>
          <cell r="S70">
            <v>0.76006714256635899</v>
          </cell>
          <cell r="T70">
            <v>0.85093675538333002</v>
          </cell>
          <cell r="U70">
            <v>0.52141090949636804</v>
          </cell>
          <cell r="V70">
            <v>0.54668100068621694</v>
          </cell>
          <cell r="W70">
            <v>0.91983322702896497</v>
          </cell>
          <cell r="X70">
            <v>0.91983322702896497</v>
          </cell>
          <cell r="Y70">
            <v>1.0054687008382499</v>
          </cell>
          <cell r="Z70">
            <v>0.68459722934566203</v>
          </cell>
          <cell r="AA70">
            <v>0</v>
          </cell>
          <cell r="AB70">
            <v>0.90938468700352004</v>
          </cell>
          <cell r="AC70">
            <v>0.71334425544529201</v>
          </cell>
          <cell r="AD70">
            <v>0.91983322702896497</v>
          </cell>
          <cell r="AE70">
            <v>0.86659136043571405</v>
          </cell>
          <cell r="AF70">
            <v>0.86659136043571405</v>
          </cell>
          <cell r="AG70">
            <v>0.866503092387926</v>
          </cell>
          <cell r="AH70">
            <v>1.0028538507723399</v>
          </cell>
          <cell r="AI70">
            <v>0.78729117644058999</v>
          </cell>
          <cell r="AJ70">
            <v>0.76211851879676795</v>
          </cell>
          <cell r="AK70">
            <v>0.78729117644058999</v>
          </cell>
          <cell r="AL70">
            <v>1.00300427884996</v>
          </cell>
          <cell r="AM70">
            <v>1.00300427884996</v>
          </cell>
          <cell r="AN70">
            <v>0.73005968188801496</v>
          </cell>
          <cell r="AO70">
            <v>0.27250320221723301</v>
          </cell>
          <cell r="AP70">
            <v>0.38795900004335798</v>
          </cell>
          <cell r="AQ70">
            <v>0.85216951319275402</v>
          </cell>
          <cell r="AR70">
            <v>7.95515216230646E-2</v>
          </cell>
        </row>
        <row r="71">
          <cell r="G71" t="str">
            <v>Price_adjustment</v>
          </cell>
          <cell r="L71">
            <v>0.78729117644058999</v>
          </cell>
          <cell r="M71">
            <v>0.71932508725393496</v>
          </cell>
          <cell r="N71">
            <v>0.75450501812607795</v>
          </cell>
          <cell r="O71">
            <v>0.79614323064364101</v>
          </cell>
          <cell r="P71">
            <v>0.866503092387926</v>
          </cell>
          <cell r="Q71">
            <v>0.85739466599264103</v>
          </cell>
          <cell r="R71">
            <v>0.72488721169421699</v>
          </cell>
          <cell r="S71">
            <v>0.76006714256635899</v>
          </cell>
          <cell r="T71">
            <v>0.85093675538333002</v>
          </cell>
          <cell r="U71">
            <v>0.52141090949636804</v>
          </cell>
          <cell r="V71">
            <v>0.54668100068621694</v>
          </cell>
          <cell r="W71">
            <v>0.91983322702896497</v>
          </cell>
          <cell r="X71">
            <v>0.91983322702896497</v>
          </cell>
          <cell r="Y71">
            <v>1.0054687008382499</v>
          </cell>
          <cell r="Z71">
            <v>0.68459722934566203</v>
          </cell>
          <cell r="AA71">
            <v>0</v>
          </cell>
          <cell r="AB71">
            <v>0.90938468700352004</v>
          </cell>
          <cell r="AC71">
            <v>0.71334425544529201</v>
          </cell>
          <cell r="AD71">
            <v>0.91983322702896497</v>
          </cell>
          <cell r="AE71">
            <v>0.86659136043571405</v>
          </cell>
          <cell r="AF71">
            <v>0.86659136043571405</v>
          </cell>
          <cell r="AG71">
            <v>0.866503092387926</v>
          </cell>
          <cell r="AH71">
            <v>1.0028538507723399</v>
          </cell>
          <cell r="AI71">
            <v>0.78729117644058999</v>
          </cell>
          <cell r="AJ71">
            <v>0.76211851879676795</v>
          </cell>
          <cell r="AK71">
            <v>0.78729117644058999</v>
          </cell>
          <cell r="AL71">
            <v>1.00300427884996</v>
          </cell>
          <cell r="AM71">
            <v>1.00300427884996</v>
          </cell>
          <cell r="AN71">
            <v>0.73005968188801496</v>
          </cell>
          <cell r="AO71">
            <v>0.27250320221723301</v>
          </cell>
          <cell r="AP71">
            <v>0.38795900004335798</v>
          </cell>
          <cell r="AQ71">
            <v>0.85216951319275402</v>
          </cell>
          <cell r="AR71">
            <v>7.95515216230646E-2</v>
          </cell>
        </row>
        <row r="72">
          <cell r="G72" t="str">
            <v>Price_adjustment</v>
          </cell>
          <cell r="L72">
            <v>0.78729117644058999</v>
          </cell>
          <cell r="M72">
            <v>0.71932508725393496</v>
          </cell>
          <cell r="N72">
            <v>0.75450501812607795</v>
          </cell>
          <cell r="O72">
            <v>0.79614323064364101</v>
          </cell>
          <cell r="P72">
            <v>0.866503092387926</v>
          </cell>
          <cell r="Q72">
            <v>0.85739466599264103</v>
          </cell>
          <cell r="R72">
            <v>0.72488721169421699</v>
          </cell>
          <cell r="S72">
            <v>0.76006714256635899</v>
          </cell>
          <cell r="T72">
            <v>0.85093675538333002</v>
          </cell>
          <cell r="U72">
            <v>0.52141090949636804</v>
          </cell>
          <cell r="V72">
            <v>0.54668100068621694</v>
          </cell>
          <cell r="W72">
            <v>0.91983322702896497</v>
          </cell>
          <cell r="X72">
            <v>0.91983322702896497</v>
          </cell>
          <cell r="Y72">
            <v>1.0054687008382499</v>
          </cell>
          <cell r="Z72">
            <v>0.68459722934566203</v>
          </cell>
          <cell r="AA72">
            <v>0</v>
          </cell>
          <cell r="AB72">
            <v>0.90938468700352004</v>
          </cell>
          <cell r="AC72">
            <v>0.71334425544529201</v>
          </cell>
          <cell r="AD72">
            <v>0.91983322702896497</v>
          </cell>
          <cell r="AE72">
            <v>0.86659136043571405</v>
          </cell>
          <cell r="AF72">
            <v>0.86659136043571405</v>
          </cell>
          <cell r="AG72">
            <v>0.866503092387926</v>
          </cell>
          <cell r="AH72">
            <v>1.0028538507723399</v>
          </cell>
          <cell r="AI72">
            <v>0.78729117644058999</v>
          </cell>
          <cell r="AJ72">
            <v>0.76211851879676795</v>
          </cell>
          <cell r="AK72">
            <v>0.78729117644058999</v>
          </cell>
          <cell r="AL72">
            <v>1.00300427884996</v>
          </cell>
          <cell r="AM72">
            <v>1.00300427884996</v>
          </cell>
          <cell r="AN72">
            <v>0.73005968188801496</v>
          </cell>
          <cell r="AO72">
            <v>0.27250320221723301</v>
          </cell>
          <cell r="AP72">
            <v>0.38795900004335798</v>
          </cell>
          <cell r="AQ72">
            <v>0.85216951319275402</v>
          </cell>
          <cell r="AR72">
            <v>7.95515216230646E-2</v>
          </cell>
        </row>
        <row r="73">
          <cell r="G73" t="str">
            <v>Price_adjustment</v>
          </cell>
          <cell r="L73">
            <v>0.78729117644058999</v>
          </cell>
          <cell r="M73">
            <v>0.71932508725393496</v>
          </cell>
          <cell r="N73">
            <v>0.75450501812607795</v>
          </cell>
          <cell r="O73">
            <v>0.79614323064364101</v>
          </cell>
          <cell r="P73">
            <v>0.866503092387926</v>
          </cell>
          <cell r="Q73">
            <v>0.85739466599264103</v>
          </cell>
          <cell r="R73">
            <v>0.72488721169421699</v>
          </cell>
          <cell r="S73">
            <v>0.76006714256635899</v>
          </cell>
          <cell r="T73">
            <v>0.85093675538333002</v>
          </cell>
          <cell r="U73">
            <v>0.52141090949636804</v>
          </cell>
          <cell r="V73">
            <v>0.54668100068621694</v>
          </cell>
          <cell r="W73">
            <v>0.91983322702896497</v>
          </cell>
          <cell r="X73">
            <v>0.91983322702896497</v>
          </cell>
          <cell r="Y73">
            <v>1.0054687008382499</v>
          </cell>
          <cell r="Z73">
            <v>0.68459722934566203</v>
          </cell>
          <cell r="AA73">
            <v>0</v>
          </cell>
          <cell r="AB73">
            <v>0.90938468700352004</v>
          </cell>
          <cell r="AC73">
            <v>0.71334425544529201</v>
          </cell>
          <cell r="AD73">
            <v>0.91983322702896497</v>
          </cell>
          <cell r="AE73">
            <v>0.86659136043571405</v>
          </cell>
          <cell r="AF73">
            <v>0.86659136043571405</v>
          </cell>
          <cell r="AG73">
            <v>0.866503092387926</v>
          </cell>
          <cell r="AH73">
            <v>1.0028538507723399</v>
          </cell>
          <cell r="AI73">
            <v>0.78729117644058999</v>
          </cell>
          <cell r="AJ73">
            <v>0.76211851879676795</v>
          </cell>
          <cell r="AK73">
            <v>0.78729117644058999</v>
          </cell>
          <cell r="AL73">
            <v>1.00300427884996</v>
          </cell>
          <cell r="AM73">
            <v>1.00300427884996</v>
          </cell>
          <cell r="AN73">
            <v>0.73005968188801496</v>
          </cell>
          <cell r="AO73">
            <v>0.27250320221723301</v>
          </cell>
          <cell r="AP73">
            <v>0.38795900004335798</v>
          </cell>
          <cell r="AQ73">
            <v>0.85216951319275402</v>
          </cell>
          <cell r="AR73">
            <v>7.95515216230646E-2</v>
          </cell>
        </row>
        <row r="74">
          <cell r="G74" t="str">
            <v>Price_adjustment</v>
          </cell>
          <cell r="L74">
            <v>0.78729117644058999</v>
          </cell>
          <cell r="M74">
            <v>0.71932508725393496</v>
          </cell>
          <cell r="N74">
            <v>0.75450501812607795</v>
          </cell>
          <cell r="O74">
            <v>0.79614323064364101</v>
          </cell>
          <cell r="P74">
            <v>0.866503092387926</v>
          </cell>
          <cell r="Q74">
            <v>0.85739466599264103</v>
          </cell>
          <cell r="R74">
            <v>0.72488721169421699</v>
          </cell>
          <cell r="S74">
            <v>0.76006714256635899</v>
          </cell>
          <cell r="T74">
            <v>0.85093675538333002</v>
          </cell>
          <cell r="U74">
            <v>0.52141090949636804</v>
          </cell>
          <cell r="V74">
            <v>0.54668100068621694</v>
          </cell>
          <cell r="W74">
            <v>0.91983322702896497</v>
          </cell>
          <cell r="X74">
            <v>0.91983322702896497</v>
          </cell>
          <cell r="Y74">
            <v>1.0054687008382499</v>
          </cell>
          <cell r="Z74">
            <v>0.68459722934566203</v>
          </cell>
          <cell r="AA74">
            <v>0</v>
          </cell>
          <cell r="AB74">
            <v>0.90938468700352004</v>
          </cell>
          <cell r="AC74">
            <v>0.71334425544529201</v>
          </cell>
          <cell r="AD74">
            <v>0.91983322702896497</v>
          </cell>
          <cell r="AE74">
            <v>0.86659136043571405</v>
          </cell>
          <cell r="AF74">
            <v>0.86659136043571405</v>
          </cell>
          <cell r="AG74">
            <v>0.866503092387926</v>
          </cell>
          <cell r="AH74">
            <v>1.0028538507723399</v>
          </cell>
          <cell r="AI74">
            <v>0.78729117644058999</v>
          </cell>
          <cell r="AJ74">
            <v>0.76211851879676795</v>
          </cell>
          <cell r="AK74">
            <v>0.78729117644058999</v>
          </cell>
          <cell r="AL74">
            <v>1.00300427884996</v>
          </cell>
          <cell r="AM74">
            <v>1.00300427884996</v>
          </cell>
          <cell r="AN74">
            <v>0.73005968188801496</v>
          </cell>
          <cell r="AO74">
            <v>0.27250320221723301</v>
          </cell>
          <cell r="AP74">
            <v>0.38795900004335798</v>
          </cell>
          <cell r="AQ74">
            <v>0.85216951319275402</v>
          </cell>
          <cell r="AR74">
            <v>7.95515216230646E-2</v>
          </cell>
        </row>
        <row r="75">
          <cell r="G75" t="str">
            <v>Price_adjustment</v>
          </cell>
          <cell r="L75">
            <v>0.78729117644058999</v>
          </cell>
          <cell r="M75">
            <v>0.71932508725393496</v>
          </cell>
          <cell r="N75">
            <v>0.75450501812607795</v>
          </cell>
          <cell r="O75">
            <v>0.79614323064364101</v>
          </cell>
          <cell r="P75">
            <v>0.866503092387926</v>
          </cell>
          <cell r="Q75">
            <v>0.85739466599264103</v>
          </cell>
          <cell r="R75">
            <v>0.72488721169421699</v>
          </cell>
          <cell r="S75">
            <v>0.76006714256635899</v>
          </cell>
          <cell r="T75">
            <v>0.85093675538333002</v>
          </cell>
          <cell r="U75">
            <v>0.52141090949636804</v>
          </cell>
          <cell r="V75">
            <v>0.54668100068621694</v>
          </cell>
          <cell r="W75">
            <v>0.91983322702896497</v>
          </cell>
          <cell r="X75">
            <v>0.91983322702896497</v>
          </cell>
          <cell r="Y75">
            <v>1.0054687008382499</v>
          </cell>
          <cell r="Z75">
            <v>0.68459722934566203</v>
          </cell>
          <cell r="AA75">
            <v>0</v>
          </cell>
          <cell r="AB75">
            <v>0.90938468700352004</v>
          </cell>
          <cell r="AC75">
            <v>0.71334425544529201</v>
          </cell>
          <cell r="AD75">
            <v>0.91983322702896497</v>
          </cell>
          <cell r="AE75">
            <v>0.86659136043571405</v>
          </cell>
          <cell r="AF75">
            <v>0.86659136043571405</v>
          </cell>
          <cell r="AG75">
            <v>0.866503092387926</v>
          </cell>
          <cell r="AH75">
            <v>1.0028538507723399</v>
          </cell>
          <cell r="AI75">
            <v>0.78729117644058999</v>
          </cell>
          <cell r="AJ75">
            <v>0.76211851879676795</v>
          </cell>
          <cell r="AK75">
            <v>0.78729117644058999</v>
          </cell>
          <cell r="AL75">
            <v>1.00300427884996</v>
          </cell>
          <cell r="AM75">
            <v>1.00300427884996</v>
          </cell>
          <cell r="AN75">
            <v>0.73005968188801496</v>
          </cell>
          <cell r="AO75">
            <v>0.27250320221723301</v>
          </cell>
          <cell r="AP75">
            <v>0.38795900004335798</v>
          </cell>
          <cell r="AQ75">
            <v>0.85216951319275402</v>
          </cell>
          <cell r="AR75">
            <v>7.95515216230646E-2</v>
          </cell>
        </row>
        <row r="76">
          <cell r="G76" t="str">
            <v>Price_adjustment</v>
          </cell>
          <cell r="L76">
            <v>0.78729117644058999</v>
          </cell>
          <cell r="M76">
            <v>0.71932508725393496</v>
          </cell>
          <cell r="N76">
            <v>0.75450501812607795</v>
          </cell>
          <cell r="O76">
            <v>0.79614323064364101</v>
          </cell>
          <cell r="P76">
            <v>0.866503092387926</v>
          </cell>
          <cell r="Q76">
            <v>0.85739466599264103</v>
          </cell>
          <cell r="R76">
            <v>0.72488721169421699</v>
          </cell>
          <cell r="S76">
            <v>0.76006714256635899</v>
          </cell>
          <cell r="T76">
            <v>0.85093675538333002</v>
          </cell>
          <cell r="U76">
            <v>0.52141090949636804</v>
          </cell>
          <cell r="V76">
            <v>0.54668100068621694</v>
          </cell>
          <cell r="W76">
            <v>0.91983322702896497</v>
          </cell>
          <cell r="X76">
            <v>0.91983322702896497</v>
          </cell>
          <cell r="Y76">
            <v>1.0054687008382499</v>
          </cell>
          <cell r="Z76">
            <v>0.68459722934566203</v>
          </cell>
          <cell r="AA76">
            <v>0</v>
          </cell>
          <cell r="AB76">
            <v>0.90938468700352004</v>
          </cell>
          <cell r="AC76">
            <v>0.71334425544529201</v>
          </cell>
          <cell r="AD76">
            <v>0.91983322702896497</v>
          </cell>
          <cell r="AE76">
            <v>0.86659136043571405</v>
          </cell>
          <cell r="AF76">
            <v>0.86659136043571405</v>
          </cell>
          <cell r="AG76">
            <v>0.866503092387926</v>
          </cell>
          <cell r="AH76">
            <v>1.0028538507723399</v>
          </cell>
          <cell r="AI76">
            <v>0.78729117644058999</v>
          </cell>
          <cell r="AJ76">
            <v>0.76211851879676795</v>
          </cell>
          <cell r="AK76">
            <v>0.78729117644058999</v>
          </cell>
          <cell r="AL76">
            <v>1.00300427884996</v>
          </cell>
          <cell r="AM76">
            <v>1.00300427884996</v>
          </cell>
          <cell r="AN76">
            <v>0.73005968188801496</v>
          </cell>
          <cell r="AO76">
            <v>0.27250320221723301</v>
          </cell>
          <cell r="AP76">
            <v>0.38795900004335798</v>
          </cell>
          <cell r="AQ76">
            <v>0.85216951319275402</v>
          </cell>
          <cell r="AR76">
            <v>7.95515216230646E-2</v>
          </cell>
        </row>
        <row r="77">
          <cell r="G77" t="str">
            <v>Price_adjustment</v>
          </cell>
          <cell r="L77">
            <v>0.78729117644058999</v>
          </cell>
          <cell r="M77">
            <v>0.71932508725393496</v>
          </cell>
          <cell r="N77">
            <v>0.75450501812607795</v>
          </cell>
          <cell r="O77">
            <v>0.79614323064364101</v>
          </cell>
          <cell r="P77">
            <v>0.866503092387926</v>
          </cell>
          <cell r="Q77">
            <v>0.85739466599264103</v>
          </cell>
          <cell r="R77">
            <v>0.72488721169421699</v>
          </cell>
          <cell r="S77">
            <v>0.76006714256635899</v>
          </cell>
          <cell r="T77">
            <v>0.85093675538333002</v>
          </cell>
          <cell r="U77">
            <v>0.52141090949636804</v>
          </cell>
          <cell r="V77">
            <v>0.54668100068621694</v>
          </cell>
          <cell r="W77">
            <v>0.91983322702896497</v>
          </cell>
          <cell r="X77">
            <v>0.91983322702896497</v>
          </cell>
          <cell r="Y77">
            <v>1.0054687008382499</v>
          </cell>
          <cell r="Z77">
            <v>0.68459722934566203</v>
          </cell>
          <cell r="AA77">
            <v>0</v>
          </cell>
          <cell r="AB77">
            <v>0.90938468700352004</v>
          </cell>
          <cell r="AC77">
            <v>0.71334425544529201</v>
          </cell>
          <cell r="AD77">
            <v>0.91983322702896497</v>
          </cell>
          <cell r="AE77">
            <v>0.86659136043571405</v>
          </cell>
          <cell r="AF77">
            <v>0.86659136043571405</v>
          </cell>
          <cell r="AG77">
            <v>0.866503092387926</v>
          </cell>
          <cell r="AH77">
            <v>1.0028538507723399</v>
          </cell>
          <cell r="AI77">
            <v>0.78729117644058999</v>
          </cell>
          <cell r="AJ77">
            <v>0.76211851879676795</v>
          </cell>
          <cell r="AK77">
            <v>0.78729117644058999</v>
          </cell>
          <cell r="AL77">
            <v>1.00300427884996</v>
          </cell>
          <cell r="AM77">
            <v>1.00300427884996</v>
          </cell>
          <cell r="AN77">
            <v>0.73005968188801496</v>
          </cell>
          <cell r="AO77">
            <v>0.27250320221723301</v>
          </cell>
          <cell r="AP77">
            <v>0.38795900004335798</v>
          </cell>
          <cell r="AQ77">
            <v>0.85216951319275402</v>
          </cell>
          <cell r="AR77">
            <v>7.95515216230646E-2</v>
          </cell>
        </row>
        <row r="78">
          <cell r="G78" t="str">
            <v>Price_adjustment</v>
          </cell>
          <cell r="L78">
            <v>0.78729117644058999</v>
          </cell>
          <cell r="M78">
            <v>0.71932508725393496</v>
          </cell>
          <cell r="N78">
            <v>0.75450501812607795</v>
          </cell>
          <cell r="O78">
            <v>0.79614323064364101</v>
          </cell>
          <cell r="P78">
            <v>0.866503092387926</v>
          </cell>
          <cell r="Q78">
            <v>0.85739466599264103</v>
          </cell>
          <cell r="R78">
            <v>0.72488721169421699</v>
          </cell>
          <cell r="S78">
            <v>0.76006714256635899</v>
          </cell>
          <cell r="T78">
            <v>0.85093675538333002</v>
          </cell>
          <cell r="U78">
            <v>0.52141090949636804</v>
          </cell>
          <cell r="V78">
            <v>0.54668100068621694</v>
          </cell>
          <cell r="W78">
            <v>0.91983322702896497</v>
          </cell>
          <cell r="X78">
            <v>0.91983322702896497</v>
          </cell>
          <cell r="Y78">
            <v>1.0054687008382499</v>
          </cell>
          <cell r="Z78">
            <v>0.68459722934566203</v>
          </cell>
          <cell r="AA78">
            <v>0</v>
          </cell>
          <cell r="AB78">
            <v>0.90938468700352004</v>
          </cell>
          <cell r="AC78">
            <v>0.71334425544529201</v>
          </cell>
          <cell r="AD78">
            <v>0.91983322702896497</v>
          </cell>
          <cell r="AE78">
            <v>0.86659136043571405</v>
          </cell>
          <cell r="AF78">
            <v>0.86659136043571405</v>
          </cell>
          <cell r="AG78">
            <v>0.866503092387926</v>
          </cell>
          <cell r="AH78">
            <v>1.0028538507723399</v>
          </cell>
          <cell r="AI78">
            <v>0.78729117644058999</v>
          </cell>
          <cell r="AJ78">
            <v>0.76211851879676795</v>
          </cell>
          <cell r="AK78">
            <v>0.78729117644058999</v>
          </cell>
          <cell r="AL78">
            <v>1.00300427884996</v>
          </cell>
          <cell r="AM78">
            <v>1.00300427884996</v>
          </cell>
          <cell r="AN78">
            <v>0.73005968188801496</v>
          </cell>
          <cell r="AO78">
            <v>0.27250320221723301</v>
          </cell>
          <cell r="AP78">
            <v>0.38795900004335798</v>
          </cell>
          <cell r="AQ78">
            <v>0.85216951319275402</v>
          </cell>
          <cell r="AR78">
            <v>7.95515216230646E-2</v>
          </cell>
        </row>
        <row r="79">
          <cell r="G79" t="str">
            <v>Price_adjustment</v>
          </cell>
          <cell r="L79">
            <v>0.78729117644058999</v>
          </cell>
          <cell r="M79">
            <v>0.71932508725393496</v>
          </cell>
          <cell r="N79">
            <v>0.75450501812607795</v>
          </cell>
          <cell r="O79">
            <v>0.79614323064364101</v>
          </cell>
          <cell r="P79">
            <v>0.866503092387926</v>
          </cell>
          <cell r="Q79">
            <v>0.85739466599264103</v>
          </cell>
          <cell r="R79">
            <v>0.72488721169421699</v>
          </cell>
          <cell r="S79">
            <v>0.76006714256635899</v>
          </cell>
          <cell r="T79">
            <v>0.85093675538333002</v>
          </cell>
          <cell r="U79">
            <v>0.52141090949636804</v>
          </cell>
          <cell r="V79">
            <v>0.54668100068621694</v>
          </cell>
          <cell r="W79">
            <v>0.91983322702896497</v>
          </cell>
          <cell r="X79">
            <v>0.91983322702896497</v>
          </cell>
          <cell r="Y79">
            <v>1.0054687008382499</v>
          </cell>
          <cell r="Z79">
            <v>0.68459722934566203</v>
          </cell>
          <cell r="AA79">
            <v>0</v>
          </cell>
          <cell r="AB79">
            <v>0.90938468700352004</v>
          </cell>
          <cell r="AC79">
            <v>0.71334425544529201</v>
          </cell>
          <cell r="AD79">
            <v>0.91983322702896497</v>
          </cell>
          <cell r="AE79">
            <v>0.86659136043571405</v>
          </cell>
          <cell r="AF79">
            <v>0.86659136043571405</v>
          </cell>
          <cell r="AG79">
            <v>0.866503092387926</v>
          </cell>
          <cell r="AH79">
            <v>1.0028538507723399</v>
          </cell>
          <cell r="AI79">
            <v>0.78729117644058999</v>
          </cell>
          <cell r="AJ79">
            <v>0.76211851879676795</v>
          </cell>
          <cell r="AK79">
            <v>0.78729117644058999</v>
          </cell>
          <cell r="AL79">
            <v>1.00300427884996</v>
          </cell>
          <cell r="AM79">
            <v>1.00300427884996</v>
          </cell>
          <cell r="AN79">
            <v>0.73005968188801496</v>
          </cell>
          <cell r="AO79">
            <v>0.27250320221723301</v>
          </cell>
          <cell r="AP79">
            <v>0.38795900004335798</v>
          </cell>
          <cell r="AQ79">
            <v>0.85216951319275402</v>
          </cell>
          <cell r="AR79">
            <v>7.95515216230646E-2</v>
          </cell>
        </row>
        <row r="80">
          <cell r="G80" t="str">
            <v>Price_adjustment</v>
          </cell>
          <cell r="L80">
            <v>0.78729117644058999</v>
          </cell>
          <cell r="M80">
            <v>0.71932508725393496</v>
          </cell>
          <cell r="N80">
            <v>0.75450501812607795</v>
          </cell>
          <cell r="O80">
            <v>0.79614323064364101</v>
          </cell>
          <cell r="P80">
            <v>0.866503092387926</v>
          </cell>
          <cell r="Q80">
            <v>0.85739466599264103</v>
          </cell>
          <cell r="R80">
            <v>0.72488721169421699</v>
          </cell>
          <cell r="S80">
            <v>0.76006714256635899</v>
          </cell>
          <cell r="T80">
            <v>0.85093675538333002</v>
          </cell>
          <cell r="U80">
            <v>0.52141090949636804</v>
          </cell>
          <cell r="V80">
            <v>0.54668100068621694</v>
          </cell>
          <cell r="W80">
            <v>0.91983322702896497</v>
          </cell>
          <cell r="X80">
            <v>0.91983322702896497</v>
          </cell>
          <cell r="Y80">
            <v>1.0054687008382499</v>
          </cell>
          <cell r="Z80">
            <v>0.68459722934566203</v>
          </cell>
          <cell r="AA80">
            <v>0</v>
          </cell>
          <cell r="AB80">
            <v>0.90938468700352004</v>
          </cell>
          <cell r="AC80">
            <v>0.71334425544529201</v>
          </cell>
          <cell r="AD80">
            <v>0.91983322702896497</v>
          </cell>
          <cell r="AE80">
            <v>0.86659136043571405</v>
          </cell>
          <cell r="AF80">
            <v>0.86659136043571405</v>
          </cell>
          <cell r="AG80">
            <v>0.866503092387926</v>
          </cell>
          <cell r="AH80">
            <v>1.0028538507723399</v>
          </cell>
          <cell r="AI80">
            <v>0.78729117644058999</v>
          </cell>
          <cell r="AJ80">
            <v>0.76211851879676795</v>
          </cell>
          <cell r="AK80">
            <v>0.78729117644058999</v>
          </cell>
          <cell r="AL80">
            <v>1.00300427884996</v>
          </cell>
          <cell r="AM80">
            <v>1.00300427884996</v>
          </cell>
          <cell r="AN80">
            <v>0.73005968188801496</v>
          </cell>
          <cell r="AO80">
            <v>0.27250320221723301</v>
          </cell>
          <cell r="AP80">
            <v>0.38795900004335798</v>
          </cell>
          <cell r="AQ80">
            <v>0.85216951319275402</v>
          </cell>
          <cell r="AR80">
            <v>7.95515216230646E-2</v>
          </cell>
        </row>
        <row r="81">
          <cell r="G81" t="str">
            <v>Price_adjustment</v>
          </cell>
          <cell r="L81">
            <v>0.78729117644058999</v>
          </cell>
          <cell r="M81">
            <v>0.71932508725393496</v>
          </cell>
          <cell r="N81">
            <v>0.75450501812607795</v>
          </cell>
          <cell r="O81">
            <v>0.79614323064364101</v>
          </cell>
          <cell r="P81">
            <v>0.866503092387926</v>
          </cell>
          <cell r="Q81">
            <v>0.85739466599264103</v>
          </cell>
          <cell r="R81">
            <v>0.72488721169421699</v>
          </cell>
          <cell r="S81">
            <v>0.76006714256635899</v>
          </cell>
          <cell r="T81">
            <v>0.85093675538333002</v>
          </cell>
          <cell r="U81">
            <v>0.52141090949636804</v>
          </cell>
          <cell r="V81">
            <v>0.54668100068621694</v>
          </cell>
          <cell r="W81">
            <v>0.91983322702896497</v>
          </cell>
          <cell r="X81">
            <v>0.91983322702896497</v>
          </cell>
          <cell r="Y81">
            <v>1.0054687008382499</v>
          </cell>
          <cell r="Z81">
            <v>0.68459722934566203</v>
          </cell>
          <cell r="AA81">
            <v>0</v>
          </cell>
          <cell r="AB81">
            <v>0.90938468700352004</v>
          </cell>
          <cell r="AC81">
            <v>0.71334425544529201</v>
          </cell>
          <cell r="AD81">
            <v>0.91983322702896497</v>
          </cell>
          <cell r="AE81">
            <v>0.86659136043571405</v>
          </cell>
          <cell r="AF81">
            <v>0.86659136043571405</v>
          </cell>
          <cell r="AG81">
            <v>0.866503092387926</v>
          </cell>
          <cell r="AH81">
            <v>1.0028538507723399</v>
          </cell>
          <cell r="AI81">
            <v>0.78729117644058999</v>
          </cell>
          <cell r="AJ81">
            <v>0.76211851879676795</v>
          </cell>
          <cell r="AK81">
            <v>0.78729117644058999</v>
          </cell>
          <cell r="AL81">
            <v>1.00300427884996</v>
          </cell>
          <cell r="AM81">
            <v>1.00300427884996</v>
          </cell>
          <cell r="AN81">
            <v>0.73005968188801496</v>
          </cell>
          <cell r="AO81">
            <v>0.27250320221723301</v>
          </cell>
          <cell r="AP81">
            <v>0.38795900004335798</v>
          </cell>
          <cell r="AQ81">
            <v>0.85216951319275402</v>
          </cell>
          <cell r="AR81">
            <v>7.95515216230646E-2</v>
          </cell>
        </row>
        <row r="82">
          <cell r="G82" t="str">
            <v>Price_adjustment</v>
          </cell>
          <cell r="L82">
            <v>0.78729117644058999</v>
          </cell>
          <cell r="M82">
            <v>0.71932508725393496</v>
          </cell>
          <cell r="N82">
            <v>0.75450501812607795</v>
          </cell>
          <cell r="O82">
            <v>0.79614323064364101</v>
          </cell>
          <cell r="P82">
            <v>0.866503092387926</v>
          </cell>
          <cell r="Q82">
            <v>0.85739466599264103</v>
          </cell>
          <cell r="R82">
            <v>0.72488721169421699</v>
          </cell>
          <cell r="S82">
            <v>0.76006714256635899</v>
          </cell>
          <cell r="T82">
            <v>0.85093675538333002</v>
          </cell>
          <cell r="U82">
            <v>0.52141090949636804</v>
          </cell>
          <cell r="V82">
            <v>0.54668100068621694</v>
          </cell>
          <cell r="W82">
            <v>0.91983322702896497</v>
          </cell>
          <cell r="X82">
            <v>0.91983322702896497</v>
          </cell>
          <cell r="Y82">
            <v>1.0054687008382499</v>
          </cell>
          <cell r="Z82">
            <v>0.68459722934566203</v>
          </cell>
          <cell r="AA82">
            <v>0</v>
          </cell>
          <cell r="AB82">
            <v>0.90938468700352004</v>
          </cell>
          <cell r="AC82">
            <v>0.71334425544529201</v>
          </cell>
          <cell r="AD82">
            <v>0.91983322702896497</v>
          </cell>
          <cell r="AE82">
            <v>0.86659136043571405</v>
          </cell>
          <cell r="AF82">
            <v>0.86659136043571405</v>
          </cell>
          <cell r="AG82">
            <v>0.866503092387926</v>
          </cell>
          <cell r="AH82">
            <v>1.0028538507723399</v>
          </cell>
          <cell r="AI82">
            <v>0.78729117644058999</v>
          </cell>
          <cell r="AJ82">
            <v>0.76211851879676795</v>
          </cell>
          <cell r="AK82">
            <v>0.78729117644058999</v>
          </cell>
          <cell r="AL82">
            <v>1.00300427884996</v>
          </cell>
          <cell r="AM82">
            <v>1.00300427884996</v>
          </cell>
          <cell r="AN82">
            <v>0.73005968188801496</v>
          </cell>
          <cell r="AO82">
            <v>0.27250320221723301</v>
          </cell>
          <cell r="AP82">
            <v>0.38795900004335798</v>
          </cell>
          <cell r="AQ82">
            <v>0.85216951319275402</v>
          </cell>
          <cell r="AR82">
            <v>7.95515216230646E-2</v>
          </cell>
        </row>
        <row r="83">
          <cell r="G83" t="str">
            <v>Price_adjustment</v>
          </cell>
          <cell r="L83">
            <v>0.78729117644058999</v>
          </cell>
          <cell r="M83">
            <v>0.71932508725393496</v>
          </cell>
          <cell r="N83">
            <v>0.75450501812607795</v>
          </cell>
          <cell r="O83">
            <v>0.79614323064364101</v>
          </cell>
          <cell r="P83">
            <v>0.866503092387926</v>
          </cell>
          <cell r="Q83">
            <v>0.85739466599264103</v>
          </cell>
          <cell r="R83">
            <v>0.72488721169421699</v>
          </cell>
          <cell r="S83">
            <v>0.76006714256635899</v>
          </cell>
          <cell r="T83">
            <v>0.85093675538333002</v>
          </cell>
          <cell r="U83">
            <v>0.52141090949636804</v>
          </cell>
          <cell r="V83">
            <v>0.54668100068621694</v>
          </cell>
          <cell r="W83">
            <v>0.91983322702896497</v>
          </cell>
          <cell r="X83">
            <v>0.91983322702896497</v>
          </cell>
          <cell r="Y83">
            <v>1.0054687008382499</v>
          </cell>
          <cell r="Z83">
            <v>0.68459722934566203</v>
          </cell>
          <cell r="AA83">
            <v>0</v>
          </cell>
          <cell r="AB83">
            <v>0.90938468700352004</v>
          </cell>
          <cell r="AC83">
            <v>0.71334425544529201</v>
          </cell>
          <cell r="AD83">
            <v>0.91983322702896497</v>
          </cell>
          <cell r="AE83">
            <v>0.86659136043571405</v>
          </cell>
          <cell r="AF83">
            <v>0.86659136043571405</v>
          </cell>
          <cell r="AG83">
            <v>0.866503092387926</v>
          </cell>
          <cell r="AH83">
            <v>1.0028538507723399</v>
          </cell>
          <cell r="AI83">
            <v>0.78729117644058999</v>
          </cell>
          <cell r="AJ83">
            <v>0.76211851879676795</v>
          </cell>
          <cell r="AK83">
            <v>0.78729117644058999</v>
          </cell>
          <cell r="AL83">
            <v>1.00300427884996</v>
          </cell>
          <cell r="AM83">
            <v>1.00300427884996</v>
          </cell>
          <cell r="AN83">
            <v>0.73005968188801496</v>
          </cell>
          <cell r="AO83">
            <v>0.27250320221723301</v>
          </cell>
          <cell r="AP83">
            <v>0.38795900004335798</v>
          </cell>
          <cell r="AQ83">
            <v>0.85216951319275402</v>
          </cell>
          <cell r="AR83">
            <v>7.95515216230646E-2</v>
          </cell>
        </row>
        <row r="84">
          <cell r="G84" t="str">
            <v>Price_adjustment</v>
          </cell>
          <cell r="L84">
            <v>0.78729117644058999</v>
          </cell>
          <cell r="M84">
            <v>0.71932508725393496</v>
          </cell>
          <cell r="N84">
            <v>0.75450501812607795</v>
          </cell>
          <cell r="O84">
            <v>0.79614323064364101</v>
          </cell>
          <cell r="P84">
            <v>0.866503092387926</v>
          </cell>
          <cell r="Q84">
            <v>0.85739466599264103</v>
          </cell>
          <cell r="R84">
            <v>0.72488721169421699</v>
          </cell>
          <cell r="S84">
            <v>0.76006714256635899</v>
          </cell>
          <cell r="T84">
            <v>0.85093675538333002</v>
          </cell>
          <cell r="U84">
            <v>0.52141090949636804</v>
          </cell>
          <cell r="V84">
            <v>0.54668100068621694</v>
          </cell>
          <cell r="W84">
            <v>0.91983322702896497</v>
          </cell>
          <cell r="X84">
            <v>0.91983322702896497</v>
          </cell>
          <cell r="Y84">
            <v>1.0054687008382499</v>
          </cell>
          <cell r="Z84">
            <v>0.68459722934566203</v>
          </cell>
          <cell r="AA84">
            <v>0</v>
          </cell>
          <cell r="AB84">
            <v>0.90938468700352004</v>
          </cell>
          <cell r="AC84">
            <v>0.71334425544529201</v>
          </cell>
          <cell r="AD84">
            <v>0.91983322702896497</v>
          </cell>
          <cell r="AE84">
            <v>0.86659136043571405</v>
          </cell>
          <cell r="AF84">
            <v>0.86659136043571405</v>
          </cell>
          <cell r="AG84">
            <v>0.866503092387926</v>
          </cell>
          <cell r="AH84">
            <v>1.0028538507723399</v>
          </cell>
          <cell r="AI84">
            <v>0.78729117644058999</v>
          </cell>
          <cell r="AJ84">
            <v>0.76211851879676795</v>
          </cell>
          <cell r="AK84">
            <v>0.78729117644058999</v>
          </cell>
          <cell r="AL84">
            <v>1.00300427884996</v>
          </cell>
          <cell r="AM84">
            <v>1.00300427884996</v>
          </cell>
          <cell r="AN84">
            <v>0.73005968188801496</v>
          </cell>
          <cell r="AO84">
            <v>0.27250320221723301</v>
          </cell>
          <cell r="AP84">
            <v>0.38795900004335798</v>
          </cell>
          <cell r="AQ84">
            <v>0.85216951319275402</v>
          </cell>
          <cell r="AR84">
            <v>7.95515216230646E-2</v>
          </cell>
        </row>
        <row r="85">
          <cell r="G85" t="str">
            <v>Price_adjustment</v>
          </cell>
          <cell r="L85">
            <v>0.78729117644058999</v>
          </cell>
          <cell r="M85">
            <v>0.71932508725393496</v>
          </cell>
          <cell r="N85">
            <v>0.75450501812607795</v>
          </cell>
          <cell r="O85">
            <v>0.79614323064364101</v>
          </cell>
          <cell r="P85">
            <v>0.866503092387926</v>
          </cell>
          <cell r="Q85">
            <v>0.85739466599264103</v>
          </cell>
          <cell r="R85">
            <v>0.72488721169421699</v>
          </cell>
          <cell r="S85">
            <v>0.76006714256635899</v>
          </cell>
          <cell r="T85">
            <v>0.85093675538333002</v>
          </cell>
          <cell r="U85">
            <v>0.52141090949636804</v>
          </cell>
          <cell r="V85">
            <v>0.54668100068621694</v>
          </cell>
          <cell r="W85">
            <v>0.91983322702896497</v>
          </cell>
          <cell r="X85">
            <v>0.91983322702896497</v>
          </cell>
          <cell r="Y85">
            <v>1.0054687008382499</v>
          </cell>
          <cell r="Z85">
            <v>0.68459722934566203</v>
          </cell>
          <cell r="AA85">
            <v>0</v>
          </cell>
          <cell r="AB85">
            <v>0.90938468700352004</v>
          </cell>
          <cell r="AC85">
            <v>0.71334425544529201</v>
          </cell>
          <cell r="AD85">
            <v>0.91983322702896497</v>
          </cell>
          <cell r="AE85">
            <v>0.86659136043571405</v>
          </cell>
          <cell r="AF85">
            <v>0.86659136043571405</v>
          </cell>
          <cell r="AG85">
            <v>0.866503092387926</v>
          </cell>
          <cell r="AH85">
            <v>1.0028538507723399</v>
          </cell>
          <cell r="AI85">
            <v>0.78729117644058999</v>
          </cell>
          <cell r="AJ85">
            <v>0.76211851879676795</v>
          </cell>
          <cell r="AK85">
            <v>0.78729117644058999</v>
          </cell>
          <cell r="AL85">
            <v>1.00300427884996</v>
          </cell>
          <cell r="AM85">
            <v>1.00300427884996</v>
          </cell>
          <cell r="AN85">
            <v>0.73005968188801496</v>
          </cell>
          <cell r="AO85">
            <v>0.27250320221723301</v>
          </cell>
          <cell r="AP85">
            <v>0.38795900004335798</v>
          </cell>
          <cell r="AQ85">
            <v>0.85216951319275402</v>
          </cell>
          <cell r="AR85">
            <v>7.95515216230646E-2</v>
          </cell>
        </row>
        <row r="86">
          <cell r="G86" t="str">
            <v>Price_adjustment</v>
          </cell>
          <cell r="L86">
            <v>0.78729117644058999</v>
          </cell>
          <cell r="M86">
            <v>0.71932508725393496</v>
          </cell>
          <cell r="N86">
            <v>0.75450501812607795</v>
          </cell>
          <cell r="O86">
            <v>0.79614323064364101</v>
          </cell>
          <cell r="P86">
            <v>0.866503092387926</v>
          </cell>
          <cell r="Q86">
            <v>0.85739466599264103</v>
          </cell>
          <cell r="R86">
            <v>0.72488721169421699</v>
          </cell>
          <cell r="S86">
            <v>0.76006714256635899</v>
          </cell>
          <cell r="T86">
            <v>0.85093675538333002</v>
          </cell>
          <cell r="U86">
            <v>0.52141090949636804</v>
          </cell>
          <cell r="V86">
            <v>0.54668100068621694</v>
          </cell>
          <cell r="W86">
            <v>0.91983322702896497</v>
          </cell>
          <cell r="X86">
            <v>0.91983322702896497</v>
          </cell>
          <cell r="Y86">
            <v>1.0054687008382499</v>
          </cell>
          <cell r="Z86">
            <v>0.68459722934566203</v>
          </cell>
          <cell r="AA86">
            <v>0</v>
          </cell>
          <cell r="AB86">
            <v>0.90938468700352004</v>
          </cell>
          <cell r="AC86">
            <v>0.71334425544529201</v>
          </cell>
          <cell r="AD86">
            <v>0.91983322702896497</v>
          </cell>
          <cell r="AE86">
            <v>0.86659136043571405</v>
          </cell>
          <cell r="AF86">
            <v>0.86659136043571405</v>
          </cell>
          <cell r="AG86">
            <v>0.866503092387926</v>
          </cell>
          <cell r="AH86">
            <v>1.0028538507723399</v>
          </cell>
          <cell r="AI86">
            <v>0.78729117644058999</v>
          </cell>
          <cell r="AJ86">
            <v>0.76211851879676795</v>
          </cell>
          <cell r="AK86">
            <v>0.78729117644058999</v>
          </cell>
          <cell r="AL86">
            <v>1.00300427884996</v>
          </cell>
          <cell r="AM86">
            <v>1.00300427884996</v>
          </cell>
          <cell r="AN86">
            <v>0.73005968188801496</v>
          </cell>
          <cell r="AO86">
            <v>0.27250320221723301</v>
          </cell>
          <cell r="AP86">
            <v>0.38795900004335798</v>
          </cell>
          <cell r="AQ86">
            <v>0.85216951319275402</v>
          </cell>
          <cell r="AR86">
            <v>7.95515216230646E-2</v>
          </cell>
        </row>
        <row r="87">
          <cell r="G87" t="str">
            <v>Price_adjustment</v>
          </cell>
          <cell r="L87">
            <v>0.78729117644058999</v>
          </cell>
          <cell r="M87">
            <v>0.71932508725393496</v>
          </cell>
          <cell r="N87">
            <v>0.75450501812607795</v>
          </cell>
          <cell r="O87">
            <v>0.79614323064364101</v>
          </cell>
          <cell r="P87">
            <v>0.866503092387926</v>
          </cell>
          <cell r="Q87">
            <v>0.85739466599264103</v>
          </cell>
          <cell r="R87">
            <v>0.72488721169421699</v>
          </cell>
          <cell r="S87">
            <v>0.76006714256635899</v>
          </cell>
          <cell r="T87">
            <v>0.85093675538333002</v>
          </cell>
          <cell r="U87">
            <v>0.52141090949636804</v>
          </cell>
          <cell r="V87">
            <v>0.54668100068621694</v>
          </cell>
          <cell r="W87">
            <v>0.91983322702896497</v>
          </cell>
          <cell r="X87">
            <v>0.91983322702896497</v>
          </cell>
          <cell r="Y87">
            <v>1.0054687008382499</v>
          </cell>
          <cell r="Z87">
            <v>0.68459722934566203</v>
          </cell>
          <cell r="AA87">
            <v>0</v>
          </cell>
          <cell r="AB87">
            <v>0.90938468700352004</v>
          </cell>
          <cell r="AC87">
            <v>0.71334425544529201</v>
          </cell>
          <cell r="AD87">
            <v>0.91983322702896497</v>
          </cell>
          <cell r="AE87">
            <v>0.86659136043571405</v>
          </cell>
          <cell r="AF87">
            <v>0.86659136043571405</v>
          </cell>
          <cell r="AG87">
            <v>0.866503092387926</v>
          </cell>
          <cell r="AH87">
            <v>1.0028538507723399</v>
          </cell>
          <cell r="AI87">
            <v>0.78729117644058999</v>
          </cell>
          <cell r="AJ87">
            <v>0.76211851879676795</v>
          </cell>
          <cell r="AK87">
            <v>0.78729117644058999</v>
          </cell>
          <cell r="AL87">
            <v>1.00300427884996</v>
          </cell>
          <cell r="AM87">
            <v>1.00300427884996</v>
          </cell>
          <cell r="AN87">
            <v>0.73005968188801496</v>
          </cell>
          <cell r="AO87">
            <v>0.27250320221723301</v>
          </cell>
          <cell r="AP87">
            <v>0.38795900004335798</v>
          </cell>
          <cell r="AQ87">
            <v>0.85216951319275402</v>
          </cell>
          <cell r="AR87">
            <v>7.95515216230646E-2</v>
          </cell>
        </row>
        <row r="88">
          <cell r="G88" t="str">
            <v>Price_adjustment</v>
          </cell>
          <cell r="L88">
            <v>1.0057987737332701</v>
          </cell>
          <cell r="M88">
            <v>0.99844628109526501</v>
          </cell>
          <cell r="N88">
            <v>0.99760546293247399</v>
          </cell>
          <cell r="O88">
            <v>0.99055842474075295</v>
          </cell>
          <cell r="P88">
            <v>0.988900684929234</v>
          </cell>
          <cell r="Q88">
            <v>1.01428714355482</v>
          </cell>
          <cell r="R88">
            <v>1.00395944243591</v>
          </cell>
          <cell r="S88">
            <v>1.00311116332312</v>
          </cell>
          <cell r="T88">
            <v>1.00881280394994</v>
          </cell>
          <cell r="U88">
            <v>1.0015034760708299</v>
          </cell>
          <cell r="V88">
            <v>1.0006585352253601</v>
          </cell>
          <cell r="W88">
            <v>0.99858155321795805</v>
          </cell>
          <cell r="X88">
            <v>0.99858155321795805</v>
          </cell>
          <cell r="Y88">
            <v>1</v>
          </cell>
          <cell r="Z88">
            <v>1</v>
          </cell>
          <cell r="AA88">
            <v>1</v>
          </cell>
          <cell r="AB88">
            <v>0.999922744967359</v>
          </cell>
          <cell r="AC88">
            <v>1</v>
          </cell>
          <cell r="AD88">
            <v>0.99858155321795805</v>
          </cell>
          <cell r="AE88">
            <v>1</v>
          </cell>
          <cell r="AF88">
            <v>1</v>
          </cell>
          <cell r="AG88">
            <v>0.988900684929234</v>
          </cell>
          <cell r="AH88">
            <v>1</v>
          </cell>
          <cell r="AI88">
            <v>1.0057987737332701</v>
          </cell>
          <cell r="AJ88">
            <v>1.00623486055421</v>
          </cell>
          <cell r="AK88">
            <v>1.0057987737332701</v>
          </cell>
          <cell r="AL88">
            <v>1</v>
          </cell>
          <cell r="AM88">
            <v>1</v>
          </cell>
          <cell r="AN88">
            <v>1.04824616836468</v>
          </cell>
          <cell r="AO88">
            <v>1</v>
          </cell>
          <cell r="AP88">
            <v>1</v>
          </cell>
          <cell r="AQ88">
            <v>1.0143634755445701</v>
          </cell>
          <cell r="AR88">
            <v>1</v>
          </cell>
        </row>
        <row r="89">
          <cell r="G89" t="str">
            <v>Price_adjustment</v>
          </cell>
          <cell r="L89">
            <v>1.00423216802796</v>
          </cell>
          <cell r="M89">
            <v>0.99978567687984898</v>
          </cell>
          <cell r="N89">
            <v>0.99908377500517598</v>
          </cell>
          <cell r="O89">
            <v>0.99556313072606695</v>
          </cell>
          <cell r="P89">
            <v>0.994172128037771</v>
          </cell>
          <cell r="Q89">
            <v>1.0070923566848999</v>
          </cell>
          <cell r="R89">
            <v>1.0021999548757801</v>
          </cell>
          <cell r="S89">
            <v>1.00149466020481</v>
          </cell>
          <cell r="T89">
            <v>1.0047197112986199</v>
          </cell>
          <cell r="U89">
            <v>1.00111220869631</v>
          </cell>
          <cell r="V89">
            <v>1.000408443652</v>
          </cell>
          <cell r="W89">
            <v>0.99929418250263602</v>
          </cell>
          <cell r="X89">
            <v>0.99929418250263602</v>
          </cell>
          <cell r="Y89">
            <v>0.99097250513493296</v>
          </cell>
          <cell r="Z89">
            <v>0.95557418246300196</v>
          </cell>
          <cell r="AA89">
            <v>1.02</v>
          </cell>
          <cell r="AB89">
            <v>0.99996176366130995</v>
          </cell>
          <cell r="AC89">
            <v>1</v>
          </cell>
          <cell r="AD89">
            <v>0.99929418250263602</v>
          </cell>
          <cell r="AE89">
            <v>0.99239454097469504</v>
          </cell>
          <cell r="AF89">
            <v>0.99239454097469504</v>
          </cell>
          <cell r="AG89">
            <v>0.994172128037771</v>
          </cell>
          <cell r="AH89">
            <v>0.99441419354453797</v>
          </cell>
          <cell r="AI89">
            <v>1.00423216802796</v>
          </cell>
          <cell r="AJ89">
            <v>1.00481278541472</v>
          </cell>
          <cell r="AK89">
            <v>1.00423216802796</v>
          </cell>
          <cell r="AL89">
            <v>0.99441419354453797</v>
          </cell>
          <cell r="AM89">
            <v>0.99441419354453797</v>
          </cell>
          <cell r="AN89">
            <v>1.0230411228288701</v>
          </cell>
          <cell r="AO89">
            <v>0.93135038561776895</v>
          </cell>
          <cell r="AP89">
            <v>0.920565400185552</v>
          </cell>
          <cell r="AQ89">
            <v>1.0071194693316701</v>
          </cell>
          <cell r="AR89">
            <v>0.60811808118081201</v>
          </cell>
        </row>
        <row r="90">
          <cell r="G90" t="str">
            <v>Price_adjustment</v>
          </cell>
          <cell r="L90">
            <v>1</v>
          </cell>
          <cell r="M90">
            <v>1</v>
          </cell>
          <cell r="N90">
            <v>1</v>
          </cell>
          <cell r="O90">
            <v>1</v>
          </cell>
          <cell r="P90">
            <v>1</v>
          </cell>
          <cell r="Q90">
            <v>1</v>
          </cell>
          <cell r="R90">
            <v>1</v>
          </cell>
          <cell r="S90">
            <v>1</v>
          </cell>
          <cell r="T90">
            <v>1</v>
          </cell>
          <cell r="U90">
            <v>1</v>
          </cell>
          <cell r="V90">
            <v>1</v>
          </cell>
          <cell r="W90">
            <v>1</v>
          </cell>
          <cell r="X90">
            <v>1</v>
          </cell>
          <cell r="Y90">
            <v>0.98202650593340501</v>
          </cell>
          <cell r="Z90">
            <v>0.91312201818983496</v>
          </cell>
          <cell r="AA90">
            <v>1.0404</v>
          </cell>
          <cell r="AB90">
            <v>1</v>
          </cell>
          <cell r="AC90">
            <v>1</v>
          </cell>
          <cell r="AD90">
            <v>1</v>
          </cell>
          <cell r="AE90">
            <v>0.98484692495637605</v>
          </cell>
          <cell r="AF90">
            <v>0.98484692495637605</v>
          </cell>
          <cell r="AG90">
            <v>1</v>
          </cell>
          <cell r="AH90">
            <v>0.98885958832283305</v>
          </cell>
          <cell r="AI90">
            <v>1</v>
          </cell>
          <cell r="AJ90">
            <v>1</v>
          </cell>
          <cell r="AK90">
            <v>1</v>
          </cell>
          <cell r="AL90">
            <v>0.98885958832283305</v>
          </cell>
          <cell r="AM90">
            <v>0.98885958832283305</v>
          </cell>
          <cell r="AN90">
            <v>1</v>
          </cell>
          <cell r="AO90">
            <v>0.86270077123553701</v>
          </cell>
          <cell r="AP90">
            <v>0.84113080037110499</v>
          </cell>
          <cell r="AQ90">
            <v>1</v>
          </cell>
          <cell r="AR90">
            <v>0.45608856088560901</v>
          </cell>
        </row>
        <row r="91">
          <cell r="G91" t="str">
            <v>Price_adjustment</v>
          </cell>
          <cell r="L91">
            <v>1.01039117403895</v>
          </cell>
          <cell r="M91">
            <v>1.00248620952256</v>
          </cell>
          <cell r="N91">
            <v>1.00248620952256</v>
          </cell>
          <cell r="O91">
            <v>1</v>
          </cell>
          <cell r="P91">
            <v>1</v>
          </cell>
          <cell r="Q91">
            <v>0.99171025162839999</v>
          </cell>
          <cell r="R91">
            <v>0.99585390330074497</v>
          </cell>
          <cell r="S91">
            <v>0.99585390330074497</v>
          </cell>
          <cell r="T91">
            <v>0.99834011282330504</v>
          </cell>
          <cell r="U91">
            <v>0.99871828974325805</v>
          </cell>
          <cell r="V91">
            <v>0.99871828974325805</v>
          </cell>
          <cell r="W91">
            <v>1.00074347269578</v>
          </cell>
          <cell r="X91">
            <v>1.00074347269578</v>
          </cell>
          <cell r="Y91">
            <v>0.97316126669373204</v>
          </cell>
          <cell r="Z91">
            <v>0.87857590366851501</v>
          </cell>
          <cell r="AA91">
            <v>1.0612079999999999</v>
          </cell>
          <cell r="AB91">
            <v>0.99999036231035698</v>
          </cell>
          <cell r="AC91">
            <v>1</v>
          </cell>
          <cell r="AD91">
            <v>1.00074347269578</v>
          </cell>
          <cell r="AE91">
            <v>0.97735671202242203</v>
          </cell>
          <cell r="AF91">
            <v>0.97735671202242203</v>
          </cell>
          <cell r="AG91">
            <v>1</v>
          </cell>
          <cell r="AH91">
            <v>0.98333601005083404</v>
          </cell>
          <cell r="AI91">
            <v>1.01039117403895</v>
          </cell>
          <cell r="AJ91">
            <v>1.01379319452974</v>
          </cell>
          <cell r="AK91">
            <v>1.01039117403895</v>
          </cell>
          <cell r="AL91">
            <v>0.98333601005083404</v>
          </cell>
          <cell r="AM91">
            <v>0.98333601005083404</v>
          </cell>
          <cell r="AN91">
            <v>1.0006973654701501</v>
          </cell>
          <cell r="AO91">
            <v>0.79405115685330596</v>
          </cell>
          <cell r="AP91">
            <v>0.76169620055665699</v>
          </cell>
          <cell r="AQ91">
            <v>0.99178041358887703</v>
          </cell>
          <cell r="AR91">
            <v>0.38782287822878198</v>
          </cell>
        </row>
        <row r="92">
          <cell r="G92" t="str">
            <v>Price_adjustment</v>
          </cell>
          <cell r="L92">
            <v>1.01499262080751</v>
          </cell>
          <cell r="M92">
            <v>1.00542266560004</v>
          </cell>
          <cell r="N92">
            <v>1.00542266560004</v>
          </cell>
          <cell r="O92">
            <v>1.0047619047619001</v>
          </cell>
          <cell r="P92">
            <v>1.0047619047619001</v>
          </cell>
          <cell r="Q92">
            <v>0.98463446019363898</v>
          </cell>
          <cell r="R92">
            <v>0.99419423490068803</v>
          </cell>
          <cell r="S92">
            <v>0.99419423490068803</v>
          </cell>
          <cell r="T92">
            <v>0.99579741197160898</v>
          </cell>
          <cell r="U92">
            <v>0.99898109975073301</v>
          </cell>
          <cell r="V92">
            <v>0.99898109975073301</v>
          </cell>
          <cell r="W92">
            <v>1.0014683662827</v>
          </cell>
          <cell r="X92">
            <v>1.0014683662827</v>
          </cell>
          <cell r="Y92">
            <v>0.964376058355773</v>
          </cell>
          <cell r="Z92">
            <v>0.84533677113289496</v>
          </cell>
          <cell r="AA92">
            <v>1.08243216</v>
          </cell>
          <cell r="AB92">
            <v>1.0000204486248001</v>
          </cell>
          <cell r="AC92">
            <v>1</v>
          </cell>
          <cell r="AD92">
            <v>1.0014683662827</v>
          </cell>
          <cell r="AE92">
            <v>0.96992346559602904</v>
          </cell>
          <cell r="AF92">
            <v>0.96992346559602904</v>
          </cell>
          <cell r="AG92">
            <v>1.0047619047619001</v>
          </cell>
          <cell r="AH92">
            <v>0.97784328541800303</v>
          </cell>
          <cell r="AI92">
            <v>1.01499262080751</v>
          </cell>
          <cell r="AJ92">
            <v>1.0202582848383399</v>
          </cell>
          <cell r="AK92">
            <v>1.01499262080751</v>
          </cell>
          <cell r="AL92">
            <v>0.97784328541800303</v>
          </cell>
          <cell r="AM92">
            <v>0.97784328541800303</v>
          </cell>
          <cell r="AN92">
            <v>0.95142225905707201</v>
          </cell>
          <cell r="AO92">
            <v>0.72540154247107502</v>
          </cell>
          <cell r="AP92">
            <v>0.68226160074220998</v>
          </cell>
          <cell r="AQ92">
            <v>0.98461306695844797</v>
          </cell>
          <cell r="AR92">
            <v>0.34907749077490802</v>
          </cell>
        </row>
        <row r="93">
          <cell r="G93" t="str">
            <v>Price_adjustment</v>
          </cell>
          <cell r="L93">
            <v>1.0153296710398301</v>
          </cell>
          <cell r="M93">
            <v>1.0081888902805001</v>
          </cell>
          <cell r="N93">
            <v>1.0081888902805001</v>
          </cell>
          <cell r="O93">
            <v>1.01251292517007</v>
          </cell>
          <cell r="P93">
            <v>1.01251292517007</v>
          </cell>
          <cell r="Q93">
            <v>0.97792708287026997</v>
          </cell>
          <cell r="R93">
            <v>0.99357376045008505</v>
          </cell>
          <cell r="S93">
            <v>0.99357376045008505</v>
          </cell>
          <cell r="T93">
            <v>0.99236766549869404</v>
          </cell>
          <cell r="U93">
            <v>0.99965283668068095</v>
          </cell>
          <cell r="V93">
            <v>0.99965283668068095</v>
          </cell>
          <cell r="W93">
            <v>1.0021746392311901</v>
          </cell>
          <cell r="X93">
            <v>1.0021746392311901</v>
          </cell>
          <cell r="Y93">
            <v>0.95567015844097303</v>
          </cell>
          <cell r="Z93">
            <v>0.81335517357758402</v>
          </cell>
          <cell r="AA93">
            <v>1.1040808032</v>
          </cell>
          <cell r="AB93">
            <v>1.00009963127266</v>
          </cell>
          <cell r="AC93">
            <v>0.95557418246300196</v>
          </cell>
          <cell r="AD93">
            <v>1.0021746392311901</v>
          </cell>
          <cell r="AE93">
            <v>0.96254675242075705</v>
          </cell>
          <cell r="AF93">
            <v>0.96254675242075705</v>
          </cell>
          <cell r="AG93">
            <v>1.01251292517007</v>
          </cell>
          <cell r="AH93">
            <v>0.97238124208188503</v>
          </cell>
          <cell r="AI93">
            <v>1.0153296710398301</v>
          </cell>
          <cell r="AJ93">
            <v>1.02129940367731</v>
          </cell>
          <cell r="AK93">
            <v>1.0153296710398301</v>
          </cell>
          <cell r="AL93">
            <v>0.97238124208188503</v>
          </cell>
          <cell r="AM93">
            <v>0.97238124208188503</v>
          </cell>
          <cell r="AN93">
            <v>0.92288040696949902</v>
          </cell>
          <cell r="AO93">
            <v>0.65675192808884397</v>
          </cell>
          <cell r="AP93">
            <v>0.60282700092776198</v>
          </cell>
          <cell r="AQ93">
            <v>0.97781432742065999</v>
          </cell>
          <cell r="AR93">
            <v>0.31402214022140201</v>
          </cell>
        </row>
        <row r="94">
          <cell r="G94" t="str">
            <v>Price_adjustment</v>
          </cell>
          <cell r="L94">
            <v>0.99644429958838499</v>
          </cell>
          <cell r="M94">
            <v>1.00649307721748</v>
          </cell>
          <cell r="N94">
            <v>1.00649307721748</v>
          </cell>
          <cell r="O94">
            <v>1.0208251741367</v>
          </cell>
          <cell r="P94">
            <v>1.0208251741367</v>
          </cell>
          <cell r="Q94">
            <v>0.97162514744519601</v>
          </cell>
          <cell r="R94">
            <v>0.99343721264856799</v>
          </cell>
          <cell r="S94">
            <v>0.99343721264856799</v>
          </cell>
          <cell r="T94">
            <v>0.98443303058199905</v>
          </cell>
          <cell r="U94">
            <v>0.999158808713831</v>
          </cell>
          <cell r="V94">
            <v>0.999158808713831</v>
          </cell>
          <cell r="W94">
            <v>1.0028623902388101</v>
          </cell>
          <cell r="X94">
            <v>1.0028623902388101</v>
          </cell>
          <cell r="Y94">
            <v>0.94704285099295005</v>
          </cell>
          <cell r="Z94">
            <v>0.78258353472408104</v>
          </cell>
          <cell r="AA94">
            <v>1.1261624192640001</v>
          </cell>
          <cell r="AB94">
            <v>1.00015687220418</v>
          </cell>
          <cell r="AC94">
            <v>0.91312201818983496</v>
          </cell>
          <cell r="AD94">
            <v>1.0028623902388101</v>
          </cell>
          <cell r="AE94">
            <v>0.95522614253528004</v>
          </cell>
          <cell r="AF94">
            <v>0.95522614253528004</v>
          </cell>
          <cell r="AG94">
            <v>1.0208251741367</v>
          </cell>
          <cell r="AH94">
            <v>0.96694970866269303</v>
          </cell>
          <cell r="AI94">
            <v>0.99644429958838499</v>
          </cell>
          <cell r="AJ94">
            <v>0.99774646722583205</v>
          </cell>
          <cell r="AK94">
            <v>0.99644429958838499</v>
          </cell>
          <cell r="AL94">
            <v>0.96694970866269303</v>
          </cell>
          <cell r="AM94">
            <v>0.96694970866269303</v>
          </cell>
          <cell r="AN94">
            <v>0.90281628301317596</v>
          </cell>
          <cell r="AO94">
            <v>0.61823163033387496</v>
          </cell>
          <cell r="AP94">
            <v>0.57329352065355399</v>
          </cell>
          <cell r="AQ94">
            <v>0.97141231707539</v>
          </cell>
          <cell r="AR94">
            <v>0.28892988929889302</v>
          </cell>
        </row>
        <row r="95">
          <cell r="G95" t="str">
            <v>Price_adjustment</v>
          </cell>
          <cell r="L95">
            <v>0.97892833867156404</v>
          </cell>
          <cell r="M95">
            <v>1.00107184532199</v>
          </cell>
          <cell r="N95">
            <v>1.0045853261645601</v>
          </cell>
          <cell r="O95">
            <v>1.02228321407753</v>
          </cell>
          <cell r="P95">
            <v>1.0293101757626799</v>
          </cell>
          <cell r="Q95">
            <v>0.96478795297261399</v>
          </cell>
          <cell r="R95">
            <v>0.98902437150849398</v>
          </cell>
          <cell r="S95">
            <v>0.99253785235106995</v>
          </cell>
          <cell r="T95">
            <v>0.97651229867619505</v>
          </cell>
          <cell r="U95">
            <v>0.99444513468794504</v>
          </cell>
          <cell r="V95">
            <v>0.99795861553052101</v>
          </cell>
          <cell r="W95">
            <v>1.0035315801378699</v>
          </cell>
          <cell r="X95">
            <v>1.0035315801378699</v>
          </cell>
          <cell r="Y95">
            <v>0.93849342651861301</v>
          </cell>
          <cell r="Z95">
            <v>0.76224752115643402</v>
          </cell>
          <cell r="AA95">
            <v>1.14868566764928</v>
          </cell>
          <cell r="AB95">
            <v>1.00019118900382</v>
          </cell>
          <cell r="AC95">
            <v>0.87857590366851501</v>
          </cell>
          <cell r="AD95">
            <v>1.0035315801378699</v>
          </cell>
          <cell r="AE95">
            <v>0.94796120924832805</v>
          </cell>
          <cell r="AF95">
            <v>0.94796120924832805</v>
          </cell>
          <cell r="AG95">
            <v>1.0293101757626799</v>
          </cell>
          <cell r="AH95">
            <v>0.96154851473793801</v>
          </cell>
          <cell r="AI95">
            <v>0.97892833867156404</v>
          </cell>
          <cell r="AJ95">
            <v>0.97605133272295297</v>
          </cell>
          <cell r="AK95">
            <v>0.97892833867156404</v>
          </cell>
          <cell r="AL95">
            <v>0.96154851473793801</v>
          </cell>
          <cell r="AM95">
            <v>0.96154851473793801</v>
          </cell>
          <cell r="AN95">
            <v>0.887389068167874</v>
          </cell>
          <cell r="AO95">
            <v>0.57971133257890695</v>
          </cell>
          <cell r="AP95">
            <v>0.543760040379346</v>
          </cell>
          <cell r="AQ95">
            <v>0.96465429599730601</v>
          </cell>
          <cell r="AR95">
            <v>0.265682656826568</v>
          </cell>
        </row>
        <row r="96">
          <cell r="G96" t="str">
            <v>Price_adjustment</v>
          </cell>
          <cell r="L96">
            <v>0.95185546724083103</v>
          </cell>
          <cell r="M96">
            <v>0.99266251993468602</v>
          </cell>
          <cell r="N96">
            <v>0.99971720982102297</v>
          </cell>
          <cell r="O96">
            <v>1.0214250591302301</v>
          </cell>
          <cell r="P96">
            <v>1.0355344389029</v>
          </cell>
          <cell r="Q96">
            <v>0.95827262486958298</v>
          </cell>
          <cell r="R96">
            <v>0.98429984596540898</v>
          </cell>
          <cell r="S96">
            <v>0.99135453585174604</v>
          </cell>
          <cell r="T96">
            <v>0.96633388800592201</v>
          </cell>
          <cell r="U96">
            <v>0.98874249852183005</v>
          </cell>
          <cell r="V96">
            <v>0.995797188408167</v>
          </cell>
          <cell r="W96">
            <v>1.0041821707898799</v>
          </cell>
          <cell r="X96">
            <v>1.0041821707898799</v>
          </cell>
          <cell r="Y96">
            <v>0.93358391341598101</v>
          </cell>
          <cell r="Z96">
            <v>0.74243995398392904</v>
          </cell>
          <cell r="AA96">
            <v>1.17165938100227</v>
          </cell>
          <cell r="AB96">
            <v>1.0002034906778401</v>
          </cell>
          <cell r="AC96">
            <v>0.84533677113289496</v>
          </cell>
          <cell r="AD96">
            <v>1.0041821707898799</v>
          </cell>
          <cell r="AE96">
            <v>0.94075152911381099</v>
          </cell>
          <cell r="AF96">
            <v>0.94075152911381099</v>
          </cell>
          <cell r="AG96">
            <v>1.0355344389029</v>
          </cell>
          <cell r="AH96">
            <v>0.95617749083707404</v>
          </cell>
          <cell r="AI96">
            <v>0.95185546724083103</v>
          </cell>
          <cell r="AJ96">
            <v>0.94231510606878499</v>
          </cell>
          <cell r="AK96">
            <v>0.95185546724083103</v>
          </cell>
          <cell r="AL96">
            <v>0.95617749083707404</v>
          </cell>
          <cell r="AM96">
            <v>0.95617749083707404</v>
          </cell>
          <cell r="AN96">
            <v>0.87488793852818902</v>
          </cell>
          <cell r="AO96">
            <v>0.54119103482393804</v>
          </cell>
          <cell r="AP96">
            <v>0.51422656010513801</v>
          </cell>
          <cell r="AQ96">
            <v>0.95822241331912195</v>
          </cell>
          <cell r="AR96">
            <v>0.24464944649446499</v>
          </cell>
        </row>
        <row r="97">
          <cell r="G97" t="str">
            <v>Price_adjustment</v>
          </cell>
          <cell r="L97">
            <v>0.93280495500177296</v>
          </cell>
          <cell r="M97">
            <v>0.98647467541128497</v>
          </cell>
          <cell r="N97">
            <v>0.99707057434138302</v>
          </cell>
          <cell r="O97">
            <v>1.0210925688741499</v>
          </cell>
          <cell r="P97">
            <v>1.04228436673434</v>
          </cell>
          <cell r="Q97">
            <v>0.95218199202851905</v>
          </cell>
          <cell r="R97">
            <v>0.98006056446271905</v>
          </cell>
          <cell r="S97">
            <v>0.99065646339281599</v>
          </cell>
          <cell r="T97">
            <v>0.95830103936747402</v>
          </cell>
          <cell r="U97">
            <v>0.98408275731371098</v>
          </cell>
          <cell r="V97">
            <v>0.99467865624380902</v>
          </cell>
          <cell r="W97">
            <v>1.0048193373338701</v>
          </cell>
          <cell r="X97">
            <v>1.0048193373338701</v>
          </cell>
          <cell r="Y97">
            <v>0.92870008330507203</v>
          </cell>
          <cell r="Z97">
            <v>0.72314710113505898</v>
          </cell>
          <cell r="AA97">
            <v>1.1950925686223099</v>
          </cell>
          <cell r="AB97">
            <v>1.0002051484252099</v>
          </cell>
          <cell r="AC97">
            <v>0.81335517357758402</v>
          </cell>
          <cell r="AD97">
            <v>1.0048193373338701</v>
          </cell>
          <cell r="AE97">
            <v>0.93846991037590799</v>
          </cell>
          <cell r="AF97">
            <v>0.93846991037590799</v>
          </cell>
          <cell r="AG97">
            <v>1.04228436673434</v>
          </cell>
          <cell r="AH97">
            <v>0.954343051260649</v>
          </cell>
          <cell r="AI97">
            <v>0.93280495500177296</v>
          </cell>
          <cell r="AJ97">
            <v>0.918909005300932</v>
          </cell>
          <cell r="AK97">
            <v>0.93280495500177296</v>
          </cell>
          <cell r="AL97">
            <v>0.954343051260649</v>
          </cell>
          <cell r="AM97">
            <v>0.954343051260649</v>
          </cell>
          <cell r="AN97">
            <v>0.864405484005353</v>
          </cell>
          <cell r="AO97">
            <v>0.50267073706897003</v>
          </cell>
          <cell r="AP97">
            <v>0.48469307983093002</v>
          </cell>
          <cell r="AQ97">
            <v>0.95219806140317298</v>
          </cell>
          <cell r="AR97">
            <v>0.22509225092250901</v>
          </cell>
        </row>
        <row r="98">
          <cell r="G98" t="str">
            <v>Price_adjustment</v>
          </cell>
          <cell r="L98">
            <v>0.92743624949188996</v>
          </cell>
          <cell r="M98">
            <v>0.98317714688308</v>
          </cell>
          <cell r="N98">
            <v>0.99731425485693903</v>
          </cell>
          <cell r="O98">
            <v>1.0171050141322699</v>
          </cell>
          <cell r="P98">
            <v>1.04537923007999</v>
          </cell>
          <cell r="Q98">
            <v>0.94655406473866799</v>
          </cell>
          <cell r="R98">
            <v>0.97538397869885096</v>
          </cell>
          <cell r="S98">
            <v>0.98952108667270899</v>
          </cell>
          <cell r="T98">
            <v>0.95397540845386497</v>
          </cell>
          <cell r="U98">
            <v>0.98041836354115297</v>
          </cell>
          <cell r="V98">
            <v>0.994555471515012</v>
          </cell>
          <cell r="W98">
            <v>1.0054375645090601</v>
          </cell>
          <cell r="X98">
            <v>1.0054375645090601</v>
          </cell>
          <cell r="Y98">
            <v>0.92384180183120601</v>
          </cell>
          <cell r="Z98">
            <v>0.70435558737637405</v>
          </cell>
          <cell r="AA98">
            <v>1.21899441999476</v>
          </cell>
          <cell r="AB98">
            <v>1.0001436694414301</v>
          </cell>
          <cell r="AC98">
            <v>0.78258353472408104</v>
          </cell>
          <cell r="AD98">
            <v>1.0054375645090601</v>
          </cell>
          <cell r="AE98">
            <v>0.936193825282015</v>
          </cell>
          <cell r="AF98">
            <v>0.936193825282015</v>
          </cell>
          <cell r="AG98">
            <v>1.04537923007999</v>
          </cell>
          <cell r="AH98">
            <v>0.95251213108160804</v>
          </cell>
          <cell r="AI98">
            <v>0.92743624949188996</v>
          </cell>
          <cell r="AJ98">
            <v>0.91275248426064304</v>
          </cell>
          <cell r="AK98">
            <v>0.92743624949188996</v>
          </cell>
          <cell r="AL98">
            <v>0.95251213108160804</v>
          </cell>
          <cell r="AM98">
            <v>0.95251213108160804</v>
          </cell>
          <cell r="AN98">
            <v>0.85539145728343002</v>
          </cell>
          <cell r="AO98">
            <v>0.46415043931400102</v>
          </cell>
          <cell r="AP98">
            <v>0.45515959955672303</v>
          </cell>
          <cell r="AQ98">
            <v>0.94660433147703105</v>
          </cell>
          <cell r="AR98">
            <v>0.207011070110701</v>
          </cell>
        </row>
        <row r="99">
          <cell r="G99" t="str">
            <v>Price_adjustment</v>
          </cell>
          <cell r="L99">
            <v>0.92322461617976703</v>
          </cell>
          <cell r="M99">
            <v>0.98071638359117996</v>
          </cell>
          <cell r="N99">
            <v>0.99839470060879898</v>
          </cell>
          <cell r="O99">
            <v>1.01423867698258</v>
          </cell>
          <cell r="P99">
            <v>1.04959531101782</v>
          </cell>
          <cell r="Q99">
            <v>0.94146828393353399</v>
          </cell>
          <cell r="R99">
            <v>0.97150115551851501</v>
          </cell>
          <cell r="S99">
            <v>0.98917947253613503</v>
          </cell>
          <cell r="T99">
            <v>0.95021884677948798</v>
          </cell>
          <cell r="U99">
            <v>0.97751971696414997</v>
          </cell>
          <cell r="V99">
            <v>0.99519803398176998</v>
          </cell>
          <cell r="W99">
            <v>1.0060421748995401</v>
          </cell>
          <cell r="X99">
            <v>1.0060421748995401</v>
          </cell>
          <cell r="Y99">
            <v>0.91900893534254602</v>
          </cell>
          <cell r="Z99">
            <v>0.69164285358343103</v>
          </cell>
          <cell r="AA99">
            <v>1.2198017630453499</v>
          </cell>
          <cell r="AB99">
            <v>1.00003768893248</v>
          </cell>
          <cell r="AC99">
            <v>0.76224752115643402</v>
          </cell>
          <cell r="AD99">
            <v>1.0060421748995401</v>
          </cell>
          <cell r="AE99">
            <v>0.93392326041130502</v>
          </cell>
          <cell r="AF99">
            <v>0.93392326041130502</v>
          </cell>
          <cell r="AG99">
            <v>1.04959531101782</v>
          </cell>
          <cell r="AH99">
            <v>0.95068472354793798</v>
          </cell>
          <cell r="AI99">
            <v>0.92322461617976703</v>
          </cell>
          <cell r="AJ99">
            <v>0.90803152045497704</v>
          </cell>
          <cell r="AK99">
            <v>0.92322461617976703</v>
          </cell>
          <cell r="AL99">
            <v>0.95068472354793798</v>
          </cell>
          <cell r="AM99">
            <v>0.95068472354793798</v>
          </cell>
          <cell r="AN99">
            <v>0.84749981760178905</v>
          </cell>
          <cell r="AO99">
            <v>0.44317144886081</v>
          </cell>
          <cell r="AP99">
            <v>0.44289521685828598</v>
          </cell>
          <cell r="AQ99">
            <v>0.94151141900672197</v>
          </cell>
          <cell r="AR99">
            <v>0.19889298892988899</v>
          </cell>
        </row>
        <row r="100">
          <cell r="G100" t="str">
            <v>Price_adjustment</v>
          </cell>
          <cell r="L100">
            <v>0.93169122583639497</v>
          </cell>
          <cell r="M100">
            <v>0.98234889393857805</v>
          </cell>
          <cell r="N100">
            <v>1.0035684199999599</v>
          </cell>
          <cell r="O100">
            <v>1.01278498464204</v>
          </cell>
          <cell r="P100">
            <v>1.0552240367648</v>
          </cell>
          <cell r="Q100">
            <v>0.93697780844996803</v>
          </cell>
          <cell r="R100">
            <v>0.96857463966165602</v>
          </cell>
          <cell r="S100">
            <v>0.98979416572303702</v>
          </cell>
          <cell r="T100">
            <v>0.95002675065974196</v>
          </cell>
          <cell r="U100">
            <v>0.97657440610337998</v>
          </cell>
          <cell r="V100">
            <v>0.99779393216476098</v>
          </cell>
          <cell r="W100">
            <v>1.0066276476262199</v>
          </cell>
          <cell r="X100">
            <v>1.0066276476262199</v>
          </cell>
          <cell r="Y100">
            <v>0.91420135088642895</v>
          </cell>
          <cell r="Z100">
            <v>0.67915956867026805</v>
          </cell>
          <cell r="AA100">
            <v>1.2206096408012601</v>
          </cell>
          <cell r="AB100">
            <v>0.99989935937840901</v>
          </cell>
          <cell r="AC100">
            <v>0.74243995398392904</v>
          </cell>
          <cell r="AD100">
            <v>1.0066276476262199</v>
          </cell>
          <cell r="AE100">
            <v>0.93165820237549601</v>
          </cell>
          <cell r="AF100">
            <v>0.93165820237549601</v>
          </cell>
          <cell r="AG100">
            <v>1.0552240367648</v>
          </cell>
          <cell r="AH100">
            <v>0.94886082192058196</v>
          </cell>
          <cell r="AI100">
            <v>0.93169122583639497</v>
          </cell>
          <cell r="AJ100">
            <v>0.91915428748314099</v>
          </cell>
          <cell r="AK100">
            <v>0.93169122583639497</v>
          </cell>
          <cell r="AL100">
            <v>0.94886082192058196</v>
          </cell>
          <cell r="AM100">
            <v>0.94886082192058196</v>
          </cell>
          <cell r="AN100">
            <v>0.84048513565621796</v>
          </cell>
          <cell r="AO100">
            <v>0.42219245840761999</v>
          </cell>
          <cell r="AP100">
            <v>0.43063083415984899</v>
          </cell>
          <cell r="AQ100">
            <v>0.936961075504531</v>
          </cell>
          <cell r="AR100">
            <v>0.19077490774907699</v>
          </cell>
        </row>
        <row r="101">
          <cell r="G101" t="str">
            <v>Price_adjustment</v>
          </cell>
          <cell r="L101">
            <v>0.928754486951613</v>
          </cell>
          <cell r="M101">
            <v>0.98175941879400597</v>
          </cell>
          <cell r="N101">
            <v>1.0065201538991499</v>
          </cell>
          <cell r="O101">
            <v>1.0131153847610901</v>
          </cell>
          <cell r="P101">
            <v>1.0626368549713801</v>
          </cell>
          <cell r="Q101">
            <v>0.93321039583722398</v>
          </cell>
          <cell r="R101">
            <v>0.96684178877011895</v>
          </cell>
          <cell r="S101">
            <v>0.99160252387526004</v>
          </cell>
          <cell r="T101">
            <v>0.94727215688557898</v>
          </cell>
          <cell r="U101">
            <v>0.97563320300576695</v>
          </cell>
          <cell r="V101">
            <v>1.0003939381109099</v>
          </cell>
          <cell r="W101">
            <v>1.0071940330185101</v>
          </cell>
          <cell r="X101">
            <v>1.0071940330185101</v>
          </cell>
          <cell r="Y101">
            <v>0.90941891620569804</v>
          </cell>
          <cell r="Z101">
            <v>0.66690159137275695</v>
          </cell>
          <cell r="AA101">
            <v>1.2214180536166299</v>
          </cell>
          <cell r="AB101">
            <v>0.99979743403900501</v>
          </cell>
          <cell r="AC101">
            <v>0.72314710113505898</v>
          </cell>
          <cell r="AD101">
            <v>1.0071940330185101</v>
          </cell>
          <cell r="AE101">
            <v>0.92939863781878096</v>
          </cell>
          <cell r="AF101">
            <v>0.92939863781878096</v>
          </cell>
          <cell r="AG101">
            <v>1.0626368549713801</v>
          </cell>
          <cell r="AH101">
            <v>0.947040419473411</v>
          </cell>
          <cell r="AI101">
            <v>0.928754486951613</v>
          </cell>
          <cell r="AJ101">
            <v>0.91595644444875302</v>
          </cell>
          <cell r="AK101">
            <v>0.928754486951613</v>
          </cell>
          <cell r="AL101">
            <v>0.947040419473411</v>
          </cell>
          <cell r="AM101">
            <v>0.947040419473411</v>
          </cell>
          <cell r="AN101">
            <v>0.834176344861011</v>
          </cell>
          <cell r="AO101">
            <v>0.40121346795442903</v>
          </cell>
          <cell r="AP101">
            <v>0.41836645146141199</v>
          </cell>
          <cell r="AQ101">
            <v>0.933055091891829</v>
          </cell>
          <cell r="AR101">
            <v>0.18302583025830299</v>
          </cell>
        </row>
        <row r="102">
          <cell r="G102" t="str">
            <v>Price_adjustment</v>
          </cell>
          <cell r="L102">
            <v>0.92609582239083499</v>
          </cell>
          <cell r="M102">
            <v>0.98230965588917896</v>
          </cell>
          <cell r="N102">
            <v>1.01061160003808</v>
          </cell>
          <cell r="O102">
            <v>1.01570564394065</v>
          </cell>
          <cell r="P102">
            <v>1.0723095322384599</v>
          </cell>
          <cell r="Q102">
            <v>0.93035078362743495</v>
          </cell>
          <cell r="R102">
            <v>0.96661664483947496</v>
          </cell>
          <cell r="S102">
            <v>0.99491858898837804</v>
          </cell>
          <cell r="T102">
            <v>0.94505905314536598</v>
          </cell>
          <cell r="U102">
            <v>0.976009749703171</v>
          </cell>
          <cell r="V102">
            <v>1.00431169385207</v>
          </cell>
          <cell r="W102">
            <v>1.0077414892307499</v>
          </cell>
          <cell r="X102">
            <v>1.0077414892307499</v>
          </cell>
          <cell r="Y102">
            <v>0.90466149973507304</v>
          </cell>
          <cell r="Z102">
            <v>0.65486485517138504</v>
          </cell>
          <cell r="AA102">
            <v>1.2222270018458301</v>
          </cell>
          <cell r="AB102">
            <v>0.99973089680974803</v>
          </cell>
          <cell r="AC102">
            <v>0.70435558737637405</v>
          </cell>
          <cell r="AD102">
            <v>1.0077414892307499</v>
          </cell>
          <cell r="AE102">
            <v>0.92714455341774105</v>
          </cell>
          <cell r="AF102">
            <v>0.92714455341774105</v>
          </cell>
          <cell r="AG102">
            <v>1.0723095322384599</v>
          </cell>
          <cell r="AH102">
            <v>0.945223509493199</v>
          </cell>
          <cell r="AI102">
            <v>0.92609582239083499</v>
          </cell>
          <cell r="AJ102">
            <v>0.91304876142064195</v>
          </cell>
          <cell r="AK102">
            <v>0.92609582239083499</v>
          </cell>
          <cell r="AL102">
            <v>0.945223509493199</v>
          </cell>
          <cell r="AM102">
            <v>0.945223509493199</v>
          </cell>
          <cell r="AN102">
            <v>0.82844725696905697</v>
          </cell>
          <cell r="AO102">
            <v>0.38023447750123901</v>
          </cell>
          <cell r="AP102">
            <v>0.406102068762975</v>
          </cell>
          <cell r="AQ102">
            <v>0.92994103746541501</v>
          </cell>
          <cell r="AR102">
            <v>0.175645756457565</v>
          </cell>
        </row>
        <row r="103">
          <cell r="G103" t="str">
            <v>Price_adjustment</v>
          </cell>
          <cell r="L103">
            <v>0.92555227259665995</v>
          </cell>
          <cell r="M103">
            <v>0.98478111080469</v>
          </cell>
          <cell r="N103">
            <v>1.01662426399735</v>
          </cell>
          <cell r="O103">
            <v>1.02116880057689</v>
          </cell>
          <cell r="P103">
            <v>1.0848551069622201</v>
          </cell>
          <cell r="Q103">
            <v>0.92856881054492901</v>
          </cell>
          <cell r="R103">
            <v>0.96826580217049996</v>
          </cell>
          <cell r="S103">
            <v>1.0001089553631599</v>
          </cell>
          <cell r="T103">
            <v>0.94394763054766695</v>
          </cell>
          <cell r="U103">
            <v>0.97819599468320195</v>
          </cell>
          <cell r="V103">
            <v>1.0100391478758699</v>
          </cell>
          <cell r="W103">
            <v>1.00826998468812</v>
          </cell>
          <cell r="X103">
            <v>1.00826998468812</v>
          </cell>
          <cell r="Y103">
            <v>0.89992897059752697</v>
          </cell>
          <cell r="Z103">
            <v>0.64304536694221104</v>
          </cell>
          <cell r="AA103">
            <v>1.2230364858434599</v>
          </cell>
          <cell r="AB103">
            <v>0.99969869886095497</v>
          </cell>
          <cell r="AC103">
            <v>0.69164285358343103</v>
          </cell>
          <cell r="AD103">
            <v>1.00826998468812</v>
          </cell>
          <cell r="AE103">
            <v>0.92489593588127506</v>
          </cell>
          <cell r="AF103">
            <v>0.92489593588127506</v>
          </cell>
          <cell r="AG103">
            <v>1.0848551069622201</v>
          </cell>
          <cell r="AH103">
            <v>0.94341008527960002</v>
          </cell>
          <cell r="AI103">
            <v>0.92555227259665995</v>
          </cell>
          <cell r="AJ103">
            <v>0.91271514393307196</v>
          </cell>
          <cell r="AK103">
            <v>0.92555227259665995</v>
          </cell>
          <cell r="AL103">
            <v>0.94341008527960002</v>
          </cell>
          <cell r="AM103">
            <v>0.94341008527960002</v>
          </cell>
          <cell r="AN103">
            <v>0.823201891555432</v>
          </cell>
          <cell r="AO103">
            <v>0.35925548704804799</v>
          </cell>
          <cell r="AP103">
            <v>0.39383768606453901</v>
          </cell>
          <cell r="AQ103">
            <v>0.92775448773079405</v>
          </cell>
          <cell r="AR103">
            <v>0.16863468634686299</v>
          </cell>
        </row>
        <row r="104">
          <cell r="G104" t="str">
            <v>Price_adjustment</v>
          </cell>
          <cell r="L104">
            <v>0.92496162799666004</v>
          </cell>
          <cell r="M104">
            <v>0.98894875183826803</v>
          </cell>
          <cell r="N104">
            <v>1.0243331140746901</v>
          </cell>
          <cell r="O104">
            <v>1.0303005268173699</v>
          </cell>
          <cell r="P104">
            <v>1.10106925129022</v>
          </cell>
          <cell r="Q104">
            <v>0.92811973720323504</v>
          </cell>
          <cell r="R104">
            <v>0.97228109898049797</v>
          </cell>
          <cell r="S104">
            <v>1.00766546121692</v>
          </cell>
          <cell r="T104">
            <v>0.94352257989266697</v>
          </cell>
          <cell r="U104">
            <v>0.98242684766663002</v>
          </cell>
          <cell r="V104">
            <v>1.0178112099030501</v>
          </cell>
          <cell r="W104">
            <v>1.0087847777111201</v>
          </cell>
          <cell r="X104">
            <v>1.0087847777111201</v>
          </cell>
          <cell r="Y104">
            <v>0.89522119860068305</v>
          </cell>
          <cell r="Z104">
            <v>0.63143920563216605</v>
          </cell>
          <cell r="AA104">
            <v>1.22384650596436</v>
          </cell>
          <cell r="AB104">
            <v>0.99968894246016404</v>
          </cell>
          <cell r="AC104">
            <v>0.67915956867026805</v>
          </cell>
          <cell r="AD104">
            <v>1.0087847777111201</v>
          </cell>
          <cell r="AE104">
            <v>0.92265277195051298</v>
          </cell>
          <cell r="AF104">
            <v>0.92265277195051298</v>
          </cell>
          <cell r="AG104">
            <v>1.10106925129022</v>
          </cell>
          <cell r="AH104">
            <v>0.94160014014512505</v>
          </cell>
          <cell r="AI104">
            <v>0.92496162799666004</v>
          </cell>
          <cell r="AJ104">
            <v>0.91221570415551401</v>
          </cell>
          <cell r="AK104">
            <v>0.92496162799666004</v>
          </cell>
          <cell r="AL104">
            <v>0.94160014014512505</v>
          </cell>
          <cell r="AM104">
            <v>0.94160014014512505</v>
          </cell>
          <cell r="AN104">
            <v>0.81837092438260395</v>
          </cell>
          <cell r="AO104">
            <v>0.34397538896100599</v>
          </cell>
          <cell r="AP104">
            <v>0.38624461858613501</v>
          </cell>
          <cell r="AQ104">
            <v>0.92669903767019202</v>
          </cell>
          <cell r="AR104">
            <v>0.16383763837638399</v>
          </cell>
        </row>
        <row r="105">
          <cell r="G105" t="str">
            <v>Price_adjustment</v>
          </cell>
          <cell r="L105">
            <v>0.92911133214255004</v>
          </cell>
          <cell r="M105">
            <v>0.997978360212185</v>
          </cell>
          <cell r="N105">
            <v>1.03690393149237</v>
          </cell>
          <cell r="O105">
            <v>1.05008490163666</v>
          </cell>
          <cell r="P105">
            <v>1.1279360441970301</v>
          </cell>
          <cell r="Q105">
            <v>0.92929906169454402</v>
          </cell>
          <cell r="R105">
            <v>0.98064128052328103</v>
          </cell>
          <cell r="S105">
            <v>1.01956685180347</v>
          </cell>
          <cell r="T105">
            <v>0.94516239243312505</v>
          </cell>
          <cell r="U105">
            <v>0.99059946862425696</v>
          </cell>
          <cell r="V105">
            <v>1.02952503990444</v>
          </cell>
          <cell r="W105">
            <v>1.00928014476274</v>
          </cell>
          <cell r="X105">
            <v>1.00928014476274</v>
          </cell>
          <cell r="Y105">
            <v>0.89053805423323895</v>
          </cell>
          <cell r="Z105">
            <v>0.62004252095826395</v>
          </cell>
          <cell r="AA105">
            <v>1.2246570625636199</v>
          </cell>
          <cell r="AB105">
            <v>0.99969051789393804</v>
          </cell>
          <cell r="AC105">
            <v>0.66690159137275695</v>
          </cell>
          <cell r="AD105">
            <v>1.00928014476274</v>
          </cell>
          <cell r="AE105">
            <v>0.920415048398743</v>
          </cell>
          <cell r="AF105">
            <v>0.920415048398743</v>
          </cell>
          <cell r="AG105">
            <v>1.1279360441970301</v>
          </cell>
          <cell r="AH105">
            <v>0.93979366741511206</v>
          </cell>
          <cell r="AI105">
            <v>0.92911133214255004</v>
          </cell>
          <cell r="AJ105">
            <v>0.91752622512980397</v>
          </cell>
          <cell r="AK105">
            <v>0.92911133214255004</v>
          </cell>
          <cell r="AL105">
            <v>0.93979366741511206</v>
          </cell>
          <cell r="AM105">
            <v>0.93979366741511206</v>
          </cell>
          <cell r="AN105">
            <v>0.813889507756687</v>
          </cell>
          <cell r="AO105">
            <v>0.32869529087396399</v>
          </cell>
          <cell r="AP105">
            <v>0.37865155110773102</v>
          </cell>
          <cell r="AQ105">
            <v>0.92700971216894801</v>
          </cell>
          <cell r="AR105">
            <v>0.15867158671586701</v>
          </cell>
        </row>
        <row r="106">
          <cell r="G106" t="str">
            <v>Price_adjustment</v>
          </cell>
          <cell r="L106">
            <v>0.91889720626027505</v>
          </cell>
          <cell r="M106">
            <v>1.0071329545746801</v>
          </cell>
          <cell r="N106">
            <v>1.0495997348986299</v>
          </cell>
          <cell r="O106">
            <v>1.0820290759075799</v>
          </cell>
          <cell r="P106">
            <v>1.1669626365554799</v>
          </cell>
          <cell r="Q106">
            <v>0.93249105557604794</v>
          </cell>
          <cell r="R106">
            <v>0.99413724592453301</v>
          </cell>
          <cell r="S106">
            <v>1.0366040262484799</v>
          </cell>
          <cell r="T106">
            <v>0.94419190408187703</v>
          </cell>
          <cell r="U106">
            <v>1.0016425009700101</v>
          </cell>
          <cell r="V106">
            <v>1.0441092812939501</v>
          </cell>
          <cell r="W106">
            <v>1.0097562550363499</v>
          </cell>
          <cell r="X106">
            <v>1.0097562550363499</v>
          </cell>
          <cell r="Y106">
            <v>0.88587940866140102</v>
          </cell>
          <cell r="Z106">
            <v>0.61223521624976796</v>
          </cell>
          <cell r="AA106">
            <v>1.2254681559965399</v>
          </cell>
          <cell r="AB106">
            <v>0.99969209333019404</v>
          </cell>
          <cell r="AC106">
            <v>0.65486485517138504</v>
          </cell>
          <cell r="AD106">
            <v>1.0097562550363499</v>
          </cell>
          <cell r="AE106">
            <v>0.91818275203133404</v>
          </cell>
          <cell r="AF106">
            <v>0.91818275203133404</v>
          </cell>
          <cell r="AG106">
            <v>1.1669626365554799</v>
          </cell>
          <cell r="AH106">
            <v>0.93799066042770596</v>
          </cell>
          <cell r="AI106">
            <v>0.91889720626027505</v>
          </cell>
          <cell r="AJ106">
            <v>0.90467995723665195</v>
          </cell>
          <cell r="AK106">
            <v>0.91889720626027505</v>
          </cell>
          <cell r="AL106">
            <v>0.93799066042770596</v>
          </cell>
          <cell r="AM106">
            <v>0.93799066042770596</v>
          </cell>
          <cell r="AN106">
            <v>0.80971014781071704</v>
          </cell>
          <cell r="AO106">
            <v>0.31341519278692298</v>
          </cell>
          <cell r="AP106">
            <v>0.37105848362932697</v>
          </cell>
          <cell r="AQ106">
            <v>0.92899180998615005</v>
          </cell>
          <cell r="AR106">
            <v>0.15387453874538701</v>
          </cell>
        </row>
        <row r="107">
          <cell r="G107" t="str">
            <v>Price_adjustment</v>
          </cell>
          <cell r="L107">
            <v>0.91428837038239696</v>
          </cell>
          <cell r="M107">
            <v>1.0226296625089799</v>
          </cell>
          <cell r="N107">
            <v>1.06863765187668</v>
          </cell>
          <cell r="O107">
            <v>1.1283907748545401</v>
          </cell>
          <cell r="P107">
            <v>1.2204067535899501</v>
          </cell>
          <cell r="Q107">
            <v>0.93816145997243705</v>
          </cell>
          <cell r="R107">
            <v>1.01383363891301</v>
          </cell>
          <cell r="S107">
            <v>1.0598416282807199</v>
          </cell>
          <cell r="T107">
            <v>0.94589645932285304</v>
          </cell>
          <cell r="U107">
            <v>1.0182684314504999</v>
          </cell>
          <cell r="V107">
            <v>1.0642764208182101</v>
          </cell>
          <cell r="W107">
            <v>1.0102130806782299</v>
          </cell>
          <cell r="X107">
            <v>1.0102130806782299</v>
          </cell>
          <cell r="Y107">
            <v>0.88124513372533897</v>
          </cell>
          <cell r="Z107">
            <v>0.60452621771343096</v>
          </cell>
          <cell r="AA107">
            <v>1.2262797866186601</v>
          </cell>
          <cell r="AB107">
            <v>0.99963124843316498</v>
          </cell>
          <cell r="AC107">
            <v>0.64304536694221104</v>
          </cell>
          <cell r="AD107">
            <v>1.0102130806782299</v>
          </cell>
          <cell r="AE107">
            <v>0.91595586968565501</v>
          </cell>
          <cell r="AF107">
            <v>0.91595586968565501</v>
          </cell>
          <cell r="AG107">
            <v>1.2204067535899501</v>
          </cell>
          <cell r="AH107">
            <v>0.93619111253383203</v>
          </cell>
          <cell r="AI107">
            <v>0.91428837038239696</v>
          </cell>
          <cell r="AJ107">
            <v>0.89882586579206003</v>
          </cell>
          <cell r="AK107">
            <v>0.91428837038239696</v>
          </cell>
          <cell r="AL107">
            <v>0.93619111253383203</v>
          </cell>
          <cell r="AM107">
            <v>0.93619111253383203</v>
          </cell>
          <cell r="AN107">
            <v>0.80579383139007799</v>
          </cell>
          <cell r="AO107">
            <v>0.29813509469988098</v>
          </cell>
          <cell r="AP107">
            <v>0.36346541615092298</v>
          </cell>
          <cell r="AQ107">
            <v>0.933013051214022</v>
          </cell>
          <cell r="AR107">
            <v>0.14944649446494501</v>
          </cell>
        </row>
        <row r="108">
          <cell r="G108" t="str">
            <v>Price_adjustment</v>
          </cell>
          <cell r="L108">
            <v>0.91005660249629305</v>
          </cell>
          <cell r="M108">
            <v>1.0385784879998401</v>
          </cell>
          <cell r="N108">
            <v>1.0881276864113101</v>
          </cell>
          <cell r="O108">
            <v>1.17668507155961</v>
          </cell>
          <cell r="P108">
            <v>1.27578346838254</v>
          </cell>
          <cell r="Q108">
            <v>0.94219671268389904</v>
          </cell>
          <cell r="R108">
            <v>1.03309782232505</v>
          </cell>
          <cell r="S108">
            <v>1.08264702073652</v>
          </cell>
          <cell r="T108">
            <v>0.94686428041980997</v>
          </cell>
          <cell r="U108">
            <v>1.03491508703792</v>
          </cell>
          <cell r="V108">
            <v>1.08446428544939</v>
          </cell>
          <cell r="W108">
            <v>1.0108746574535199</v>
          </cell>
          <cell r="X108">
            <v>1.0108746574535199</v>
          </cell>
          <cell r="Y108">
            <v>0.87663510193566097</v>
          </cell>
          <cell r="Z108">
            <v>0.59691428752085496</v>
          </cell>
          <cell r="AA108">
            <v>1.2262797866186601</v>
          </cell>
          <cell r="AB108">
            <v>0.99934074616919899</v>
          </cell>
          <cell r="AC108">
            <v>0.63143920563216605</v>
          </cell>
          <cell r="AD108">
            <v>1.0108746574535199</v>
          </cell>
          <cell r="AE108">
            <v>0.91595586968565501</v>
          </cell>
          <cell r="AF108">
            <v>0.91595586968565501</v>
          </cell>
          <cell r="AG108">
            <v>1.27578346838254</v>
          </cell>
          <cell r="AH108">
            <v>0.93439501709717199</v>
          </cell>
          <cell r="AI108">
            <v>0.91005660249629305</v>
          </cell>
          <cell r="AJ108">
            <v>0.89339861636371498</v>
          </cell>
          <cell r="AK108">
            <v>0.91005660249629305</v>
          </cell>
          <cell r="AL108">
            <v>0.93439501709717199</v>
          </cell>
          <cell r="AM108">
            <v>0.93439501709717199</v>
          </cell>
          <cell r="AN108">
            <v>0.80233230015577395</v>
          </cell>
          <cell r="AO108">
            <v>0.28285499661283903</v>
          </cell>
          <cell r="AP108">
            <v>0.35587234867251899</v>
          </cell>
          <cell r="AQ108">
            <v>0.93646668225428298</v>
          </cell>
          <cell r="AR108">
            <v>0.14944649446494501</v>
          </cell>
        </row>
        <row r="109">
          <cell r="G109" t="str">
            <v>Price_adjustment</v>
          </cell>
          <cell r="L109">
            <v>0.91005660249629305</v>
          </cell>
          <cell r="M109">
            <v>1.0385784879998401</v>
          </cell>
          <cell r="N109">
            <v>1.0881276864113101</v>
          </cell>
          <cell r="O109">
            <v>1.17668507155961</v>
          </cell>
          <cell r="P109">
            <v>1.27578346838254</v>
          </cell>
          <cell r="Q109">
            <v>0.94219671268389904</v>
          </cell>
          <cell r="R109">
            <v>1.03309782232505</v>
          </cell>
          <cell r="S109">
            <v>1.08264702073652</v>
          </cell>
          <cell r="T109">
            <v>0.94686428041980997</v>
          </cell>
          <cell r="U109">
            <v>1.03491508703792</v>
          </cell>
          <cell r="V109">
            <v>1.08446428544939</v>
          </cell>
          <cell r="W109">
            <v>1.0108746574535199</v>
          </cell>
          <cell r="X109">
            <v>1.0108746574535199</v>
          </cell>
          <cell r="Y109">
            <v>0.87663510193566097</v>
          </cell>
          <cell r="Z109">
            <v>0.59691428752085496</v>
          </cell>
          <cell r="AA109">
            <v>1.2262797866186601</v>
          </cell>
          <cell r="AB109">
            <v>0.99934074616919899</v>
          </cell>
          <cell r="AC109">
            <v>0.63143920563216605</v>
          </cell>
          <cell r="AD109">
            <v>1.0108746574535199</v>
          </cell>
          <cell r="AE109">
            <v>0.91595586968565501</v>
          </cell>
          <cell r="AF109">
            <v>0.91595586968565501</v>
          </cell>
          <cell r="AG109">
            <v>1.27578346838254</v>
          </cell>
          <cell r="AH109">
            <v>0.93439501709717199</v>
          </cell>
          <cell r="AI109">
            <v>0.91005660249629305</v>
          </cell>
          <cell r="AJ109">
            <v>0.89339861636371498</v>
          </cell>
          <cell r="AK109">
            <v>0.91005660249629305</v>
          </cell>
          <cell r="AL109">
            <v>0.93439501709717199</v>
          </cell>
          <cell r="AM109">
            <v>0.93439501709717199</v>
          </cell>
          <cell r="AN109">
            <v>0.80233230015577395</v>
          </cell>
          <cell r="AO109">
            <v>0.28285499661283903</v>
          </cell>
          <cell r="AP109">
            <v>0.35587234867251899</v>
          </cell>
          <cell r="AQ109">
            <v>0.93646668225428298</v>
          </cell>
          <cell r="AR109">
            <v>0.14944649446494501</v>
          </cell>
        </row>
        <row r="110">
          <cell r="G110" t="str">
            <v>Price_adjustment</v>
          </cell>
          <cell r="L110">
            <v>0.91005660249629305</v>
          </cell>
          <cell r="M110">
            <v>1.0385784879998401</v>
          </cell>
          <cell r="N110">
            <v>1.0881276864113101</v>
          </cell>
          <cell r="O110">
            <v>1.17668507155961</v>
          </cell>
          <cell r="P110">
            <v>1.27578346838254</v>
          </cell>
          <cell r="Q110">
            <v>0.94219671268389904</v>
          </cell>
          <cell r="R110">
            <v>1.03309782232505</v>
          </cell>
          <cell r="S110">
            <v>1.08264702073652</v>
          </cell>
          <cell r="T110">
            <v>0.94686428041980997</v>
          </cell>
          <cell r="U110">
            <v>1.03491508703792</v>
          </cell>
          <cell r="V110">
            <v>1.08446428544939</v>
          </cell>
          <cell r="W110">
            <v>1.0108746574535199</v>
          </cell>
          <cell r="X110">
            <v>1.0108746574535199</v>
          </cell>
          <cell r="Y110">
            <v>0.87663510193566097</v>
          </cell>
          <cell r="Z110">
            <v>0.59691428752085496</v>
          </cell>
          <cell r="AA110">
            <v>1.2262797866186601</v>
          </cell>
          <cell r="AB110">
            <v>0.99934074616919899</v>
          </cell>
          <cell r="AC110">
            <v>0.63143920563216605</v>
          </cell>
          <cell r="AD110">
            <v>1.0108746574535199</v>
          </cell>
          <cell r="AE110">
            <v>0.91595586968565501</v>
          </cell>
          <cell r="AF110">
            <v>0.91595586968565501</v>
          </cell>
          <cell r="AG110">
            <v>1.27578346838254</v>
          </cell>
          <cell r="AH110">
            <v>0.93439501709717199</v>
          </cell>
          <cell r="AI110">
            <v>0.91005660249629305</v>
          </cell>
          <cell r="AJ110">
            <v>0.89339861636371498</v>
          </cell>
          <cell r="AK110">
            <v>0.91005660249629305</v>
          </cell>
          <cell r="AL110">
            <v>0.93439501709717199</v>
          </cell>
          <cell r="AM110">
            <v>0.93439501709717199</v>
          </cell>
          <cell r="AN110">
            <v>0.80233230015577395</v>
          </cell>
          <cell r="AO110">
            <v>0.28285499661283903</v>
          </cell>
          <cell r="AP110">
            <v>0.35587234867251899</v>
          </cell>
          <cell r="AQ110">
            <v>0.93646668225428298</v>
          </cell>
          <cell r="AR110">
            <v>0.14944649446494501</v>
          </cell>
        </row>
        <row r="111">
          <cell r="G111" t="str">
            <v>Price_adjustment</v>
          </cell>
          <cell r="L111">
            <v>0.91005660249629305</v>
          </cell>
          <cell r="M111">
            <v>1.0385784879998401</v>
          </cell>
          <cell r="N111">
            <v>1.0881276864113101</v>
          </cell>
          <cell r="O111">
            <v>1.17668507155961</v>
          </cell>
          <cell r="P111">
            <v>1.27578346838254</v>
          </cell>
          <cell r="Q111">
            <v>0.94219671268389904</v>
          </cell>
          <cell r="R111">
            <v>1.03309782232505</v>
          </cell>
          <cell r="S111">
            <v>1.08264702073652</v>
          </cell>
          <cell r="T111">
            <v>0.94686428041980997</v>
          </cell>
          <cell r="U111">
            <v>1.03491508703792</v>
          </cell>
          <cell r="V111">
            <v>1.08446428544939</v>
          </cell>
          <cell r="W111">
            <v>1.0108746574535199</v>
          </cell>
          <cell r="X111">
            <v>1.0108746574535199</v>
          </cell>
          <cell r="Y111">
            <v>0.87663510193566097</v>
          </cell>
          <cell r="Z111">
            <v>0.59691428752085496</v>
          </cell>
          <cell r="AA111">
            <v>1.2262797866186601</v>
          </cell>
          <cell r="AB111">
            <v>0.99934074616919899</v>
          </cell>
          <cell r="AC111">
            <v>0.63143920563216605</v>
          </cell>
          <cell r="AD111">
            <v>1.0108746574535199</v>
          </cell>
          <cell r="AE111">
            <v>0.91595586968565501</v>
          </cell>
          <cell r="AF111">
            <v>0.91595586968565501</v>
          </cell>
          <cell r="AG111">
            <v>1.27578346838254</v>
          </cell>
          <cell r="AH111">
            <v>0.93439501709717199</v>
          </cell>
          <cell r="AI111">
            <v>0.91005660249629305</v>
          </cell>
          <cell r="AJ111">
            <v>0.89339861636371498</v>
          </cell>
          <cell r="AK111">
            <v>0.91005660249629305</v>
          </cell>
          <cell r="AL111">
            <v>0.93439501709717199</v>
          </cell>
          <cell r="AM111">
            <v>0.93439501709717199</v>
          </cell>
          <cell r="AN111">
            <v>0.80233230015577395</v>
          </cell>
          <cell r="AO111">
            <v>0.28285499661283903</v>
          </cell>
          <cell r="AP111">
            <v>0.35587234867251899</v>
          </cell>
          <cell r="AQ111">
            <v>0.93646668225428298</v>
          </cell>
          <cell r="AR111">
            <v>0.14944649446494501</v>
          </cell>
        </row>
        <row r="112">
          <cell r="G112" t="str">
            <v>Price_adjustment</v>
          </cell>
          <cell r="L112">
            <v>0.91005660249629305</v>
          </cell>
          <cell r="M112">
            <v>1.0385784879998401</v>
          </cell>
          <cell r="N112">
            <v>1.0881276864113101</v>
          </cell>
          <cell r="O112">
            <v>1.17668507155961</v>
          </cell>
          <cell r="P112">
            <v>1.27578346838254</v>
          </cell>
          <cell r="Q112">
            <v>0.94219671268389904</v>
          </cell>
          <cell r="R112">
            <v>1.03309782232505</v>
          </cell>
          <cell r="S112">
            <v>1.08264702073652</v>
          </cell>
          <cell r="T112">
            <v>0.94686428041980997</v>
          </cell>
          <cell r="U112">
            <v>1.03491508703792</v>
          </cell>
          <cell r="V112">
            <v>1.08446428544939</v>
          </cell>
          <cell r="W112">
            <v>1.0108746574535199</v>
          </cell>
          <cell r="X112">
            <v>1.0108746574535199</v>
          </cell>
          <cell r="Y112">
            <v>0.87663510193566097</v>
          </cell>
          <cell r="Z112">
            <v>0.59691428752085496</v>
          </cell>
          <cell r="AA112">
            <v>1.2262797866186601</v>
          </cell>
          <cell r="AB112">
            <v>0.99934074616919899</v>
          </cell>
          <cell r="AC112">
            <v>0.63143920563216605</v>
          </cell>
          <cell r="AD112">
            <v>1.0108746574535199</v>
          </cell>
          <cell r="AE112">
            <v>0.91595586968565501</v>
          </cell>
          <cell r="AF112">
            <v>0.91595586968565501</v>
          </cell>
          <cell r="AG112">
            <v>1.27578346838254</v>
          </cell>
          <cell r="AH112">
            <v>0.93439501709717199</v>
          </cell>
          <cell r="AI112">
            <v>0.91005660249629305</v>
          </cell>
          <cell r="AJ112">
            <v>0.89339861636371498</v>
          </cell>
          <cell r="AK112">
            <v>0.91005660249629305</v>
          </cell>
          <cell r="AL112">
            <v>0.93439501709717199</v>
          </cell>
          <cell r="AM112">
            <v>0.93439501709717199</v>
          </cell>
          <cell r="AN112">
            <v>0.80233230015577395</v>
          </cell>
          <cell r="AO112">
            <v>0.28285499661283903</v>
          </cell>
          <cell r="AP112">
            <v>0.35587234867251899</v>
          </cell>
          <cell r="AQ112">
            <v>0.93646668225428298</v>
          </cell>
          <cell r="AR112">
            <v>0.14944649446494501</v>
          </cell>
        </row>
        <row r="113">
          <cell r="G113" t="str">
            <v>Price_adjustment</v>
          </cell>
          <cell r="L113">
            <v>0.91005660249629305</v>
          </cell>
          <cell r="M113">
            <v>1.0385784879998401</v>
          </cell>
          <cell r="N113">
            <v>1.0881276864113101</v>
          </cell>
          <cell r="O113">
            <v>1.17668507155961</v>
          </cell>
          <cell r="P113">
            <v>1.27578346838254</v>
          </cell>
          <cell r="Q113">
            <v>0.94219671268389904</v>
          </cell>
          <cell r="R113">
            <v>1.03309782232505</v>
          </cell>
          <cell r="S113">
            <v>1.08264702073652</v>
          </cell>
          <cell r="T113">
            <v>0.94686428041980997</v>
          </cell>
          <cell r="U113">
            <v>1.03491508703792</v>
          </cell>
          <cell r="V113">
            <v>1.08446428544939</v>
          </cell>
          <cell r="W113">
            <v>1.0108746574535199</v>
          </cell>
          <cell r="X113">
            <v>1.0108746574535199</v>
          </cell>
          <cell r="Y113">
            <v>0.87663510193566097</v>
          </cell>
          <cell r="Z113">
            <v>0.59691428752085496</v>
          </cell>
          <cell r="AA113">
            <v>1.2262797866186601</v>
          </cell>
          <cell r="AB113">
            <v>0.99934074616919899</v>
          </cell>
          <cell r="AC113">
            <v>0.63143920563216605</v>
          </cell>
          <cell r="AD113">
            <v>1.0108746574535199</v>
          </cell>
          <cell r="AE113">
            <v>0.91595586968565501</v>
          </cell>
          <cell r="AF113">
            <v>0.91595586968565501</v>
          </cell>
          <cell r="AG113">
            <v>1.27578346838254</v>
          </cell>
          <cell r="AH113">
            <v>0.93439501709717199</v>
          </cell>
          <cell r="AI113">
            <v>0.91005660249629305</v>
          </cell>
          <cell r="AJ113">
            <v>0.89339861636371498</v>
          </cell>
          <cell r="AK113">
            <v>0.91005660249629305</v>
          </cell>
          <cell r="AL113">
            <v>0.93439501709717199</v>
          </cell>
          <cell r="AM113">
            <v>0.93439501709717199</v>
          </cell>
          <cell r="AN113">
            <v>0.80233230015577395</v>
          </cell>
          <cell r="AO113">
            <v>0.28285499661283903</v>
          </cell>
          <cell r="AP113">
            <v>0.35587234867251899</v>
          </cell>
          <cell r="AQ113">
            <v>0.93646668225428298</v>
          </cell>
          <cell r="AR113">
            <v>0.14944649446494501</v>
          </cell>
        </row>
        <row r="114">
          <cell r="G114" t="str">
            <v>Price_adjustment</v>
          </cell>
          <cell r="L114">
            <v>0.91005660249629305</v>
          </cell>
          <cell r="M114">
            <v>1.0385784879998401</v>
          </cell>
          <cell r="N114">
            <v>1.0881276864113101</v>
          </cell>
          <cell r="O114">
            <v>1.17668507155961</v>
          </cell>
          <cell r="P114">
            <v>1.27578346838254</v>
          </cell>
          <cell r="Q114">
            <v>0.94219671268389904</v>
          </cell>
          <cell r="R114">
            <v>1.03309782232505</v>
          </cell>
          <cell r="S114">
            <v>1.08264702073652</v>
          </cell>
          <cell r="T114">
            <v>0.94686428041980997</v>
          </cell>
          <cell r="U114">
            <v>1.03491508703792</v>
          </cell>
          <cell r="V114">
            <v>1.08446428544939</v>
          </cell>
          <cell r="W114">
            <v>1.0108746574535199</v>
          </cell>
          <cell r="X114">
            <v>1.0108746574535199</v>
          </cell>
          <cell r="Y114">
            <v>0.87663510193566097</v>
          </cell>
          <cell r="Z114">
            <v>0.59691428752085496</v>
          </cell>
          <cell r="AA114">
            <v>1.2262797866186601</v>
          </cell>
          <cell r="AB114">
            <v>0.99934074616919899</v>
          </cell>
          <cell r="AC114">
            <v>0.63143920563216605</v>
          </cell>
          <cell r="AD114">
            <v>1.0108746574535199</v>
          </cell>
          <cell r="AE114">
            <v>0.91595586968565501</v>
          </cell>
          <cell r="AF114">
            <v>0.91595586968565501</v>
          </cell>
          <cell r="AG114">
            <v>1.27578346838254</v>
          </cell>
          <cell r="AH114">
            <v>0.93439501709717199</v>
          </cell>
          <cell r="AI114">
            <v>0.91005660249629305</v>
          </cell>
          <cell r="AJ114">
            <v>0.89339861636371498</v>
          </cell>
          <cell r="AK114">
            <v>0.91005660249629305</v>
          </cell>
          <cell r="AL114">
            <v>0.93439501709717199</v>
          </cell>
          <cell r="AM114">
            <v>0.93439501709717199</v>
          </cell>
          <cell r="AN114">
            <v>0.80233230015577395</v>
          </cell>
          <cell r="AO114">
            <v>0.28285499661283903</v>
          </cell>
          <cell r="AP114">
            <v>0.35587234867251899</v>
          </cell>
          <cell r="AQ114">
            <v>0.93646668225428298</v>
          </cell>
          <cell r="AR114">
            <v>0.14944649446494501</v>
          </cell>
        </row>
        <row r="115">
          <cell r="G115" t="str">
            <v>Price_adjustment</v>
          </cell>
          <cell r="L115">
            <v>0.91005660249629305</v>
          </cell>
          <cell r="M115">
            <v>1.0385784879998401</v>
          </cell>
          <cell r="N115">
            <v>1.0881276864113101</v>
          </cell>
          <cell r="O115">
            <v>1.17668507155961</v>
          </cell>
          <cell r="P115">
            <v>1.27578346838254</v>
          </cell>
          <cell r="Q115">
            <v>0.94219671268389904</v>
          </cell>
          <cell r="R115">
            <v>1.03309782232505</v>
          </cell>
          <cell r="S115">
            <v>1.08264702073652</v>
          </cell>
          <cell r="T115">
            <v>0.94686428041980997</v>
          </cell>
          <cell r="U115">
            <v>1.03491508703792</v>
          </cell>
          <cell r="V115">
            <v>1.08446428544939</v>
          </cell>
          <cell r="W115">
            <v>1.0108746574535199</v>
          </cell>
          <cell r="X115">
            <v>1.0108746574535199</v>
          </cell>
          <cell r="Y115">
            <v>0.87663510193566097</v>
          </cell>
          <cell r="Z115">
            <v>0.59691428752085496</v>
          </cell>
          <cell r="AA115">
            <v>1.2262797866186601</v>
          </cell>
          <cell r="AB115">
            <v>0.99934074616919899</v>
          </cell>
          <cell r="AC115">
            <v>0.63143920563216605</v>
          </cell>
          <cell r="AD115">
            <v>1.0108746574535199</v>
          </cell>
          <cell r="AE115">
            <v>0.91595586968565501</v>
          </cell>
          <cell r="AF115">
            <v>0.91595586968565501</v>
          </cell>
          <cell r="AG115">
            <v>1.27578346838254</v>
          </cell>
          <cell r="AH115">
            <v>0.93439501709717199</v>
          </cell>
          <cell r="AI115">
            <v>0.91005660249629305</v>
          </cell>
          <cell r="AJ115">
            <v>0.89339861636371498</v>
          </cell>
          <cell r="AK115">
            <v>0.91005660249629305</v>
          </cell>
          <cell r="AL115">
            <v>0.93439501709717199</v>
          </cell>
          <cell r="AM115">
            <v>0.93439501709717199</v>
          </cell>
          <cell r="AN115">
            <v>0.80233230015577395</v>
          </cell>
          <cell r="AO115">
            <v>0.28285499661283903</v>
          </cell>
          <cell r="AP115">
            <v>0.35587234867251899</v>
          </cell>
          <cell r="AQ115">
            <v>0.93646668225428298</v>
          </cell>
          <cell r="AR115">
            <v>0.14944649446494501</v>
          </cell>
        </row>
        <row r="116">
          <cell r="G116" t="str">
            <v>Price_adjustment</v>
          </cell>
          <cell r="L116">
            <v>0.91005660249629305</v>
          </cell>
          <cell r="M116">
            <v>1.0385784879998401</v>
          </cell>
          <cell r="N116">
            <v>1.0881276864113101</v>
          </cell>
          <cell r="O116">
            <v>1.17668507155961</v>
          </cell>
          <cell r="P116">
            <v>1.27578346838254</v>
          </cell>
          <cell r="Q116">
            <v>0.94219671268389904</v>
          </cell>
          <cell r="R116">
            <v>1.03309782232505</v>
          </cell>
          <cell r="S116">
            <v>1.08264702073652</v>
          </cell>
          <cell r="T116">
            <v>0.94686428041980997</v>
          </cell>
          <cell r="U116">
            <v>1.03491508703792</v>
          </cell>
          <cell r="V116">
            <v>1.08446428544939</v>
          </cell>
          <cell r="W116">
            <v>1.0108746574535199</v>
          </cell>
          <cell r="X116">
            <v>1.0108746574535199</v>
          </cell>
          <cell r="Y116">
            <v>0.87663510193566097</v>
          </cell>
          <cell r="Z116">
            <v>0.59691428752085496</v>
          </cell>
          <cell r="AA116">
            <v>1.2262797866186601</v>
          </cell>
          <cell r="AB116">
            <v>0.99934074616919899</v>
          </cell>
          <cell r="AC116">
            <v>0.63143920563216605</v>
          </cell>
          <cell r="AD116">
            <v>1.0108746574535199</v>
          </cell>
          <cell r="AE116">
            <v>0.91595586968565501</v>
          </cell>
          <cell r="AF116">
            <v>0.91595586968565501</v>
          </cell>
          <cell r="AG116">
            <v>1.27578346838254</v>
          </cell>
          <cell r="AH116">
            <v>0.93439501709717199</v>
          </cell>
          <cell r="AI116">
            <v>0.91005660249629305</v>
          </cell>
          <cell r="AJ116">
            <v>0.89339861636371498</v>
          </cell>
          <cell r="AK116">
            <v>0.91005660249629305</v>
          </cell>
          <cell r="AL116">
            <v>0.93439501709717199</v>
          </cell>
          <cell r="AM116">
            <v>0.93439501709717199</v>
          </cell>
          <cell r="AN116">
            <v>0.80233230015577395</v>
          </cell>
          <cell r="AO116">
            <v>0.28285499661283903</v>
          </cell>
          <cell r="AP116">
            <v>0.35587234867251899</v>
          </cell>
          <cell r="AQ116">
            <v>0.93646668225428298</v>
          </cell>
          <cell r="AR116">
            <v>0.14944649446494501</v>
          </cell>
        </row>
        <row r="117">
          <cell r="G117" t="str">
            <v>Price_adjustment</v>
          </cell>
          <cell r="L117">
            <v>0.91005660249629305</v>
          </cell>
          <cell r="M117">
            <v>1.0385784879998401</v>
          </cell>
          <cell r="N117">
            <v>1.0881276864113101</v>
          </cell>
          <cell r="O117">
            <v>1.17668507155961</v>
          </cell>
          <cell r="P117">
            <v>1.27578346838254</v>
          </cell>
          <cell r="Q117">
            <v>0.94219671268389904</v>
          </cell>
          <cell r="R117">
            <v>1.03309782232505</v>
          </cell>
          <cell r="S117">
            <v>1.08264702073652</v>
          </cell>
          <cell r="T117">
            <v>0.94686428041980997</v>
          </cell>
          <cell r="U117">
            <v>1.03491508703792</v>
          </cell>
          <cell r="V117">
            <v>1.08446428544939</v>
          </cell>
          <cell r="W117">
            <v>1.0108746574535199</v>
          </cell>
          <cell r="X117">
            <v>1.0108746574535199</v>
          </cell>
          <cell r="Y117">
            <v>0.87663510193566097</v>
          </cell>
          <cell r="Z117">
            <v>0.59691428752085496</v>
          </cell>
          <cell r="AA117">
            <v>1.2262797866186601</v>
          </cell>
          <cell r="AB117">
            <v>0.99934074616919899</v>
          </cell>
          <cell r="AC117">
            <v>0.63143920563216605</v>
          </cell>
          <cell r="AD117">
            <v>1.0108746574535199</v>
          </cell>
          <cell r="AE117">
            <v>0.91595586968565501</v>
          </cell>
          <cell r="AF117">
            <v>0.91595586968565501</v>
          </cell>
          <cell r="AG117">
            <v>1.27578346838254</v>
          </cell>
          <cell r="AH117">
            <v>0.93439501709717199</v>
          </cell>
          <cell r="AI117">
            <v>0.91005660249629305</v>
          </cell>
          <cell r="AJ117">
            <v>0.89339861636371498</v>
          </cell>
          <cell r="AK117">
            <v>0.91005660249629305</v>
          </cell>
          <cell r="AL117">
            <v>0.93439501709717199</v>
          </cell>
          <cell r="AM117">
            <v>0.93439501709717199</v>
          </cell>
          <cell r="AN117">
            <v>0.80233230015577395</v>
          </cell>
          <cell r="AO117">
            <v>0.28285499661283903</v>
          </cell>
          <cell r="AP117">
            <v>0.35587234867251899</v>
          </cell>
          <cell r="AQ117">
            <v>0.93646668225428298</v>
          </cell>
          <cell r="AR117">
            <v>0.14944649446494501</v>
          </cell>
        </row>
        <row r="118">
          <cell r="G118" t="str">
            <v>Price_adjustment</v>
          </cell>
          <cell r="L118">
            <v>0.91005660249629305</v>
          </cell>
          <cell r="M118">
            <v>1.0385784879998401</v>
          </cell>
          <cell r="N118">
            <v>1.0881276864113101</v>
          </cell>
          <cell r="O118">
            <v>1.17668507155961</v>
          </cell>
          <cell r="P118">
            <v>1.27578346838254</v>
          </cell>
          <cell r="Q118">
            <v>0.94219671268389904</v>
          </cell>
          <cell r="R118">
            <v>1.03309782232505</v>
          </cell>
          <cell r="S118">
            <v>1.08264702073652</v>
          </cell>
          <cell r="T118">
            <v>0.94686428041980997</v>
          </cell>
          <cell r="U118">
            <v>1.03491508703792</v>
          </cell>
          <cell r="V118">
            <v>1.08446428544939</v>
          </cell>
          <cell r="W118">
            <v>1.0108746574535199</v>
          </cell>
          <cell r="X118">
            <v>1.0108746574535199</v>
          </cell>
          <cell r="Y118">
            <v>0.87663510193566097</v>
          </cell>
          <cell r="Z118">
            <v>0.59691428752085496</v>
          </cell>
          <cell r="AA118">
            <v>1.2262797866186601</v>
          </cell>
          <cell r="AB118">
            <v>0.99934074616919899</v>
          </cell>
          <cell r="AC118">
            <v>0.63143920563216605</v>
          </cell>
          <cell r="AD118">
            <v>1.0108746574535199</v>
          </cell>
          <cell r="AE118">
            <v>0.91595586968565501</v>
          </cell>
          <cell r="AF118">
            <v>0.91595586968565501</v>
          </cell>
          <cell r="AG118">
            <v>1.27578346838254</v>
          </cell>
          <cell r="AH118">
            <v>0.93619111253383203</v>
          </cell>
          <cell r="AI118">
            <v>0.91005660249629305</v>
          </cell>
          <cell r="AJ118">
            <v>0.89339861636371498</v>
          </cell>
          <cell r="AK118">
            <v>0.91005660249629305</v>
          </cell>
          <cell r="AL118">
            <v>0.93439501709717199</v>
          </cell>
          <cell r="AM118">
            <v>0.93439501709717199</v>
          </cell>
          <cell r="AN118">
            <v>0.80233230015577395</v>
          </cell>
          <cell r="AO118">
            <v>0.28285499661283903</v>
          </cell>
          <cell r="AP118">
            <v>0.35587234867251899</v>
          </cell>
          <cell r="AQ118">
            <v>0.93646668225428298</v>
          </cell>
          <cell r="AR118">
            <v>0.14944649446494501</v>
          </cell>
        </row>
        <row r="119">
          <cell r="G119" t="str">
            <v>Price_adjustment</v>
          </cell>
          <cell r="L119">
            <v>0.91005660249629305</v>
          </cell>
          <cell r="M119">
            <v>1.0385784879998401</v>
          </cell>
          <cell r="N119">
            <v>1.0881276864113101</v>
          </cell>
          <cell r="O119">
            <v>1.17668507155961</v>
          </cell>
          <cell r="P119">
            <v>1.27578346838254</v>
          </cell>
          <cell r="Q119">
            <v>0.94219671268389904</v>
          </cell>
          <cell r="R119">
            <v>1.03309782232505</v>
          </cell>
          <cell r="S119">
            <v>1.08264702073652</v>
          </cell>
          <cell r="T119">
            <v>0.94686428041980997</v>
          </cell>
          <cell r="U119">
            <v>1.03491508703792</v>
          </cell>
          <cell r="V119">
            <v>1.08446428544939</v>
          </cell>
          <cell r="W119">
            <v>1.0108746574535199</v>
          </cell>
          <cell r="X119">
            <v>1.0108746574535199</v>
          </cell>
          <cell r="Y119">
            <v>0.87663510193566097</v>
          </cell>
          <cell r="Z119">
            <v>0.59691428752085496</v>
          </cell>
          <cell r="AA119">
            <v>1.2262797866186601</v>
          </cell>
          <cell r="AB119">
            <v>0.99934074616919899</v>
          </cell>
          <cell r="AC119">
            <v>0.63143920563216605</v>
          </cell>
          <cell r="AD119">
            <v>1.0108746574535199</v>
          </cell>
          <cell r="AE119">
            <v>0.91595586968565501</v>
          </cell>
          <cell r="AF119">
            <v>0.91595586968565501</v>
          </cell>
          <cell r="AG119">
            <v>1.27578346838254</v>
          </cell>
          <cell r="AH119">
            <v>0.93619111253383203</v>
          </cell>
          <cell r="AI119">
            <v>0.91005660249629305</v>
          </cell>
          <cell r="AJ119">
            <v>0.89339861636371498</v>
          </cell>
          <cell r="AK119">
            <v>0.91005660249629305</v>
          </cell>
          <cell r="AL119">
            <v>0.93439501709717199</v>
          </cell>
          <cell r="AM119">
            <v>0.93439501709717199</v>
          </cell>
          <cell r="AN119">
            <v>0.80233230015577395</v>
          </cell>
          <cell r="AO119">
            <v>0.28285499661283903</v>
          </cell>
          <cell r="AP119">
            <v>0.35587234867251899</v>
          </cell>
          <cell r="AQ119">
            <v>0.93646668225428298</v>
          </cell>
          <cell r="AR119">
            <v>0.14944649446494501</v>
          </cell>
        </row>
        <row r="120">
          <cell r="G120" t="str">
            <v>Price_adjustment</v>
          </cell>
          <cell r="L120">
            <v>0.91005660249629305</v>
          </cell>
          <cell r="M120">
            <v>1.0385784879998401</v>
          </cell>
          <cell r="N120">
            <v>1.0881276864113101</v>
          </cell>
          <cell r="O120">
            <v>1.17668507155961</v>
          </cell>
          <cell r="P120">
            <v>1.27578346838254</v>
          </cell>
          <cell r="Q120">
            <v>0.94219671268389904</v>
          </cell>
          <cell r="R120">
            <v>1.03309782232505</v>
          </cell>
          <cell r="S120">
            <v>1.08264702073652</v>
          </cell>
          <cell r="T120">
            <v>0.94686428041980997</v>
          </cell>
          <cell r="U120">
            <v>1.03491508703792</v>
          </cell>
          <cell r="V120">
            <v>1.08446428544939</v>
          </cell>
          <cell r="W120">
            <v>1.0108746574535199</v>
          </cell>
          <cell r="X120">
            <v>1.0108746574535199</v>
          </cell>
          <cell r="Y120">
            <v>0.87663510193566097</v>
          </cell>
          <cell r="Z120">
            <v>0.59691428752085496</v>
          </cell>
          <cell r="AA120">
            <v>1.2262797866186601</v>
          </cell>
          <cell r="AB120">
            <v>0.99934074616919899</v>
          </cell>
          <cell r="AC120">
            <v>0.63143920563216605</v>
          </cell>
          <cell r="AD120">
            <v>1.0108746574535199</v>
          </cell>
          <cell r="AE120">
            <v>0.91595586968565501</v>
          </cell>
          <cell r="AF120">
            <v>0.91595586968565501</v>
          </cell>
          <cell r="AG120">
            <v>1.27578346838254</v>
          </cell>
          <cell r="AH120">
            <v>0.93619111253383203</v>
          </cell>
          <cell r="AI120">
            <v>0.91005660249629305</v>
          </cell>
          <cell r="AJ120">
            <v>0.89339861636371498</v>
          </cell>
          <cell r="AK120">
            <v>0.91005660249629305</v>
          </cell>
          <cell r="AL120">
            <v>0.93439501709717199</v>
          </cell>
          <cell r="AM120">
            <v>0.93439501709717199</v>
          </cell>
          <cell r="AN120">
            <v>0.80233230015577395</v>
          </cell>
          <cell r="AO120">
            <v>0.28285499661283903</v>
          </cell>
          <cell r="AP120">
            <v>0.35587234867251899</v>
          </cell>
          <cell r="AQ120">
            <v>0.93646668225428298</v>
          </cell>
          <cell r="AR120">
            <v>0.14944649446494501</v>
          </cell>
        </row>
        <row r="121">
          <cell r="G121" t="str">
            <v>Price_adjustment</v>
          </cell>
          <cell r="L121">
            <v>0.91005660249629305</v>
          </cell>
          <cell r="M121">
            <v>1.0385784879998401</v>
          </cell>
          <cell r="N121">
            <v>1.0881276864113101</v>
          </cell>
          <cell r="O121">
            <v>1.17668507155961</v>
          </cell>
          <cell r="P121">
            <v>1.27578346838254</v>
          </cell>
          <cell r="Q121">
            <v>0.94219671268389904</v>
          </cell>
          <cell r="R121">
            <v>1.03309782232505</v>
          </cell>
          <cell r="S121">
            <v>1.08264702073652</v>
          </cell>
          <cell r="T121">
            <v>0.94686428041980997</v>
          </cell>
          <cell r="U121">
            <v>1.03491508703792</v>
          </cell>
          <cell r="V121">
            <v>1.08446428544939</v>
          </cell>
          <cell r="W121">
            <v>1.0108746574535199</v>
          </cell>
          <cell r="X121">
            <v>1.0108746574535199</v>
          </cell>
          <cell r="Y121">
            <v>0.87663510193566097</v>
          </cell>
          <cell r="Z121">
            <v>0.59691428752085496</v>
          </cell>
          <cell r="AA121">
            <v>1.2262797866186601</v>
          </cell>
          <cell r="AB121">
            <v>0.99934074616919899</v>
          </cell>
          <cell r="AC121">
            <v>0.63143920563216605</v>
          </cell>
          <cell r="AD121">
            <v>1.0108746574535199</v>
          </cell>
          <cell r="AE121">
            <v>0.91595586968565501</v>
          </cell>
          <cell r="AF121">
            <v>0.91595586968565501</v>
          </cell>
          <cell r="AG121">
            <v>1.27578346838254</v>
          </cell>
          <cell r="AH121">
            <v>0.93619111253383203</v>
          </cell>
          <cell r="AI121">
            <v>0.91005660249629305</v>
          </cell>
          <cell r="AJ121">
            <v>0.89339861636371498</v>
          </cell>
          <cell r="AK121">
            <v>0.91005660249629305</v>
          </cell>
          <cell r="AL121">
            <v>0.93439501709717199</v>
          </cell>
          <cell r="AM121">
            <v>0.93439501709717199</v>
          </cell>
          <cell r="AN121">
            <v>0.80233230015577395</v>
          </cell>
          <cell r="AO121">
            <v>0.28285499661283903</v>
          </cell>
          <cell r="AP121">
            <v>0.35587234867251899</v>
          </cell>
          <cell r="AQ121">
            <v>0.93646668225428298</v>
          </cell>
          <cell r="AR121">
            <v>0.14944649446494501</v>
          </cell>
        </row>
        <row r="122">
          <cell r="G122" t="str">
            <v>Price_adjustment</v>
          </cell>
          <cell r="L122">
            <v>0.91005660249629305</v>
          </cell>
          <cell r="M122">
            <v>1.0385784879998401</v>
          </cell>
          <cell r="N122">
            <v>1.0881276864113101</v>
          </cell>
          <cell r="O122">
            <v>1.17668507155961</v>
          </cell>
          <cell r="P122">
            <v>1.27578346838254</v>
          </cell>
          <cell r="Q122">
            <v>0.94219671268389904</v>
          </cell>
          <cell r="R122">
            <v>1.03309782232505</v>
          </cell>
          <cell r="S122">
            <v>1.08264702073652</v>
          </cell>
          <cell r="T122">
            <v>0.94686428041980997</v>
          </cell>
          <cell r="U122">
            <v>1.03491508703792</v>
          </cell>
          <cell r="V122">
            <v>1.08446428544939</v>
          </cell>
          <cell r="W122">
            <v>1.0108746574535199</v>
          </cell>
          <cell r="X122">
            <v>1.0108746574535199</v>
          </cell>
          <cell r="Y122">
            <v>0.87663510193566097</v>
          </cell>
          <cell r="Z122">
            <v>0.59691428752085496</v>
          </cell>
          <cell r="AA122">
            <v>1.2262797866186601</v>
          </cell>
          <cell r="AB122">
            <v>0.99934074616919899</v>
          </cell>
          <cell r="AC122">
            <v>0.63143920563216605</v>
          </cell>
          <cell r="AD122">
            <v>1.0108746574535199</v>
          </cell>
          <cell r="AE122">
            <v>0.91595586968565501</v>
          </cell>
          <cell r="AF122">
            <v>0.91595586968565501</v>
          </cell>
          <cell r="AG122">
            <v>1.27578346838254</v>
          </cell>
          <cell r="AH122">
            <v>0.93619111253383203</v>
          </cell>
          <cell r="AI122">
            <v>0.91005660249629305</v>
          </cell>
          <cell r="AJ122">
            <v>0.89339861636371498</v>
          </cell>
          <cell r="AK122">
            <v>0.91005660249629305</v>
          </cell>
          <cell r="AL122">
            <v>0.93439501709717199</v>
          </cell>
          <cell r="AM122">
            <v>0.93439501709717199</v>
          </cell>
          <cell r="AN122">
            <v>0.80233230015577395</v>
          </cell>
          <cell r="AO122">
            <v>0.28285499661283903</v>
          </cell>
          <cell r="AP122">
            <v>0.35587234867251899</v>
          </cell>
          <cell r="AQ122">
            <v>0.93646668225428298</v>
          </cell>
          <cell r="AR122">
            <v>0.14944649446494501</v>
          </cell>
        </row>
        <row r="123">
          <cell r="G123" t="str">
            <v>Price_adjustment</v>
          </cell>
          <cell r="L123">
            <v>0.91005660249629305</v>
          </cell>
          <cell r="M123">
            <v>1.0385784879998401</v>
          </cell>
          <cell r="N123">
            <v>1.0881276864113101</v>
          </cell>
          <cell r="O123">
            <v>1.17668507155961</v>
          </cell>
          <cell r="P123">
            <v>1.27578346838254</v>
          </cell>
          <cell r="Q123">
            <v>0.94219671268389904</v>
          </cell>
          <cell r="R123">
            <v>1.03309782232505</v>
          </cell>
          <cell r="S123">
            <v>1.08264702073652</v>
          </cell>
          <cell r="T123">
            <v>0.94686428041980997</v>
          </cell>
          <cell r="U123">
            <v>1.03491508703792</v>
          </cell>
          <cell r="V123">
            <v>1.08446428544939</v>
          </cell>
          <cell r="W123">
            <v>1.0108746574535199</v>
          </cell>
          <cell r="X123">
            <v>1.0108746574535199</v>
          </cell>
          <cell r="Y123">
            <v>0.87663510193566097</v>
          </cell>
          <cell r="Z123">
            <v>0.59691428752085496</v>
          </cell>
          <cell r="AA123">
            <v>1.2262797866186601</v>
          </cell>
          <cell r="AB123">
            <v>0.99934074616919899</v>
          </cell>
          <cell r="AC123">
            <v>0.63143920563216605</v>
          </cell>
          <cell r="AD123">
            <v>1.0108746574535199</v>
          </cell>
          <cell r="AE123">
            <v>0.91595586968565501</v>
          </cell>
          <cell r="AF123">
            <v>0.91595586968565501</v>
          </cell>
          <cell r="AG123">
            <v>1.27578346838254</v>
          </cell>
          <cell r="AH123">
            <v>0.93619111253383203</v>
          </cell>
          <cell r="AI123">
            <v>0.91005660249629305</v>
          </cell>
          <cell r="AJ123">
            <v>0.89339861636371498</v>
          </cell>
          <cell r="AK123">
            <v>0.91005660249629305</v>
          </cell>
          <cell r="AL123">
            <v>0.93439501709717199</v>
          </cell>
          <cell r="AM123">
            <v>0.93439501709717199</v>
          </cell>
          <cell r="AN123">
            <v>0.80233230015577395</v>
          </cell>
          <cell r="AO123">
            <v>0.28285499661283903</v>
          </cell>
          <cell r="AP123">
            <v>0.35587234867251899</v>
          </cell>
          <cell r="AQ123">
            <v>0.93646668225428298</v>
          </cell>
          <cell r="AR123">
            <v>0.14944649446494501</v>
          </cell>
        </row>
        <row r="124">
          <cell r="G124" t="str">
            <v>Price_adjustment</v>
          </cell>
          <cell r="L124">
            <v>0.91005660249629305</v>
          </cell>
          <cell r="M124">
            <v>1.0385784879998401</v>
          </cell>
          <cell r="N124">
            <v>1.0881276864113101</v>
          </cell>
          <cell r="O124">
            <v>1.17668507155961</v>
          </cell>
          <cell r="P124">
            <v>1.27578346838254</v>
          </cell>
          <cell r="Q124">
            <v>0.94219671268389904</v>
          </cell>
          <cell r="R124">
            <v>1.03309782232505</v>
          </cell>
          <cell r="S124">
            <v>1.08264702073652</v>
          </cell>
          <cell r="T124">
            <v>0.94686428041980997</v>
          </cell>
          <cell r="U124">
            <v>1.03491508703792</v>
          </cell>
          <cell r="V124">
            <v>1.08446428544939</v>
          </cell>
          <cell r="W124">
            <v>1.0108746574535199</v>
          </cell>
          <cell r="X124">
            <v>1.0108746574535199</v>
          </cell>
          <cell r="Y124">
            <v>0.87663510193566097</v>
          </cell>
          <cell r="Z124">
            <v>0.59691428752085496</v>
          </cell>
          <cell r="AA124">
            <v>1.2262797866186601</v>
          </cell>
          <cell r="AB124">
            <v>0.99934074616919899</v>
          </cell>
          <cell r="AC124">
            <v>0.63143920563216605</v>
          </cell>
          <cell r="AD124">
            <v>1.0108746574535199</v>
          </cell>
          <cell r="AE124">
            <v>0.91595586968565501</v>
          </cell>
          <cell r="AF124">
            <v>0.91595586968565501</v>
          </cell>
          <cell r="AG124">
            <v>1.27578346838254</v>
          </cell>
          <cell r="AH124">
            <v>0.93619111253383203</v>
          </cell>
          <cell r="AI124">
            <v>0.91005660249629305</v>
          </cell>
          <cell r="AJ124">
            <v>0.89339861636371498</v>
          </cell>
          <cell r="AK124">
            <v>0.91005660249629305</v>
          </cell>
          <cell r="AL124">
            <v>0.93439501709717199</v>
          </cell>
          <cell r="AM124">
            <v>0.93439501709717199</v>
          </cell>
          <cell r="AN124">
            <v>0.80233230015577395</v>
          </cell>
          <cell r="AO124">
            <v>0.28285499661283903</v>
          </cell>
          <cell r="AP124">
            <v>0.35587234867251899</v>
          </cell>
          <cell r="AQ124">
            <v>0.93646668225428298</v>
          </cell>
          <cell r="AR124">
            <v>0.14944649446494501</v>
          </cell>
        </row>
        <row r="125">
          <cell r="G125" t="str">
            <v>Price_adjustment</v>
          </cell>
          <cell r="L125">
            <v>0.91005660249629305</v>
          </cell>
          <cell r="M125">
            <v>1.0385784879998401</v>
          </cell>
          <cell r="N125">
            <v>1.0881276864113101</v>
          </cell>
          <cell r="O125">
            <v>1.17668507155961</v>
          </cell>
          <cell r="P125">
            <v>1.27578346838254</v>
          </cell>
          <cell r="Q125">
            <v>0.94219671268389904</v>
          </cell>
          <cell r="R125">
            <v>1.03309782232505</v>
          </cell>
          <cell r="S125">
            <v>1.08264702073652</v>
          </cell>
          <cell r="T125">
            <v>0.94686428041980997</v>
          </cell>
          <cell r="U125">
            <v>1.03491508703792</v>
          </cell>
          <cell r="V125">
            <v>1.08446428544939</v>
          </cell>
          <cell r="W125">
            <v>1.0108746574535199</v>
          </cell>
          <cell r="X125">
            <v>1.0108746574535199</v>
          </cell>
          <cell r="Y125">
            <v>0.87663510193566097</v>
          </cell>
          <cell r="Z125">
            <v>0.59691428752085496</v>
          </cell>
          <cell r="AA125">
            <v>1.2262797866186601</v>
          </cell>
          <cell r="AB125">
            <v>0.99934074616919899</v>
          </cell>
          <cell r="AC125">
            <v>0.63143920563216605</v>
          </cell>
          <cell r="AD125">
            <v>1.0108746574535199</v>
          </cell>
          <cell r="AE125">
            <v>0.91595586968565501</v>
          </cell>
          <cell r="AF125">
            <v>0.91595586968565501</v>
          </cell>
          <cell r="AG125">
            <v>1.27578346838254</v>
          </cell>
          <cell r="AH125">
            <v>0.93619111253383203</v>
          </cell>
          <cell r="AI125">
            <v>0.91005660249629305</v>
          </cell>
          <cell r="AJ125">
            <v>0.89339861636371498</v>
          </cell>
          <cell r="AK125">
            <v>0.91005660249629305</v>
          </cell>
          <cell r="AL125">
            <v>0.93439501709717199</v>
          </cell>
          <cell r="AM125">
            <v>0.93439501709717199</v>
          </cell>
          <cell r="AN125">
            <v>0.80233230015577395</v>
          </cell>
          <cell r="AO125">
            <v>0.28285499661283903</v>
          </cell>
          <cell r="AP125">
            <v>0.35587234867251899</v>
          </cell>
          <cell r="AQ125">
            <v>0.93646668225428298</v>
          </cell>
          <cell r="AR125">
            <v>0.14944649446494501</v>
          </cell>
        </row>
        <row r="126">
          <cell r="G126" t="str">
            <v>Price_adjustment</v>
          </cell>
          <cell r="L126">
            <v>0.91005660249629305</v>
          </cell>
          <cell r="M126">
            <v>1.0385784879998401</v>
          </cell>
          <cell r="N126">
            <v>1.0881276864113101</v>
          </cell>
          <cell r="O126">
            <v>1.17668507155961</v>
          </cell>
          <cell r="P126">
            <v>1.27578346838254</v>
          </cell>
          <cell r="Q126">
            <v>0.94219671268389904</v>
          </cell>
          <cell r="R126">
            <v>1.03309782232505</v>
          </cell>
          <cell r="S126">
            <v>1.08264702073652</v>
          </cell>
          <cell r="T126">
            <v>0.94686428041980997</v>
          </cell>
          <cell r="U126">
            <v>1.03491508703792</v>
          </cell>
          <cell r="V126">
            <v>1.08446428544939</v>
          </cell>
          <cell r="W126">
            <v>1.0108746574535199</v>
          </cell>
          <cell r="X126">
            <v>1.0108746574535199</v>
          </cell>
          <cell r="Y126">
            <v>0.87663510193566097</v>
          </cell>
          <cell r="Z126">
            <v>0.59691428752085496</v>
          </cell>
          <cell r="AA126">
            <v>1.2262797866186601</v>
          </cell>
          <cell r="AB126">
            <v>0.99934074616919899</v>
          </cell>
          <cell r="AC126">
            <v>0.63143920563216605</v>
          </cell>
          <cell r="AD126">
            <v>1.0108746574535199</v>
          </cell>
          <cell r="AE126">
            <v>0.91595586968565501</v>
          </cell>
          <cell r="AF126">
            <v>0.91595586968565501</v>
          </cell>
          <cell r="AG126">
            <v>1.27578346838254</v>
          </cell>
          <cell r="AH126">
            <v>0.93619111253383203</v>
          </cell>
          <cell r="AI126">
            <v>0.91005660249629305</v>
          </cell>
          <cell r="AJ126">
            <v>0.89339861636371498</v>
          </cell>
          <cell r="AK126">
            <v>0.91005660249629305</v>
          </cell>
          <cell r="AL126">
            <v>0.93439501709717199</v>
          </cell>
          <cell r="AM126">
            <v>0.93439501709717199</v>
          </cell>
          <cell r="AN126">
            <v>0.80233230015577395</v>
          </cell>
          <cell r="AO126">
            <v>0.28285499661283903</v>
          </cell>
          <cell r="AP126">
            <v>0.35587234867251899</v>
          </cell>
          <cell r="AQ126">
            <v>0.93646668225428298</v>
          </cell>
          <cell r="AR126">
            <v>0.14944649446494501</v>
          </cell>
        </row>
        <row r="127">
          <cell r="G127" t="str">
            <v>Price_adjustment</v>
          </cell>
          <cell r="L127">
            <v>0.91005660249629305</v>
          </cell>
          <cell r="M127">
            <v>1.0385784879998401</v>
          </cell>
          <cell r="N127">
            <v>1.0881276864113101</v>
          </cell>
          <cell r="O127">
            <v>1.17668507155961</v>
          </cell>
          <cell r="P127">
            <v>1.27578346838254</v>
          </cell>
          <cell r="Q127">
            <v>0.94219671268389904</v>
          </cell>
          <cell r="R127">
            <v>1.03309782232505</v>
          </cell>
          <cell r="S127">
            <v>1.08264702073652</v>
          </cell>
          <cell r="T127">
            <v>0.94686428041980997</v>
          </cell>
          <cell r="U127">
            <v>1.03491508703792</v>
          </cell>
          <cell r="V127">
            <v>1.08446428544939</v>
          </cell>
          <cell r="W127">
            <v>1.0108746574535199</v>
          </cell>
          <cell r="X127">
            <v>1.0108746574535199</v>
          </cell>
          <cell r="Y127">
            <v>0.87663510193566097</v>
          </cell>
          <cell r="Z127">
            <v>0.59691428752085496</v>
          </cell>
          <cell r="AA127">
            <v>1.2262797866186601</v>
          </cell>
          <cell r="AB127">
            <v>0.99934074616919899</v>
          </cell>
          <cell r="AC127">
            <v>0.63143920563216605</v>
          </cell>
          <cell r="AD127">
            <v>1.0108746574535199</v>
          </cell>
          <cell r="AE127">
            <v>0.91595586968565501</v>
          </cell>
          <cell r="AF127">
            <v>0.91595586968565501</v>
          </cell>
          <cell r="AG127">
            <v>1.27578346838254</v>
          </cell>
          <cell r="AH127">
            <v>0.93619111253383203</v>
          </cell>
          <cell r="AI127">
            <v>0.91005660249629305</v>
          </cell>
          <cell r="AJ127">
            <v>0.89339861636371498</v>
          </cell>
          <cell r="AK127">
            <v>0.91005660249629305</v>
          </cell>
          <cell r="AL127">
            <v>0.93439501709717199</v>
          </cell>
          <cell r="AM127">
            <v>0.93439501709717199</v>
          </cell>
          <cell r="AN127">
            <v>0.80233230015577395</v>
          </cell>
          <cell r="AO127">
            <v>0.28285499661283903</v>
          </cell>
          <cell r="AP127">
            <v>0.35587234867251899</v>
          </cell>
          <cell r="AQ127">
            <v>0.93646668225428298</v>
          </cell>
          <cell r="AR127">
            <v>0.14944649446494501</v>
          </cell>
        </row>
        <row r="128">
          <cell r="G128" t="str">
            <v>Price_adjustment</v>
          </cell>
          <cell r="L128">
            <v>0.91005660249629305</v>
          </cell>
          <cell r="M128">
            <v>1.0385784879998401</v>
          </cell>
          <cell r="N128">
            <v>1.0881276864113101</v>
          </cell>
          <cell r="O128">
            <v>1.17668507155961</v>
          </cell>
          <cell r="P128">
            <v>1.27578346838254</v>
          </cell>
          <cell r="Q128">
            <v>0.94219671268389904</v>
          </cell>
          <cell r="R128">
            <v>1.03309782232505</v>
          </cell>
          <cell r="S128">
            <v>1.08264702073652</v>
          </cell>
          <cell r="T128">
            <v>0.94686428041980997</v>
          </cell>
          <cell r="U128">
            <v>1.03491508703792</v>
          </cell>
          <cell r="V128">
            <v>1.08446428544939</v>
          </cell>
          <cell r="W128">
            <v>1.0108746574535199</v>
          </cell>
          <cell r="X128">
            <v>1.0108746574535199</v>
          </cell>
          <cell r="Y128">
            <v>0.87663510193566097</v>
          </cell>
          <cell r="Z128">
            <v>0.59691428752085496</v>
          </cell>
          <cell r="AA128">
            <v>1.2262797866186601</v>
          </cell>
          <cell r="AB128">
            <v>0.99934074616919899</v>
          </cell>
          <cell r="AC128">
            <v>0.63143920563216605</v>
          </cell>
          <cell r="AD128">
            <v>1.0108746574535199</v>
          </cell>
          <cell r="AE128">
            <v>0.91595586968565501</v>
          </cell>
          <cell r="AF128">
            <v>0.91595586968565501</v>
          </cell>
          <cell r="AG128">
            <v>1.27578346838254</v>
          </cell>
          <cell r="AH128">
            <v>0.93619111253383203</v>
          </cell>
          <cell r="AI128">
            <v>0.91005660249629305</v>
          </cell>
          <cell r="AJ128">
            <v>0.89339861636371498</v>
          </cell>
          <cell r="AK128">
            <v>0.91005660249629305</v>
          </cell>
          <cell r="AL128">
            <v>0.93439501709717199</v>
          </cell>
          <cell r="AM128">
            <v>0.93439501709717199</v>
          </cell>
          <cell r="AN128">
            <v>0.80233230015577395</v>
          </cell>
          <cell r="AO128">
            <v>0.28285499661283903</v>
          </cell>
          <cell r="AP128">
            <v>0.35587234867251899</v>
          </cell>
          <cell r="AQ128">
            <v>0.93646668225428298</v>
          </cell>
          <cell r="AR128">
            <v>0.14944649446494501</v>
          </cell>
        </row>
        <row r="129">
          <cell r="G129" t="str">
            <v>Price_adjustment</v>
          </cell>
          <cell r="L129">
            <v>0.99592345008592498</v>
          </cell>
          <cell r="M129">
            <v>1.1856075243984101</v>
          </cell>
          <cell r="N129">
            <v>1.1843528887358901</v>
          </cell>
          <cell r="O129">
            <v>1.1740006196046899</v>
          </cell>
          <cell r="P129">
            <v>1.17153590253009</v>
          </cell>
          <cell r="Q129">
            <v>1.00443076478356</v>
          </cell>
          <cell r="R129">
            <v>1.19369621425151</v>
          </cell>
          <cell r="S129">
            <v>1.19242765502078</v>
          </cell>
          <cell r="T129">
            <v>0.99894561802092796</v>
          </cell>
          <cell r="U129">
            <v>1.3886795649715999</v>
          </cell>
          <cell r="V129">
            <v>1.3869111268690899</v>
          </cell>
          <cell r="W129">
            <v>0.98865133596752497</v>
          </cell>
          <cell r="X129">
            <v>0.98865133596752497</v>
          </cell>
          <cell r="Y129">
            <v>1</v>
          </cell>
          <cell r="Z129">
            <v>1</v>
          </cell>
          <cell r="AA129">
            <v>0</v>
          </cell>
          <cell r="AB129">
            <v>0.98994945757100306</v>
          </cell>
          <cell r="AC129">
            <v>1</v>
          </cell>
          <cell r="AD129">
            <v>0.98865133596752497</v>
          </cell>
          <cell r="AE129">
            <v>1</v>
          </cell>
          <cell r="AF129">
            <v>1</v>
          </cell>
          <cell r="AG129">
            <v>1.17153590253009</v>
          </cell>
          <cell r="AH129">
            <v>1</v>
          </cell>
          <cell r="AI129">
            <v>0.99592345008592498</v>
          </cell>
          <cell r="AJ129">
            <v>0.99636404080145302</v>
          </cell>
          <cell r="AK129">
            <v>0.99592345008592498</v>
          </cell>
          <cell r="AL129">
            <v>1</v>
          </cell>
          <cell r="AM129">
            <v>1</v>
          </cell>
          <cell r="AN129">
            <v>1.0386821432629101</v>
          </cell>
          <cell r="AO129">
            <v>1</v>
          </cell>
          <cell r="AP129">
            <v>1</v>
          </cell>
          <cell r="AQ129">
            <v>1.0045280015178299</v>
          </cell>
          <cell r="AR129">
            <v>1</v>
          </cell>
        </row>
        <row r="130">
          <cell r="G130" t="str">
            <v>Price_adjustment</v>
          </cell>
          <cell r="L130">
            <v>0.999320153078599</v>
          </cell>
          <cell r="M130">
            <v>1.19371793747082</v>
          </cell>
          <cell r="N130">
            <v>1.19269663556526</v>
          </cell>
          <cell r="O130">
            <v>1.1875786547240901</v>
          </cell>
          <cell r="P130">
            <v>1.1855587174878599</v>
          </cell>
          <cell r="Q130">
            <v>1.00220537339789</v>
          </cell>
          <cell r="R130">
            <v>1.1972266781771099</v>
          </cell>
          <cell r="S130">
            <v>1.19619936612791</v>
          </cell>
          <cell r="T130">
            <v>0.99981047899031605</v>
          </cell>
          <cell r="U130">
            <v>1.3952297095220401</v>
          </cell>
          <cell r="V130">
            <v>1.3938387558493499</v>
          </cell>
          <cell r="W130">
            <v>0.99430860347704897</v>
          </cell>
          <cell r="X130">
            <v>0.99430860347704897</v>
          </cell>
          <cell r="Y130">
            <v>0.988552344971662</v>
          </cell>
          <cell r="Z130">
            <v>0.94377886735733796</v>
          </cell>
          <cell r="AA130">
            <v>0</v>
          </cell>
          <cell r="AB130">
            <v>0.99496170594358702</v>
          </cell>
          <cell r="AC130">
            <v>1</v>
          </cell>
          <cell r="AD130">
            <v>0.99430860347704897</v>
          </cell>
          <cell r="AE130">
            <v>0.99651253845554799</v>
          </cell>
          <cell r="AF130">
            <v>0.99651253845554799</v>
          </cell>
          <cell r="AG130">
            <v>1.1855587174878599</v>
          </cell>
          <cell r="AH130">
            <v>0.99293841536609795</v>
          </cell>
          <cell r="AI130">
            <v>0.999320153078599</v>
          </cell>
          <cell r="AJ130">
            <v>0.99990948498550403</v>
          </cell>
          <cell r="AK130">
            <v>0.999320153078599</v>
          </cell>
          <cell r="AL130">
            <v>0.99293841536609795</v>
          </cell>
          <cell r="AM130">
            <v>0.99293841536609795</v>
          </cell>
          <cell r="AN130">
            <v>1.01841834116484</v>
          </cell>
          <cell r="AO130">
            <v>0.93140935054766905</v>
          </cell>
          <cell r="AP130">
            <v>0.92634959052276</v>
          </cell>
          <cell r="AQ130">
            <v>1.0022440477213901</v>
          </cell>
          <cell r="AR130">
            <v>0.96520342612419696</v>
          </cell>
        </row>
        <row r="131">
          <cell r="G131" t="str">
            <v>Price_adjustment</v>
          </cell>
          <cell r="L131">
            <v>1</v>
          </cell>
          <cell r="M131">
            <v>1.2</v>
          </cell>
          <cell r="N131">
            <v>1.2</v>
          </cell>
          <cell r="O131">
            <v>1.2</v>
          </cell>
          <cell r="P131">
            <v>1.2</v>
          </cell>
          <cell r="Q131">
            <v>1</v>
          </cell>
          <cell r="R131">
            <v>1.2</v>
          </cell>
          <cell r="S131">
            <v>1.2</v>
          </cell>
          <cell r="T131">
            <v>1</v>
          </cell>
          <cell r="U131">
            <v>1.4</v>
          </cell>
          <cell r="V131">
            <v>1.4</v>
          </cell>
          <cell r="W131">
            <v>1</v>
          </cell>
          <cell r="X131">
            <v>1</v>
          </cell>
          <cell r="Y131">
            <v>0.97723573874897096</v>
          </cell>
          <cell r="Z131">
            <v>0.89071855047029902</v>
          </cell>
          <cell r="AA131">
            <v>0</v>
          </cell>
          <cell r="AB131">
            <v>1</v>
          </cell>
          <cell r="AC131">
            <v>1</v>
          </cell>
          <cell r="AD131">
            <v>1</v>
          </cell>
          <cell r="AE131">
            <v>0.99303723929912002</v>
          </cell>
          <cell r="AF131">
            <v>0.99303723929912002</v>
          </cell>
          <cell r="AG131">
            <v>1.2</v>
          </cell>
          <cell r="AH131">
            <v>0.98592669670973698</v>
          </cell>
          <cell r="AI131">
            <v>1</v>
          </cell>
          <cell r="AJ131">
            <v>1</v>
          </cell>
          <cell r="AK131">
            <v>1</v>
          </cell>
          <cell r="AL131">
            <v>0.98592669670973698</v>
          </cell>
          <cell r="AM131">
            <v>0.98592669670973698</v>
          </cell>
          <cell r="AN131">
            <v>1</v>
          </cell>
          <cell r="AO131">
            <v>0.86281870109533798</v>
          </cell>
          <cell r="AP131">
            <v>0.852699181045521</v>
          </cell>
          <cell r="AQ131">
            <v>1</v>
          </cell>
          <cell r="AR131">
            <v>0.86857601713062105</v>
          </cell>
        </row>
        <row r="132">
          <cell r="G132" t="str">
            <v>Price_adjustment</v>
          </cell>
          <cell r="L132">
            <v>1.01544312990914</v>
          </cell>
          <cell r="M132">
            <v>1.2079958824746799</v>
          </cell>
          <cell r="N132">
            <v>1.2079958824746799</v>
          </cell>
          <cell r="O132">
            <v>1.2050000000000001</v>
          </cell>
          <cell r="P132">
            <v>1.2050000000000001</v>
          </cell>
          <cell r="Q132">
            <v>0.99667467591167702</v>
          </cell>
          <cell r="R132">
            <v>1.2000057139239899</v>
          </cell>
          <cell r="S132">
            <v>1.2000057139239899</v>
          </cell>
          <cell r="T132">
            <v>1.0033332816436999</v>
          </cell>
          <cell r="U132">
            <v>1.40319988130157</v>
          </cell>
          <cell r="V132">
            <v>1.40319988130157</v>
          </cell>
          <cell r="W132">
            <v>1.0057471900592601</v>
          </cell>
          <cell r="X132">
            <v>1.0057471900592601</v>
          </cell>
          <cell r="Y132">
            <v>0.96604868113040898</v>
          </cell>
          <cell r="Z132">
            <v>0.84802180096009105</v>
          </cell>
          <cell r="AA132">
            <v>0</v>
          </cell>
          <cell r="AB132">
            <v>1.0050358848001499</v>
          </cell>
          <cell r="AC132">
            <v>1</v>
          </cell>
          <cell r="AD132">
            <v>1.0057471900592601</v>
          </cell>
          <cell r="AE132">
            <v>0.98957406011485605</v>
          </cell>
          <cell r="AF132">
            <v>0.98957406011485605</v>
          </cell>
          <cell r="AG132">
            <v>1.2050000000000001</v>
          </cell>
          <cell r="AH132">
            <v>0.97896449189809698</v>
          </cell>
          <cell r="AI132">
            <v>1.01544312990914</v>
          </cell>
          <cell r="AJ132">
            <v>1.01886216050239</v>
          </cell>
          <cell r="AK132">
            <v>1.01544312990914</v>
          </cell>
          <cell r="AL132">
            <v>0.97896449189809698</v>
          </cell>
          <cell r="AM132">
            <v>0.97896449189809698</v>
          </cell>
          <cell r="AN132">
            <v>1.0057008522974999</v>
          </cell>
          <cell r="AO132">
            <v>0.79422805164300703</v>
          </cell>
          <cell r="AP132">
            <v>0.77904877156828101</v>
          </cell>
          <cell r="AQ132">
            <v>0.996745405199011</v>
          </cell>
          <cell r="AR132">
            <v>0.78185224839400402</v>
          </cell>
        </row>
        <row r="133">
          <cell r="G133" t="str">
            <v>Price_adjustment</v>
          </cell>
          <cell r="L133">
            <v>1.0251425470155899</v>
          </cell>
          <cell r="M133">
            <v>1.2165614253760499</v>
          </cell>
          <cell r="N133">
            <v>1.2165614253760499</v>
          </cell>
          <cell r="O133">
            <v>1.2157619047618999</v>
          </cell>
          <cell r="P133">
            <v>1.2157619047618999</v>
          </cell>
          <cell r="Q133">
            <v>0.99450128956403006</v>
          </cell>
          <cell r="R133">
            <v>1.20298118746816</v>
          </cell>
          <cell r="S133">
            <v>1.20298118746816</v>
          </cell>
          <cell r="T133">
            <v>1.0057605384794699</v>
          </cell>
          <cell r="U133">
            <v>1.40856575087116</v>
          </cell>
          <cell r="V133">
            <v>1.40856575087116</v>
          </cell>
          <cell r="W133">
            <v>1.0114830499455301</v>
          </cell>
          <cell r="X133">
            <v>1.0114830499455301</v>
          </cell>
          <cell r="Y133">
            <v>0.954989689088247</v>
          </cell>
          <cell r="Z133">
            <v>0.80737172760563802</v>
          </cell>
          <cell r="AA133">
            <v>0</v>
          </cell>
          <cell r="AB133">
            <v>1.01010110597137</v>
          </cell>
          <cell r="AC133">
            <v>1</v>
          </cell>
          <cell r="AD133">
            <v>1.0114830499455301</v>
          </cell>
          <cell r="AE133">
            <v>0.98612295863481803</v>
          </cell>
          <cell r="AF133">
            <v>0.98612295863481803</v>
          </cell>
          <cell r="AG133">
            <v>1.2157619047618999</v>
          </cell>
          <cell r="AH133">
            <v>0.97205145128497406</v>
          </cell>
          <cell r="AI133">
            <v>1.0251425470155899</v>
          </cell>
          <cell r="AJ133">
            <v>1.03046086768672</v>
          </cell>
          <cell r="AK133">
            <v>1.0251425470155899</v>
          </cell>
          <cell r="AL133">
            <v>0.97205145128497406</v>
          </cell>
          <cell r="AM133">
            <v>0.97205145128497406</v>
          </cell>
          <cell r="AN133">
            <v>0.960936481647642</v>
          </cell>
          <cell r="AO133">
            <v>0.72563740219067596</v>
          </cell>
          <cell r="AP133">
            <v>0.70539836209104201</v>
          </cell>
          <cell r="AQ133">
            <v>0.99447607604666199</v>
          </cell>
          <cell r="AR133">
            <v>0.74277301927194905</v>
          </cell>
        </row>
        <row r="134">
          <cell r="G134" t="str">
            <v>Price_adjustment</v>
          </cell>
          <cell r="L134">
            <v>1.03055961610543</v>
          </cell>
          <cell r="M134">
            <v>1.2249495016908101</v>
          </cell>
          <cell r="N134">
            <v>1.2249495016908101</v>
          </cell>
          <cell r="O134">
            <v>1.23020320408163</v>
          </cell>
          <cell r="P134">
            <v>1.23020320408163</v>
          </cell>
          <cell r="Q134">
            <v>0.99263890957077805</v>
          </cell>
          <cell r="R134">
            <v>1.2072050947328701</v>
          </cell>
          <cell r="S134">
            <v>1.2072050947328701</v>
          </cell>
          <cell r="T134">
            <v>1.00726402278202</v>
          </cell>
          <cell r="U134">
            <v>1.4145138232051999</v>
          </cell>
          <cell r="V134">
            <v>1.4145138232051999</v>
          </cell>
          <cell r="W134">
            <v>1.0172072588196599</v>
          </cell>
          <cell r="X134">
            <v>1.0172072588196599</v>
          </cell>
          <cell r="Y134">
            <v>0.94405729657194404</v>
          </cell>
          <cell r="Z134">
            <v>0.76867022262743701</v>
          </cell>
          <cell r="AA134">
            <v>0</v>
          </cell>
          <cell r="AB134">
            <v>1.01520558649142</v>
          </cell>
          <cell r="AC134">
            <v>0.94377886735733796</v>
          </cell>
          <cell r="AD134">
            <v>1.0172072588196599</v>
          </cell>
          <cell r="AE134">
            <v>0.982683892738478</v>
          </cell>
          <cell r="AF134">
            <v>0.982683892738478</v>
          </cell>
          <cell r="AG134">
            <v>1.23020320408163</v>
          </cell>
          <cell r="AH134">
            <v>0.96518722769321696</v>
          </cell>
          <cell r="AI134">
            <v>1.03055961610543</v>
          </cell>
          <cell r="AJ134">
            <v>1.0366188947324699</v>
          </cell>
          <cell r="AK134">
            <v>1.03055961610543</v>
          </cell>
          <cell r="AL134">
            <v>0.96518722769321696</v>
          </cell>
          <cell r="AM134">
            <v>0.96518722769321696</v>
          </cell>
          <cell r="AN134">
            <v>0.93672361307404095</v>
          </cell>
          <cell r="AO134">
            <v>0.65704675273834501</v>
          </cell>
          <cell r="AP134">
            <v>0.63174795261380201</v>
          </cell>
          <cell r="AQ134">
            <v>0.99250999307837395</v>
          </cell>
          <cell r="AR134">
            <v>0.70556745182012803</v>
          </cell>
        </row>
        <row r="135">
          <cell r="G135" t="str">
            <v>Price_adjustment</v>
          </cell>
          <cell r="L135">
            <v>1.0163731855801501</v>
          </cell>
          <cell r="M135">
            <v>1.2279215542053199</v>
          </cell>
          <cell r="N135">
            <v>1.2279215542053199</v>
          </cell>
          <cell r="O135">
            <v>1.24540671244678</v>
          </cell>
          <cell r="P135">
            <v>1.24540671244678</v>
          </cell>
          <cell r="Q135">
            <v>0.99112749992121596</v>
          </cell>
          <cell r="R135">
            <v>1.2120146279228099</v>
          </cell>
          <cell r="S135">
            <v>1.2120146279228099</v>
          </cell>
          <cell r="T135">
            <v>1.0041393481188501</v>
          </cell>
          <cell r="U135">
            <v>1.41881378433548</v>
          </cell>
          <cell r="V135">
            <v>1.41881378433548</v>
          </cell>
          <cell r="W135">
            <v>1.0229196380435801</v>
          </cell>
          <cell r="X135">
            <v>1.0229196380435801</v>
          </cell>
          <cell r="Y135">
            <v>0.93325005431380303</v>
          </cell>
          <cell r="Z135">
            <v>0.73182388105955198</v>
          </cell>
          <cell r="AA135">
            <v>0</v>
          </cell>
          <cell r="AB135">
            <v>1.0202773841039801</v>
          </cell>
          <cell r="AC135">
            <v>0.89071855047029902</v>
          </cell>
          <cell r="AD135">
            <v>1.0229196380435801</v>
          </cell>
          <cell r="AE135">
            <v>0.97925682045220097</v>
          </cell>
          <cell r="AF135">
            <v>0.97925682045220097</v>
          </cell>
          <cell r="AG135">
            <v>1.24540671244678</v>
          </cell>
          <cell r="AH135">
            <v>0.95837147639730003</v>
          </cell>
          <cell r="AI135">
            <v>1.0163731855801501</v>
          </cell>
          <cell r="AJ135">
            <v>1.0177013965703501</v>
          </cell>
          <cell r="AK135">
            <v>1.0163731855801501</v>
          </cell>
          <cell r="AL135">
            <v>0.95837147639730003</v>
          </cell>
          <cell r="AM135">
            <v>0.95837147639730003</v>
          </cell>
          <cell r="AN135">
            <v>0.92087260867343901</v>
          </cell>
          <cell r="AO135">
            <v>0.61870437298783598</v>
          </cell>
          <cell r="AP135">
            <v>0.600893634796002</v>
          </cell>
          <cell r="AQ135">
            <v>0.99087575438862596</v>
          </cell>
          <cell r="AR135">
            <v>0.684421841541756</v>
          </cell>
        </row>
        <row r="136">
          <cell r="G136" t="str">
            <v>Price_adjustment</v>
          </cell>
          <cell r="L136">
            <v>1.0034015471383499</v>
          </cell>
          <cell r="M136">
            <v>1.22631301051943</v>
          </cell>
          <cell r="N136">
            <v>1.2306170245515899</v>
          </cell>
          <cell r="O136">
            <v>1.2522969372449699</v>
          </cell>
          <cell r="P136">
            <v>1.2609049653092801</v>
          </cell>
          <cell r="Q136">
            <v>0.988997397856619</v>
          </cell>
          <cell r="R136">
            <v>1.2115822754096801</v>
          </cell>
          <cell r="S136">
            <v>1.2158862894418301</v>
          </cell>
          <cell r="T136">
            <v>1.00094778467353</v>
          </cell>
          <cell r="U136">
            <v>1.4170950003623299</v>
          </cell>
          <cell r="V136">
            <v>1.4221017105630001</v>
          </cell>
          <cell r="W136">
            <v>1.02861986964132</v>
          </cell>
          <cell r="X136">
            <v>1.02861986964132</v>
          </cell>
          <cell r="Y136">
            <v>0.92256652963684005</v>
          </cell>
          <cell r="Z136">
            <v>0.70766874721092399</v>
          </cell>
          <cell r="AA136">
            <v>0</v>
          </cell>
          <cell r="AB136">
            <v>1.0253190350257499</v>
          </cell>
          <cell r="AC136">
            <v>0.84802180096009105</v>
          </cell>
          <cell r="AD136">
            <v>1.02861986964132</v>
          </cell>
          <cell r="AE136">
            <v>0.97584169994873105</v>
          </cell>
          <cell r="AF136">
            <v>0.97584169994873105</v>
          </cell>
          <cell r="AG136">
            <v>1.2609049653092801</v>
          </cell>
          <cell r="AH136">
            <v>0.95160385510600198</v>
          </cell>
          <cell r="AI136">
            <v>1.0034015471383499</v>
          </cell>
          <cell r="AJ136">
            <v>1.0004526160410301</v>
          </cell>
          <cell r="AK136">
            <v>1.0034015471383499</v>
          </cell>
          <cell r="AL136">
            <v>0.95160385510600198</v>
          </cell>
          <cell r="AM136">
            <v>0.95160385510600198</v>
          </cell>
          <cell r="AN136">
            <v>0.90957379487207002</v>
          </cell>
          <cell r="AO136">
            <v>0.58036199323732796</v>
          </cell>
          <cell r="AP136">
            <v>0.57003931697820098</v>
          </cell>
          <cell r="AQ136">
            <v>0.98880488376813203</v>
          </cell>
          <cell r="AR136">
            <v>0.66381156316916501</v>
          </cell>
        </row>
        <row r="137">
          <cell r="G137" t="str">
            <v>Price_adjustment</v>
          </cell>
          <cell r="L137">
            <v>0.98041113125805601</v>
          </cell>
          <cell r="M137">
            <v>1.2209748995196601</v>
          </cell>
          <cell r="N137">
            <v>1.22965216807986</v>
          </cell>
          <cell r="O137">
            <v>1.2563528227301799</v>
          </cell>
          <cell r="P137">
            <v>1.2737073598505699</v>
          </cell>
          <cell r="Q137">
            <v>0.98712232678073597</v>
          </cell>
          <cell r="R137">
            <v>1.21071997939589</v>
          </cell>
          <cell r="S137">
            <v>1.21939724795608</v>
          </cell>
          <cell r="T137">
            <v>0.99534947944636498</v>
          </cell>
          <cell r="U137">
            <v>1.4139139003657299</v>
          </cell>
          <cell r="V137">
            <v>1.4240021069031901</v>
          </cell>
          <cell r="W137">
            <v>1.0343076359135699</v>
          </cell>
          <cell r="X137">
            <v>1.0343076359135699</v>
          </cell>
          <cell r="Y137">
            <v>0.91641576241282896</v>
          </cell>
          <cell r="Z137">
            <v>0.68431089602325701</v>
          </cell>
          <cell r="AA137">
            <v>0</v>
          </cell>
          <cell r="AB137">
            <v>1.03033432284098</v>
          </cell>
          <cell r="AC137">
            <v>0.80737172760563802</v>
          </cell>
          <cell r="AD137">
            <v>1.0343076359135699</v>
          </cell>
          <cell r="AE137">
            <v>0.97243848954668799</v>
          </cell>
          <cell r="AF137">
            <v>0.97243848954668799</v>
          </cell>
          <cell r="AG137">
            <v>1.2737073598505699</v>
          </cell>
          <cell r="AH137">
            <v>0.94488402394522397</v>
          </cell>
          <cell r="AI137">
            <v>0.98041113125805601</v>
          </cell>
          <cell r="AJ137">
            <v>0.97058455925084797</v>
          </cell>
          <cell r="AK137">
            <v>0.98041113125805601</v>
          </cell>
          <cell r="AL137">
            <v>0.94488402394522397</v>
          </cell>
          <cell r="AM137">
            <v>0.94488402394522397</v>
          </cell>
          <cell r="AN137">
            <v>0.90113457668403396</v>
          </cell>
          <cell r="AO137">
            <v>0.54201961348682004</v>
          </cell>
          <cell r="AP137">
            <v>0.53918499916040097</v>
          </cell>
          <cell r="AQ137">
            <v>0.98699869583991795</v>
          </cell>
          <cell r="AR137">
            <v>0.64400428265524601</v>
          </cell>
        </row>
        <row r="138">
          <cell r="G138" t="str">
            <v>Price_adjustment</v>
          </cell>
          <cell r="L138">
            <v>0.95966015318026299</v>
          </cell>
          <cell r="M138">
            <v>1.21648123324546</v>
          </cell>
          <cell r="N138">
            <v>1.2295671684241301</v>
          </cell>
          <cell r="O138">
            <v>1.26104932255957</v>
          </cell>
          <cell r="P138">
            <v>1.28722119291691</v>
          </cell>
          <cell r="Q138">
            <v>0.98561639533946199</v>
          </cell>
          <cell r="R138">
            <v>1.2104081276518399</v>
          </cell>
          <cell r="S138">
            <v>1.22349406283052</v>
          </cell>
          <cell r="T138">
            <v>0.99039843101240399</v>
          </cell>
          <cell r="U138">
            <v>1.41147149153047</v>
          </cell>
          <cell r="V138">
            <v>1.4266766064951599</v>
          </cell>
          <cell r="W138">
            <v>1.0399878462913501</v>
          </cell>
          <cell r="X138">
            <v>1.0399878462913501</v>
          </cell>
          <cell r="Y138">
            <v>0.910306002461712</v>
          </cell>
          <cell r="Z138">
            <v>0.66172401178058304</v>
          </cell>
          <cell r="AA138">
            <v>0</v>
          </cell>
          <cell r="AB138">
            <v>1.0353387434269301</v>
          </cell>
          <cell r="AC138">
            <v>0.76867022262743701</v>
          </cell>
          <cell r="AD138">
            <v>1.0399878462913501</v>
          </cell>
          <cell r="AE138">
            <v>0.97152712244816797</v>
          </cell>
          <cell r="AF138">
            <v>0.97152712244816797</v>
          </cell>
          <cell r="AG138">
            <v>1.28722119291691</v>
          </cell>
          <cell r="AH138">
            <v>0.94256720537192595</v>
          </cell>
          <cell r="AI138">
            <v>0.95966015318026299</v>
          </cell>
          <cell r="AJ138">
            <v>0.94377184058446795</v>
          </cell>
          <cell r="AK138">
            <v>0.95966015318026299</v>
          </cell>
          <cell r="AL138">
            <v>0.94256720537192595</v>
          </cell>
          <cell r="AM138">
            <v>0.94256720537192595</v>
          </cell>
          <cell r="AN138">
            <v>0.89465950809633898</v>
          </cell>
          <cell r="AO138">
            <v>0.50367723373631201</v>
          </cell>
          <cell r="AP138">
            <v>0.50833068134259995</v>
          </cell>
          <cell r="AQ138">
            <v>0.98555166898217705</v>
          </cell>
          <cell r="AR138">
            <v>0.62473233404710904</v>
          </cell>
        </row>
        <row r="139">
          <cell r="G139" t="str">
            <v>Price_adjustment</v>
          </cell>
          <cell r="L139">
            <v>0.94201905904556105</v>
          </cell>
          <cell r="M139">
            <v>1.21196311248064</v>
          </cell>
          <cell r="N139">
            <v>1.2294931263682201</v>
          </cell>
          <cell r="O139">
            <v>1.2612102175240101</v>
          </cell>
          <cell r="P139">
            <v>1.2962702452991799</v>
          </cell>
          <cell r="Q139">
            <v>0.984529826482066</v>
          </cell>
          <cell r="R139">
            <v>1.2095113236966899</v>
          </cell>
          <cell r="S139">
            <v>1.2270413375842699</v>
          </cell>
          <cell r="T139">
            <v>0.98637654218519599</v>
          </cell>
          <cell r="U139">
            <v>1.4090440454057001</v>
          </cell>
          <cell r="V139">
            <v>1.42940148088806</v>
          </cell>
          <cell r="W139">
            <v>1.0456601343235099</v>
          </cell>
          <cell r="X139">
            <v>1.0456601343235099</v>
          </cell>
          <cell r="Y139">
            <v>0.90423697638728295</v>
          </cell>
          <cell r="Z139">
            <v>0.63988264736341205</v>
          </cell>
          <cell r="AA139">
            <v>0</v>
          </cell>
          <cell r="AB139">
            <v>1.04027752619457</v>
          </cell>
          <cell r="AC139">
            <v>0.73182388105955198</v>
          </cell>
          <cell r="AD139">
            <v>1.0456601343235099</v>
          </cell>
          <cell r="AE139">
            <v>0.97061660948077999</v>
          </cell>
          <cell r="AF139">
            <v>0.97061660948077999</v>
          </cell>
          <cell r="AG139">
            <v>1.2962702452991799</v>
          </cell>
          <cell r="AH139">
            <v>0.94025606754691604</v>
          </cell>
          <cell r="AI139">
            <v>0.94201905904556105</v>
          </cell>
          <cell r="AJ139">
            <v>0.92104080728089299</v>
          </cell>
          <cell r="AK139">
            <v>0.94201905904556105</v>
          </cell>
          <cell r="AL139">
            <v>0.94025606754691604</v>
          </cell>
          <cell r="AM139">
            <v>0.94025606754691604</v>
          </cell>
          <cell r="AN139">
            <v>0.88961218280885501</v>
          </cell>
          <cell r="AO139">
            <v>0.46533485398580399</v>
          </cell>
          <cell r="AP139">
            <v>0.4774763635248</v>
          </cell>
          <cell r="AQ139">
            <v>0.98449450295090901</v>
          </cell>
          <cell r="AR139">
            <v>0.60599571734475399</v>
          </cell>
        </row>
        <row r="140">
          <cell r="G140" t="str">
            <v>Price_adjustment</v>
          </cell>
          <cell r="L140">
            <v>0.92666514179237902</v>
          </cell>
          <cell r="M140">
            <v>1.2086974528287799</v>
          </cell>
          <cell r="N140">
            <v>1.2307069575157099</v>
          </cell>
          <cell r="O140">
            <v>1.2627271528433099</v>
          </cell>
          <cell r="P140">
            <v>1.3067461622171801</v>
          </cell>
          <cell r="Q140">
            <v>0.983951674786399</v>
          </cell>
          <cell r="R140">
            <v>1.2095554371834001</v>
          </cell>
          <cell r="S140">
            <v>1.23156494187034</v>
          </cell>
          <cell r="T140">
            <v>0.98313729409789996</v>
          </cell>
          <cell r="U140">
            <v>1.40777867707978</v>
          </cell>
          <cell r="V140">
            <v>1.4333238451702399</v>
          </cell>
          <cell r="W140">
            <v>1.0513241306735099</v>
          </cell>
          <cell r="X140">
            <v>1.0513241306735099</v>
          </cell>
          <cell r="Y140">
            <v>0.89820841261606998</v>
          </cell>
          <cell r="Z140">
            <v>0.62517949648906801</v>
          </cell>
          <cell r="AA140">
            <v>0</v>
          </cell>
          <cell r="AB140">
            <v>1.0451691953694799</v>
          </cell>
          <cell r="AC140">
            <v>0.70766874721092399</v>
          </cell>
          <cell r="AD140">
            <v>1.0513241306735099</v>
          </cell>
          <cell r="AE140">
            <v>0.96970694984403505</v>
          </cell>
          <cell r="AF140">
            <v>0.96970694984403505</v>
          </cell>
          <cell r="AG140">
            <v>1.3067461622171801</v>
          </cell>
          <cell r="AH140">
            <v>0.93795059654122304</v>
          </cell>
          <cell r="AI140">
            <v>0.92666514179237902</v>
          </cell>
          <cell r="AJ140">
            <v>0.90128912882815904</v>
          </cell>
          <cell r="AK140">
            <v>0.92666514179237902</v>
          </cell>
          <cell r="AL140">
            <v>0.93795059654122304</v>
          </cell>
          <cell r="AM140">
            <v>0.93795059654122304</v>
          </cell>
          <cell r="AN140">
            <v>0.88564736729736704</v>
          </cell>
          <cell r="AO140">
            <v>0.44444718111089698</v>
          </cell>
          <cell r="AP140">
            <v>0.46465272525756401</v>
          </cell>
          <cell r="AQ140">
            <v>0.98390452907122194</v>
          </cell>
          <cell r="AR140">
            <v>0.58779443254817998</v>
          </cell>
        </row>
        <row r="141">
          <cell r="G141" t="str">
            <v>Price_adjustment</v>
          </cell>
          <cell r="L141">
            <v>0.91962171976790197</v>
          </cell>
          <cell r="M141">
            <v>1.20888757023154</v>
          </cell>
          <cell r="N141">
            <v>1.2354119778082699</v>
          </cell>
          <cell r="O141">
            <v>1.26598123080254</v>
          </cell>
          <cell r="P141">
            <v>1.319030045956</v>
          </cell>
          <cell r="Q141">
            <v>0.98394478059103196</v>
          </cell>
          <cell r="R141">
            <v>1.21075520654885</v>
          </cell>
          <cell r="S141">
            <v>1.23727961412558</v>
          </cell>
          <cell r="T141">
            <v>0.98233282621265705</v>
          </cell>
          <cell r="U141">
            <v>1.4086902832015</v>
          </cell>
          <cell r="V141">
            <v>1.43945859599051</v>
          </cell>
          <cell r="W141">
            <v>1.05697400398306</v>
          </cell>
          <cell r="X141">
            <v>1.05697400398306</v>
          </cell>
          <cell r="Y141">
            <v>0.89222004138518995</v>
          </cell>
          <cell r="Z141">
            <v>0.61081419294739403</v>
          </cell>
          <cell r="AA141">
            <v>0</v>
          </cell>
          <cell r="AB141">
            <v>1.05002584416846</v>
          </cell>
          <cell r="AC141">
            <v>0.68431089602325701</v>
          </cell>
          <cell r="AD141">
            <v>1.05697400398306</v>
          </cell>
          <cell r="AE141">
            <v>0.96879814273819298</v>
          </cell>
          <cell r="AF141">
            <v>0.96879814273819298</v>
          </cell>
          <cell r="AG141">
            <v>1.319030045956</v>
          </cell>
          <cell r="AH141">
            <v>0.93565077846002698</v>
          </cell>
          <cell r="AI141">
            <v>0.91962171976790197</v>
          </cell>
          <cell r="AJ141">
            <v>0.89191715890114298</v>
          </cell>
          <cell r="AK141">
            <v>0.91962171976790197</v>
          </cell>
          <cell r="AL141">
            <v>0.93565077846002698</v>
          </cell>
          <cell r="AM141">
            <v>0.93565077846002698</v>
          </cell>
          <cell r="AN141">
            <v>0.882524366414559</v>
          </cell>
          <cell r="AO141">
            <v>0.42355950823599098</v>
          </cell>
          <cell r="AP141">
            <v>0.45182908699032898</v>
          </cell>
          <cell r="AQ141">
            <v>0.98383197192080496</v>
          </cell>
          <cell r="AR141">
            <v>0.57601713062098503</v>
          </cell>
        </row>
        <row r="142">
          <cell r="G142" t="str">
            <v>Price_adjustment</v>
          </cell>
          <cell r="L142">
            <v>0.91317974280536596</v>
          </cell>
          <cell r="M142">
            <v>1.2102729965176</v>
          </cell>
          <cell r="N142">
            <v>1.2413477190745501</v>
          </cell>
          <cell r="O142">
            <v>1.27145980787517</v>
          </cell>
          <cell r="P142">
            <v>1.33360925298908</v>
          </cell>
          <cell r="Q142">
            <v>0.98465325326872999</v>
          </cell>
          <cell r="R142">
            <v>1.2134229762325801</v>
          </cell>
          <cell r="S142">
            <v>1.24449769878953</v>
          </cell>
          <cell r="T142">
            <v>0.98203631965190197</v>
          </cell>
          <cell r="U142">
            <v>1.4111287093532701</v>
          </cell>
          <cell r="V142">
            <v>1.44715557893125</v>
          </cell>
          <cell r="W142">
            <v>1.0626095180312001</v>
          </cell>
          <cell r="X142">
            <v>1.0626095180312001</v>
          </cell>
          <cell r="Y142">
            <v>0.88627159473027195</v>
          </cell>
          <cell r="Z142">
            <v>0.59677897372071098</v>
          </cell>
          <cell r="AA142">
            <v>0</v>
          </cell>
          <cell r="AB142">
            <v>1.05491953095992</v>
          </cell>
          <cell r="AC142">
            <v>0.66172401178058304</v>
          </cell>
          <cell r="AD142">
            <v>1.0626095180312001</v>
          </cell>
          <cell r="AE142">
            <v>0.96789018736426502</v>
          </cell>
          <cell r="AF142">
            <v>0.96789018736426502</v>
          </cell>
          <cell r="AG142">
            <v>1.33360925298908</v>
          </cell>
          <cell r="AH142">
            <v>0.93335659944257998</v>
          </cell>
          <cell r="AI142">
            <v>0.91317974280536596</v>
          </cell>
          <cell r="AJ142">
            <v>0.88328423097645004</v>
          </cell>
          <cell r="AK142">
            <v>0.91317974280536596</v>
          </cell>
          <cell r="AL142">
            <v>0.93335659944257998</v>
          </cell>
          <cell r="AM142">
            <v>0.93335659944257998</v>
          </cell>
          <cell r="AN142">
            <v>0.88007585702504199</v>
          </cell>
          <cell r="AO142">
            <v>0.40267183536108397</v>
          </cell>
          <cell r="AP142">
            <v>0.43900544872309399</v>
          </cell>
          <cell r="AQ142">
            <v>0.98439273360912105</v>
          </cell>
          <cell r="AR142">
            <v>0.56450749464668104</v>
          </cell>
        </row>
        <row r="143">
          <cell r="G143" t="str">
            <v>Price_adjustment</v>
          </cell>
          <cell r="L143">
            <v>0.918359396411634</v>
          </cell>
          <cell r="M143">
            <v>1.2185616644683801</v>
          </cell>
          <cell r="N143">
            <v>1.2542221140959999</v>
          </cell>
          <cell r="O143">
            <v>1.2870150419790201</v>
          </cell>
          <cell r="P143">
            <v>1.3583359412342599</v>
          </cell>
          <cell r="Q143">
            <v>0.98628537415186401</v>
          </cell>
          <cell r="R143">
            <v>1.2196586190305501</v>
          </cell>
          <cell r="S143">
            <v>1.2553190686581699</v>
          </cell>
          <cell r="T143">
            <v>0.98531972381946897</v>
          </cell>
          <cell r="U143">
            <v>1.4182591667814199</v>
          </cell>
          <cell r="V143">
            <v>1.4595800052388199</v>
          </cell>
          <cell r="W143">
            <v>1.0682305519062201</v>
          </cell>
          <cell r="X143">
            <v>1.0682305519062201</v>
          </cell>
          <cell r="Y143">
            <v>0.88036280647346699</v>
          </cell>
          <cell r="Z143">
            <v>0.58306625416907598</v>
          </cell>
          <cell r="AA143">
            <v>0</v>
          </cell>
          <cell r="AB143">
            <v>1.05984972478594</v>
          </cell>
          <cell r="AC143">
            <v>0.63988264736341205</v>
          </cell>
          <cell r="AD143">
            <v>1.0682305519062201</v>
          </cell>
          <cell r="AE143">
            <v>0.96698308292400803</v>
          </cell>
          <cell r="AF143">
            <v>0.96698308292400803</v>
          </cell>
          <cell r="AG143">
            <v>1.3583359412342599</v>
          </cell>
          <cell r="AH143">
            <v>0.93106804566211698</v>
          </cell>
          <cell r="AI143">
            <v>0.918359396411634</v>
          </cell>
          <cell r="AJ143">
            <v>0.88893510334671499</v>
          </cell>
          <cell r="AK143">
            <v>0.918359396411634</v>
          </cell>
          <cell r="AL143">
            <v>0.93106804566211698</v>
          </cell>
          <cell r="AM143">
            <v>0.93106804566211698</v>
          </cell>
          <cell r="AN143">
            <v>0.87817866570882697</v>
          </cell>
          <cell r="AO143">
            <v>0.38178416248617703</v>
          </cell>
          <cell r="AP143">
            <v>0.42618181045585801</v>
          </cell>
          <cell r="AQ143">
            <v>0.985754494283136</v>
          </cell>
          <cell r="AR143">
            <v>0.55326552462526801</v>
          </cell>
        </row>
        <row r="144">
          <cell r="G144" t="str">
            <v>Price_adjustment</v>
          </cell>
          <cell r="L144">
            <v>0.94195790855690098</v>
          </cell>
          <cell r="M144">
            <v>1.2396781683068101</v>
          </cell>
          <cell r="N144">
            <v>1.2799597570955299</v>
          </cell>
          <cell r="O144">
            <v>1.3273233340133901</v>
          </cell>
          <cell r="P144">
            <v>1.4078865115908299</v>
          </cell>
          <cell r="Q144">
            <v>0.98906433268117</v>
          </cell>
          <cell r="R144">
            <v>1.23311813919514</v>
          </cell>
          <cell r="S144">
            <v>1.27339972798386</v>
          </cell>
          <cell r="T144">
            <v>0.99412250141888003</v>
          </cell>
          <cell r="U144">
            <v>1.4339523265271601</v>
          </cell>
          <cell r="V144">
            <v>1.4806025459544101</v>
          </cell>
          <cell r="W144">
            <v>1.07383678580168</v>
          </cell>
          <cell r="X144">
            <v>1.07383678580168</v>
          </cell>
          <cell r="Y144">
            <v>0.87449341221154098</v>
          </cell>
          <cell r="Z144">
            <v>0.56966862393154705</v>
          </cell>
          <cell r="AA144">
            <v>0</v>
          </cell>
          <cell r="AB144">
            <v>1.0648158395049601</v>
          </cell>
          <cell r="AC144">
            <v>0.62517949648906801</v>
          </cell>
          <cell r="AD144">
            <v>1.07383678580168</v>
          </cell>
          <cell r="AE144">
            <v>0.96607682861993105</v>
          </cell>
          <cell r="AF144">
            <v>0.96607682861993105</v>
          </cell>
          <cell r="AG144">
            <v>1.4078865115908299</v>
          </cell>
          <cell r="AH144">
            <v>0.92878510332577902</v>
          </cell>
          <cell r="AI144">
            <v>0.94195790855690098</v>
          </cell>
          <cell r="AJ144">
            <v>0.91720452219478898</v>
          </cell>
          <cell r="AK144">
            <v>0.94195790855690098</v>
          </cell>
          <cell r="AL144">
            <v>0.92878510332577902</v>
          </cell>
          <cell r="AM144">
            <v>0.92878510332577902</v>
          </cell>
          <cell r="AN144">
            <v>0.87673926661537105</v>
          </cell>
          <cell r="AO144">
            <v>0.36089648961127102</v>
          </cell>
          <cell r="AP144">
            <v>0.41335817218862297</v>
          </cell>
          <cell r="AQ144">
            <v>0.98810179010287302</v>
          </cell>
          <cell r="AR144">
            <v>0.54202355460385399</v>
          </cell>
        </row>
        <row r="145">
          <cell r="G145" t="str">
            <v>Price_adjustment</v>
          </cell>
          <cell r="L145">
            <v>0.98195295505348901</v>
          </cell>
          <cell r="M145">
            <v>1.27014673320168</v>
          </cell>
          <cell r="N145">
            <v>1.31508487324194</v>
          </cell>
          <cell r="O145">
            <v>1.3800814662268199</v>
          </cell>
          <cell r="P145">
            <v>1.4699577463073401</v>
          </cell>
          <cell r="Q145">
            <v>0.99324983541756995</v>
          </cell>
          <cell r="R145">
            <v>1.25116183774719</v>
          </cell>
          <cell r="S145">
            <v>1.29609997778745</v>
          </cell>
          <cell r="T145">
            <v>1.0078906894867701</v>
          </cell>
          <cell r="U145">
            <v>1.4560061319027999</v>
          </cell>
          <cell r="V145">
            <v>1.50802114439034</v>
          </cell>
          <cell r="W145">
            <v>1.0794278098260199</v>
          </cell>
          <cell r="X145">
            <v>1.0794278098260199</v>
          </cell>
          <cell r="Y145">
            <v>0.86866314930403898</v>
          </cell>
          <cell r="Z145">
            <v>0.55657884292160997</v>
          </cell>
          <cell r="AA145">
            <v>0</v>
          </cell>
          <cell r="AB145">
            <v>1.0698056581769499</v>
          </cell>
          <cell r="AC145">
            <v>0.61081419294739403</v>
          </cell>
          <cell r="AD145">
            <v>1.0794278098260199</v>
          </cell>
          <cell r="AE145">
            <v>0.96517142365528596</v>
          </cell>
          <cell r="AF145">
            <v>0.96517142365528596</v>
          </cell>
          <cell r="AG145">
            <v>1.4699577463073401</v>
          </cell>
          <cell r="AH145">
            <v>0.92650775867452495</v>
          </cell>
          <cell r="AI145">
            <v>0.98195295505348901</v>
          </cell>
          <cell r="AJ145">
            <v>0.96583944851862003</v>
          </cell>
          <cell r="AK145">
            <v>0.98195295505348901</v>
          </cell>
          <cell r="AL145">
            <v>0.92650775867452495</v>
          </cell>
          <cell r="AM145">
            <v>0.92650775867452495</v>
          </cell>
          <cell r="AN145">
            <v>0.87568498676451101</v>
          </cell>
          <cell r="AO145">
            <v>0.34565332843660501</v>
          </cell>
          <cell r="AP145">
            <v>0.40540941962337201</v>
          </cell>
          <cell r="AQ145">
            <v>0.99163704481156301</v>
          </cell>
          <cell r="AR145">
            <v>0.53131691648822299</v>
          </cell>
        </row>
        <row r="146">
          <cell r="G146" t="str">
            <v>Price_adjustment</v>
          </cell>
          <cell r="L146">
            <v>1.0269390453623699</v>
          </cell>
          <cell r="M146">
            <v>1.3082687431770601</v>
          </cell>
          <cell r="N146">
            <v>1.3578988465593</v>
          </cell>
          <cell r="O146">
            <v>1.4545174899564699</v>
          </cell>
          <cell r="P146">
            <v>1.55377769672094</v>
          </cell>
          <cell r="Q146">
            <v>0.99919971343979097</v>
          </cell>
          <cell r="R146">
            <v>1.2762174878342301</v>
          </cell>
          <cell r="S146">
            <v>1.32584759121647</v>
          </cell>
          <cell r="T146">
            <v>1.0236010420639401</v>
          </cell>
          <cell r="U146">
            <v>1.4849341885611</v>
          </cell>
          <cell r="V146">
            <v>1.5423494061993701</v>
          </cell>
          <cell r="W146">
            <v>1.0850030980419501</v>
          </cell>
          <cell r="X146">
            <v>1.0850030980419501</v>
          </cell>
          <cell r="Y146">
            <v>0.86287175686153605</v>
          </cell>
          <cell r="Z146">
            <v>0.54378983741464204</v>
          </cell>
          <cell r="AA146">
            <v>0</v>
          </cell>
          <cell r="AB146">
            <v>1.07480757305521</v>
          </cell>
          <cell r="AC146">
            <v>0.59677897372071098</v>
          </cell>
          <cell r="AD146">
            <v>1.0850030980419501</v>
          </cell>
          <cell r="AE146">
            <v>0.96426686723407595</v>
          </cell>
          <cell r="AF146">
            <v>0.96426686723407595</v>
          </cell>
          <cell r="AG146">
            <v>1.55377769672094</v>
          </cell>
          <cell r="AH146">
            <v>0.92423599798305001</v>
          </cell>
          <cell r="AI146">
            <v>1.0269390453623699</v>
          </cell>
          <cell r="AJ146">
            <v>1.02103239498253</v>
          </cell>
          <cell r="AK146">
            <v>1.0269390453623699</v>
          </cell>
          <cell r="AL146">
            <v>0.92423599798305001</v>
          </cell>
          <cell r="AM146">
            <v>0.92423599798305001</v>
          </cell>
          <cell r="AN146">
            <v>0.87495816326043796</v>
          </cell>
          <cell r="AO146">
            <v>0.33041016726194</v>
          </cell>
          <cell r="AP146">
            <v>0.397460667058122</v>
          </cell>
          <cell r="AQ146">
            <v>0.99665225643995303</v>
          </cell>
          <cell r="AR146">
            <v>0.520610278372591</v>
          </cell>
        </row>
        <row r="147">
          <cell r="G147" t="str">
            <v>Price_adjustment</v>
          </cell>
          <cell r="L147">
            <v>1.06830544266557</v>
          </cell>
          <cell r="M147">
            <v>1.34872651605636</v>
          </cell>
          <cell r="N147">
            <v>1.4030839948710101</v>
          </cell>
          <cell r="O147">
            <v>1.5387018918565301</v>
          </cell>
          <cell r="P147">
            <v>1.6474168494858299</v>
          </cell>
          <cell r="Q147">
            <v>1.00732631505109</v>
          </cell>
          <cell r="R147">
            <v>1.3061041990503699</v>
          </cell>
          <cell r="S147">
            <v>1.36046167786502</v>
          </cell>
          <cell r="T147">
            <v>1.0392580850431301</v>
          </cell>
          <cell r="U147">
            <v>1.51819699052465</v>
          </cell>
          <cell r="V147">
            <v>1.5810478254040901</v>
          </cell>
          <cell r="W147">
            <v>1.09056254204561</v>
          </cell>
          <cell r="X147">
            <v>1.09056254204561</v>
          </cell>
          <cell r="Y147">
            <v>0.85711897573395901</v>
          </cell>
          <cell r="Z147">
            <v>0.53505133854780695</v>
          </cell>
          <cell r="AA147">
            <v>0</v>
          </cell>
          <cell r="AB147">
            <v>1.07980951420156</v>
          </cell>
          <cell r="AC147">
            <v>0.58306625416907598</v>
          </cell>
          <cell r="AD147">
            <v>1.09056254204561</v>
          </cell>
          <cell r="AE147">
            <v>0.96336315856104804</v>
          </cell>
          <cell r="AF147">
            <v>0.96336315856104804</v>
          </cell>
          <cell r="AG147">
            <v>1.6474168494858299</v>
          </cell>
          <cell r="AH147">
            <v>0.92196980755970404</v>
          </cell>
          <cell r="AI147">
            <v>1.06830544266557</v>
          </cell>
          <cell r="AJ147">
            <v>1.0720729652134999</v>
          </cell>
          <cell r="AK147">
            <v>1.06830544266557</v>
          </cell>
          <cell r="AL147">
            <v>0.92196980755970404</v>
          </cell>
          <cell r="AM147">
            <v>0.92196980755970404</v>
          </cell>
          <cell r="AN147">
            <v>0.87451274624192699</v>
          </cell>
          <cell r="AO147">
            <v>0.31516700608727399</v>
          </cell>
          <cell r="AP147">
            <v>0.38951191449287098</v>
          </cell>
          <cell r="AQ147">
            <v>1.00347086173185</v>
          </cell>
          <cell r="AR147">
            <v>0.51017130620984996</v>
          </cell>
        </row>
        <row r="148">
          <cell r="G148" t="str">
            <v>Price_adjustment</v>
          </cell>
          <cell r="L148">
            <v>1.1088947443363999</v>
          </cell>
          <cell r="M148">
            <v>1.3936807339792701</v>
          </cell>
          <cell r="N148">
            <v>1.45280100031677</v>
          </cell>
          <cell r="O148">
            <v>1.6358993004690501</v>
          </cell>
          <cell r="P148">
            <v>1.7541398331440601</v>
          </cell>
          <cell r="Q148">
            <v>1.01816561407217</v>
          </cell>
          <cell r="R148">
            <v>1.3423472390023401</v>
          </cell>
          <cell r="S148">
            <v>1.40146750533984</v>
          </cell>
          <cell r="T148">
            <v>1.0559377201589899</v>
          </cell>
          <cell r="U148">
            <v>1.55768905809527</v>
          </cell>
          <cell r="V148">
            <v>1.6260109223063199</v>
          </cell>
          <cell r="W148">
            <v>1.09610582301535</v>
          </cell>
          <cell r="X148">
            <v>1.09610582301535</v>
          </cell>
          <cell r="Y148">
            <v>0.85140454849899505</v>
          </cell>
          <cell r="Z148">
            <v>0.52645326408244497</v>
          </cell>
          <cell r="AA148">
            <v>0</v>
          </cell>
          <cell r="AB148">
            <v>1.0847437439399299</v>
          </cell>
          <cell r="AC148">
            <v>0.56966862393154705</v>
          </cell>
          <cell r="AD148">
            <v>1.09610582301535</v>
          </cell>
          <cell r="AE148">
            <v>0.96246029684169299</v>
          </cell>
          <cell r="AF148">
            <v>0.96246029684169299</v>
          </cell>
          <cell r="AG148">
            <v>1.7541398331440601</v>
          </cell>
          <cell r="AH148">
            <v>0.91970917374640804</v>
          </cell>
          <cell r="AI148">
            <v>1.1088947443363999</v>
          </cell>
          <cell r="AJ148">
            <v>1.1224665139190999</v>
          </cell>
          <cell r="AK148">
            <v>1.1088947443363999</v>
          </cell>
          <cell r="AL148">
            <v>0.91970917374640804</v>
          </cell>
          <cell r="AM148">
            <v>0.91970917374640804</v>
          </cell>
          <cell r="AN148">
            <v>0.87431093753771405</v>
          </cell>
          <cell r="AO148">
            <v>0.29992384491260898</v>
          </cell>
          <cell r="AP148">
            <v>0.38156316192762102</v>
          </cell>
          <cell r="AQ148">
            <v>1.0125160402011699</v>
          </cell>
          <cell r="AR148">
            <v>0.5</v>
          </cell>
        </row>
        <row r="149">
          <cell r="G149" t="str">
            <v>Price_adjustment</v>
          </cell>
          <cell r="L149">
            <v>1.14914033453835</v>
          </cell>
          <cell r="M149">
            <v>1.4356593957194601</v>
          </cell>
          <cell r="N149">
            <v>1.49957786167025</v>
          </cell>
          <cell r="O149">
            <v>1.7194901145817501</v>
          </cell>
          <cell r="P149">
            <v>1.84732704648333</v>
          </cell>
          <cell r="Q149">
            <v>1.0272500820846899</v>
          </cell>
          <cell r="R149">
            <v>1.3745632075557199</v>
          </cell>
          <cell r="S149">
            <v>1.43848167350651</v>
          </cell>
          <cell r="T149">
            <v>1.07147920558642</v>
          </cell>
          <cell r="U149">
            <v>1.5945178593192799</v>
          </cell>
          <cell r="V149">
            <v>1.6683461649523701</v>
          </cell>
          <cell r="W149">
            <v>1.1018768564055099</v>
          </cell>
          <cell r="X149">
            <v>1.1018768564055099</v>
          </cell>
          <cell r="Y149">
            <v>0.84572821945057097</v>
          </cell>
          <cell r="Z149">
            <v>0.51799335745105601</v>
          </cell>
          <cell r="AA149">
            <v>0</v>
          </cell>
          <cell r="AB149">
            <v>1.08943101127065</v>
          </cell>
          <cell r="AC149">
            <v>0.55657884292160997</v>
          </cell>
          <cell r="AD149">
            <v>1.1018768564055099</v>
          </cell>
          <cell r="AE149">
            <v>0.96155828128224896</v>
          </cell>
          <cell r="AF149">
            <v>0.96155828128224896</v>
          </cell>
          <cell r="AG149">
            <v>1.84732704648333</v>
          </cell>
          <cell r="AH149">
            <v>0.91970917374640804</v>
          </cell>
          <cell r="AI149">
            <v>1.14914033453835</v>
          </cell>
          <cell r="AJ149">
            <v>1.17273818478369</v>
          </cell>
          <cell r="AK149">
            <v>1.14914033453835</v>
          </cell>
          <cell r="AL149">
            <v>0.917454082918571</v>
          </cell>
          <cell r="AM149">
            <v>0.917454082918571</v>
          </cell>
          <cell r="AN149">
            <v>0.87456568695097003</v>
          </cell>
          <cell r="AO149">
            <v>0.28468068373794297</v>
          </cell>
          <cell r="AP149">
            <v>0.373614409362371</v>
          </cell>
          <cell r="AQ149">
            <v>1.02095350902375</v>
          </cell>
          <cell r="AR149">
            <v>0.490096359743041</v>
          </cell>
        </row>
        <row r="150">
          <cell r="G150" t="str">
            <v>Price_adjustment</v>
          </cell>
          <cell r="L150">
            <v>1.14914033453835</v>
          </cell>
          <cell r="M150">
            <v>1.4356593957194601</v>
          </cell>
          <cell r="N150">
            <v>1.49957786167025</v>
          </cell>
          <cell r="O150">
            <v>1.7194901145817501</v>
          </cell>
          <cell r="P150">
            <v>1.84732704648333</v>
          </cell>
          <cell r="Q150">
            <v>1.0272500820846899</v>
          </cell>
          <cell r="R150">
            <v>1.3745632075557199</v>
          </cell>
          <cell r="S150">
            <v>1.43848167350651</v>
          </cell>
          <cell r="T150">
            <v>1.07147920558642</v>
          </cell>
          <cell r="U150">
            <v>1.5945178593192799</v>
          </cell>
          <cell r="V150">
            <v>1.6683461649523701</v>
          </cell>
          <cell r="W150">
            <v>1.1018768564055099</v>
          </cell>
          <cell r="X150">
            <v>1.1018768564055099</v>
          </cell>
          <cell r="Y150">
            <v>0.84572821945057097</v>
          </cell>
          <cell r="Z150">
            <v>0.51799335745105601</v>
          </cell>
          <cell r="AA150">
            <v>0</v>
          </cell>
          <cell r="AB150">
            <v>1.08943101127065</v>
          </cell>
          <cell r="AC150">
            <v>0.55657884292160997</v>
          </cell>
          <cell r="AD150">
            <v>1.1018768564055099</v>
          </cell>
          <cell r="AE150">
            <v>0.96155828128224896</v>
          </cell>
          <cell r="AF150">
            <v>0.96155828128224896</v>
          </cell>
          <cell r="AG150">
            <v>1.84732704648333</v>
          </cell>
          <cell r="AH150">
            <v>0.91970917374640804</v>
          </cell>
          <cell r="AI150">
            <v>1.14914033453835</v>
          </cell>
          <cell r="AJ150">
            <v>1.17273818478369</v>
          </cell>
          <cell r="AK150">
            <v>1.14914033453835</v>
          </cell>
          <cell r="AL150">
            <v>0.917454082918571</v>
          </cell>
          <cell r="AM150">
            <v>0.917454082918571</v>
          </cell>
          <cell r="AN150">
            <v>0.87456568695097003</v>
          </cell>
          <cell r="AO150">
            <v>0.28468068373794297</v>
          </cell>
          <cell r="AP150">
            <v>0.373614409362371</v>
          </cell>
          <cell r="AQ150">
            <v>1.02095350902375</v>
          </cell>
          <cell r="AR150">
            <v>0.490096359743041</v>
          </cell>
        </row>
        <row r="151">
          <cell r="G151" t="str">
            <v>Price_adjustment</v>
          </cell>
          <cell r="L151">
            <v>1.14914033453835</v>
          </cell>
          <cell r="M151">
            <v>1.4356593957194601</v>
          </cell>
          <cell r="N151">
            <v>1.49957786167025</v>
          </cell>
          <cell r="O151">
            <v>1.7194901145817501</v>
          </cell>
          <cell r="P151">
            <v>1.84732704648333</v>
          </cell>
          <cell r="Q151">
            <v>1.0272500820846899</v>
          </cell>
          <cell r="R151">
            <v>1.3745632075557199</v>
          </cell>
          <cell r="S151">
            <v>1.43848167350651</v>
          </cell>
          <cell r="T151">
            <v>1.07147920558642</v>
          </cell>
          <cell r="U151">
            <v>1.5945178593192799</v>
          </cell>
          <cell r="V151">
            <v>1.6683461649523701</v>
          </cell>
          <cell r="W151">
            <v>1.1018768564055099</v>
          </cell>
          <cell r="X151">
            <v>1.1018768564055099</v>
          </cell>
          <cell r="Y151">
            <v>0.84572821945057097</v>
          </cell>
          <cell r="Z151">
            <v>0.51799335745105601</v>
          </cell>
          <cell r="AA151">
            <v>0</v>
          </cell>
          <cell r="AB151">
            <v>1.08943101127065</v>
          </cell>
          <cell r="AC151">
            <v>0.55657884292160997</v>
          </cell>
          <cell r="AD151">
            <v>1.1018768564055099</v>
          </cell>
          <cell r="AE151">
            <v>0.96155828128224896</v>
          </cell>
          <cell r="AF151">
            <v>0.96155828128224896</v>
          </cell>
          <cell r="AG151">
            <v>1.84732704648333</v>
          </cell>
          <cell r="AH151">
            <v>0.91970917374640804</v>
          </cell>
          <cell r="AI151">
            <v>1.14914033453835</v>
          </cell>
          <cell r="AJ151">
            <v>1.17273818478369</v>
          </cell>
          <cell r="AK151">
            <v>1.14914033453835</v>
          </cell>
          <cell r="AL151">
            <v>0.917454082918571</v>
          </cell>
          <cell r="AM151">
            <v>0.917454082918571</v>
          </cell>
          <cell r="AN151">
            <v>0.87456568695097003</v>
          </cell>
          <cell r="AO151">
            <v>0.28468068373794297</v>
          </cell>
          <cell r="AP151">
            <v>0.373614409362371</v>
          </cell>
          <cell r="AQ151">
            <v>1.02095350902375</v>
          </cell>
          <cell r="AR151">
            <v>0.490096359743041</v>
          </cell>
        </row>
        <row r="152">
          <cell r="G152" t="str">
            <v>Price_adjustment</v>
          </cell>
          <cell r="L152">
            <v>1.14914033453835</v>
          </cell>
          <cell r="M152">
            <v>1.4356593957194601</v>
          </cell>
          <cell r="N152">
            <v>1.49957786167025</v>
          </cell>
          <cell r="O152">
            <v>1.7194901145817501</v>
          </cell>
          <cell r="P152">
            <v>1.84732704648333</v>
          </cell>
          <cell r="Q152">
            <v>1.0272500820846899</v>
          </cell>
          <cell r="R152">
            <v>1.3745632075557199</v>
          </cell>
          <cell r="S152">
            <v>1.43848167350651</v>
          </cell>
          <cell r="T152">
            <v>1.07147920558642</v>
          </cell>
          <cell r="U152">
            <v>1.5945178593192799</v>
          </cell>
          <cell r="V152">
            <v>1.6683461649523701</v>
          </cell>
          <cell r="W152">
            <v>1.1018768564055099</v>
          </cell>
          <cell r="X152">
            <v>1.1018768564055099</v>
          </cell>
          <cell r="Y152">
            <v>0.84572821945057097</v>
          </cell>
          <cell r="Z152">
            <v>0.51799335745105601</v>
          </cell>
          <cell r="AA152">
            <v>0</v>
          </cell>
          <cell r="AB152">
            <v>1.08943101127065</v>
          </cell>
          <cell r="AC152">
            <v>0.55657884292160997</v>
          </cell>
          <cell r="AD152">
            <v>1.1018768564055099</v>
          </cell>
          <cell r="AE152">
            <v>0.96155828128224896</v>
          </cell>
          <cell r="AF152">
            <v>0.96155828128224896</v>
          </cell>
          <cell r="AG152">
            <v>1.84732704648333</v>
          </cell>
          <cell r="AH152">
            <v>0.91970917374640804</v>
          </cell>
          <cell r="AI152">
            <v>1.14914033453835</v>
          </cell>
          <cell r="AJ152">
            <v>1.17273818478369</v>
          </cell>
          <cell r="AK152">
            <v>1.14914033453835</v>
          </cell>
          <cell r="AL152">
            <v>0.917454082918571</v>
          </cell>
          <cell r="AM152">
            <v>0.917454082918571</v>
          </cell>
          <cell r="AN152">
            <v>0.87456568695097003</v>
          </cell>
          <cell r="AO152">
            <v>0.28468068373794297</v>
          </cell>
          <cell r="AP152">
            <v>0.373614409362371</v>
          </cell>
          <cell r="AQ152">
            <v>1.02095350902375</v>
          </cell>
          <cell r="AR152">
            <v>0.490096359743041</v>
          </cell>
        </row>
        <row r="153">
          <cell r="G153" t="str">
            <v>Price_adjustment</v>
          </cell>
          <cell r="L153">
            <v>1.14914033453835</v>
          </cell>
          <cell r="M153">
            <v>1.4356593957194601</v>
          </cell>
          <cell r="N153">
            <v>1.49957786167025</v>
          </cell>
          <cell r="O153">
            <v>1.7194901145817501</v>
          </cell>
          <cell r="P153">
            <v>1.84732704648333</v>
          </cell>
          <cell r="Q153">
            <v>1.0272500820846899</v>
          </cell>
          <cell r="R153">
            <v>1.3745632075557199</v>
          </cell>
          <cell r="S153">
            <v>1.43848167350651</v>
          </cell>
          <cell r="T153">
            <v>1.07147920558642</v>
          </cell>
          <cell r="U153">
            <v>1.5945178593192799</v>
          </cell>
          <cell r="V153">
            <v>1.6683461649523701</v>
          </cell>
          <cell r="W153">
            <v>1.1018768564055099</v>
          </cell>
          <cell r="X153">
            <v>1.1018768564055099</v>
          </cell>
          <cell r="Y153">
            <v>0.84572821945057097</v>
          </cell>
          <cell r="Z153">
            <v>0.51799335745105601</v>
          </cell>
          <cell r="AA153">
            <v>0</v>
          </cell>
          <cell r="AB153">
            <v>1.08943101127065</v>
          </cell>
          <cell r="AC153">
            <v>0.55657884292160997</v>
          </cell>
          <cell r="AD153">
            <v>1.1018768564055099</v>
          </cell>
          <cell r="AE153">
            <v>0.96155828128224896</v>
          </cell>
          <cell r="AF153">
            <v>0.96155828128224896</v>
          </cell>
          <cell r="AG153">
            <v>1.84732704648333</v>
          </cell>
          <cell r="AH153">
            <v>0.91970917374640804</v>
          </cell>
          <cell r="AI153">
            <v>1.14914033453835</v>
          </cell>
          <cell r="AJ153">
            <v>1.17273818478369</v>
          </cell>
          <cell r="AK153">
            <v>1.14914033453835</v>
          </cell>
          <cell r="AL153">
            <v>0.917454082918571</v>
          </cell>
          <cell r="AM153">
            <v>0.917454082918571</v>
          </cell>
          <cell r="AN153">
            <v>0.87456568695097003</v>
          </cell>
          <cell r="AO153">
            <v>0.28468068373794297</v>
          </cell>
          <cell r="AP153">
            <v>0.373614409362371</v>
          </cell>
          <cell r="AQ153">
            <v>1.02095350902375</v>
          </cell>
          <cell r="AR153">
            <v>0.490096359743041</v>
          </cell>
        </row>
        <row r="154">
          <cell r="G154" t="str">
            <v>Price_adjustment</v>
          </cell>
          <cell r="L154">
            <v>1.14914033453835</v>
          </cell>
          <cell r="M154">
            <v>1.4356593957194601</v>
          </cell>
          <cell r="N154">
            <v>1.49957786167025</v>
          </cell>
          <cell r="O154">
            <v>1.7194901145817501</v>
          </cell>
          <cell r="P154">
            <v>1.84732704648333</v>
          </cell>
          <cell r="Q154">
            <v>1.0272500820846899</v>
          </cell>
          <cell r="R154">
            <v>1.3745632075557199</v>
          </cell>
          <cell r="S154">
            <v>1.43848167350651</v>
          </cell>
          <cell r="T154">
            <v>1.07147920558642</v>
          </cell>
          <cell r="U154">
            <v>1.5945178593192799</v>
          </cell>
          <cell r="V154">
            <v>1.6683461649523701</v>
          </cell>
          <cell r="W154">
            <v>1.1018768564055099</v>
          </cell>
          <cell r="X154">
            <v>1.1018768564055099</v>
          </cell>
          <cell r="Y154">
            <v>0.84572821945057097</v>
          </cell>
          <cell r="Z154">
            <v>0.51799335745105601</v>
          </cell>
          <cell r="AA154">
            <v>0</v>
          </cell>
          <cell r="AB154">
            <v>1.08943101127065</v>
          </cell>
          <cell r="AC154">
            <v>0.55657884292160997</v>
          </cell>
          <cell r="AD154">
            <v>1.1018768564055099</v>
          </cell>
          <cell r="AE154">
            <v>0.96155828128224896</v>
          </cell>
          <cell r="AF154">
            <v>0.96155828128224896</v>
          </cell>
          <cell r="AG154">
            <v>1.84732704648333</v>
          </cell>
          <cell r="AH154">
            <v>0.91970917374640804</v>
          </cell>
          <cell r="AI154">
            <v>1.14914033453835</v>
          </cell>
          <cell r="AJ154">
            <v>1.17273818478369</v>
          </cell>
          <cell r="AK154">
            <v>1.14914033453835</v>
          </cell>
          <cell r="AL154">
            <v>0.917454082918571</v>
          </cell>
          <cell r="AM154">
            <v>0.917454082918571</v>
          </cell>
          <cell r="AN154">
            <v>0.87456568695097003</v>
          </cell>
          <cell r="AO154">
            <v>0.28468068373794297</v>
          </cell>
          <cell r="AP154">
            <v>0.373614409362371</v>
          </cell>
          <cell r="AQ154">
            <v>1.02095350902375</v>
          </cell>
          <cell r="AR154">
            <v>0.490096359743041</v>
          </cell>
        </row>
        <row r="155">
          <cell r="G155" t="str">
            <v>Price_adjustment</v>
          </cell>
          <cell r="L155">
            <v>1.14914033453835</v>
          </cell>
          <cell r="M155">
            <v>1.4356593957194601</v>
          </cell>
          <cell r="N155">
            <v>1.49957786167025</v>
          </cell>
          <cell r="O155">
            <v>1.7194901145817501</v>
          </cell>
          <cell r="P155">
            <v>1.84732704648333</v>
          </cell>
          <cell r="Q155">
            <v>1.0272500820846899</v>
          </cell>
          <cell r="R155">
            <v>1.3745632075557199</v>
          </cell>
          <cell r="S155">
            <v>1.43848167350651</v>
          </cell>
          <cell r="T155">
            <v>1.07147920558642</v>
          </cell>
          <cell r="U155">
            <v>1.5945178593192799</v>
          </cell>
          <cell r="V155">
            <v>1.6683461649523701</v>
          </cell>
          <cell r="W155">
            <v>1.1018768564055099</v>
          </cell>
          <cell r="X155">
            <v>1.1018768564055099</v>
          </cell>
          <cell r="Y155">
            <v>0.84572821945057097</v>
          </cell>
          <cell r="Z155">
            <v>0.51799335745105601</v>
          </cell>
          <cell r="AA155">
            <v>0</v>
          </cell>
          <cell r="AB155">
            <v>1.08943101127065</v>
          </cell>
          <cell r="AC155">
            <v>0.55657884292160997</v>
          </cell>
          <cell r="AD155">
            <v>1.1018768564055099</v>
          </cell>
          <cell r="AE155">
            <v>0.96155828128224896</v>
          </cell>
          <cell r="AF155">
            <v>0.96155828128224896</v>
          </cell>
          <cell r="AG155">
            <v>1.84732704648333</v>
          </cell>
          <cell r="AH155">
            <v>0.91970917374640804</v>
          </cell>
          <cell r="AI155">
            <v>1.14914033453835</v>
          </cell>
          <cell r="AJ155">
            <v>1.17273818478369</v>
          </cell>
          <cell r="AK155">
            <v>1.14914033453835</v>
          </cell>
          <cell r="AL155">
            <v>0.917454082918571</v>
          </cell>
          <cell r="AM155">
            <v>0.917454082918571</v>
          </cell>
          <cell r="AN155">
            <v>0.87456568695097003</v>
          </cell>
          <cell r="AO155">
            <v>0.28468068373794297</v>
          </cell>
          <cell r="AP155">
            <v>0.373614409362371</v>
          </cell>
          <cell r="AQ155">
            <v>1.02095350902375</v>
          </cell>
          <cell r="AR155">
            <v>0.490096359743041</v>
          </cell>
        </row>
        <row r="156">
          <cell r="G156" t="str">
            <v>Price_adjustment</v>
          </cell>
          <cell r="L156">
            <v>1.14914033453835</v>
          </cell>
          <cell r="M156">
            <v>1.4356593957194601</v>
          </cell>
          <cell r="N156">
            <v>1.49957786167025</v>
          </cell>
          <cell r="O156">
            <v>1.7194901145817501</v>
          </cell>
          <cell r="P156">
            <v>1.84732704648333</v>
          </cell>
          <cell r="Q156">
            <v>1.0272500820846899</v>
          </cell>
          <cell r="R156">
            <v>1.3745632075557199</v>
          </cell>
          <cell r="S156">
            <v>1.43848167350651</v>
          </cell>
          <cell r="T156">
            <v>1.07147920558642</v>
          </cell>
          <cell r="U156">
            <v>1.5945178593192799</v>
          </cell>
          <cell r="V156">
            <v>1.6683461649523701</v>
          </cell>
          <cell r="W156">
            <v>1.1018768564055099</v>
          </cell>
          <cell r="X156">
            <v>1.1018768564055099</v>
          </cell>
          <cell r="Y156">
            <v>0.84572821945057097</v>
          </cell>
          <cell r="Z156">
            <v>0.51799335745105601</v>
          </cell>
          <cell r="AA156">
            <v>0</v>
          </cell>
          <cell r="AB156">
            <v>1.08943101127065</v>
          </cell>
          <cell r="AC156">
            <v>0.55657884292160997</v>
          </cell>
          <cell r="AD156">
            <v>1.1018768564055099</v>
          </cell>
          <cell r="AE156">
            <v>0.96155828128224896</v>
          </cell>
          <cell r="AF156">
            <v>0.96155828128224896</v>
          </cell>
          <cell r="AG156">
            <v>1.84732704648333</v>
          </cell>
          <cell r="AH156">
            <v>0.91970917374640804</v>
          </cell>
          <cell r="AI156">
            <v>1.14914033453835</v>
          </cell>
          <cell r="AJ156">
            <v>1.17273818478369</v>
          </cell>
          <cell r="AK156">
            <v>1.14914033453835</v>
          </cell>
          <cell r="AL156">
            <v>0.917454082918571</v>
          </cell>
          <cell r="AM156">
            <v>0.917454082918571</v>
          </cell>
          <cell r="AN156">
            <v>0.87456568695097003</v>
          </cell>
          <cell r="AO156">
            <v>0.28468068373794297</v>
          </cell>
          <cell r="AP156">
            <v>0.373614409362371</v>
          </cell>
          <cell r="AQ156">
            <v>1.02095350902375</v>
          </cell>
          <cell r="AR156">
            <v>0.490096359743041</v>
          </cell>
        </row>
        <row r="157">
          <cell r="G157" t="str">
            <v>Price_adjustment</v>
          </cell>
          <cell r="L157">
            <v>1.14914033453835</v>
          </cell>
          <cell r="M157">
            <v>1.4356593957194601</v>
          </cell>
          <cell r="N157">
            <v>1.49957786167025</v>
          </cell>
          <cell r="O157">
            <v>1.7194901145817501</v>
          </cell>
          <cell r="P157">
            <v>1.84732704648333</v>
          </cell>
          <cell r="Q157">
            <v>1.0272500820846899</v>
          </cell>
          <cell r="R157">
            <v>1.3745632075557199</v>
          </cell>
          <cell r="S157">
            <v>1.43848167350651</v>
          </cell>
          <cell r="T157">
            <v>1.07147920558642</v>
          </cell>
          <cell r="U157">
            <v>1.5945178593192799</v>
          </cell>
          <cell r="V157">
            <v>1.6683461649523701</v>
          </cell>
          <cell r="W157">
            <v>1.1018768564055099</v>
          </cell>
          <cell r="X157">
            <v>1.1018768564055099</v>
          </cell>
          <cell r="Y157">
            <v>0.84572821945057097</v>
          </cell>
          <cell r="Z157">
            <v>0.51799335745105601</v>
          </cell>
          <cell r="AA157">
            <v>0</v>
          </cell>
          <cell r="AB157">
            <v>1.08943101127065</v>
          </cell>
          <cell r="AC157">
            <v>0.55657884292160997</v>
          </cell>
          <cell r="AD157">
            <v>1.1018768564055099</v>
          </cell>
          <cell r="AE157">
            <v>0.96155828128224896</v>
          </cell>
          <cell r="AF157">
            <v>0.96155828128224896</v>
          </cell>
          <cell r="AG157">
            <v>1.84732704648333</v>
          </cell>
          <cell r="AH157">
            <v>0.91970917374640804</v>
          </cell>
          <cell r="AI157">
            <v>1.14914033453835</v>
          </cell>
          <cell r="AJ157">
            <v>1.17273818478369</v>
          </cell>
          <cell r="AK157">
            <v>1.14914033453835</v>
          </cell>
          <cell r="AL157">
            <v>0.917454082918571</v>
          </cell>
          <cell r="AM157">
            <v>0.917454082918571</v>
          </cell>
          <cell r="AN157">
            <v>0.87456568695097003</v>
          </cell>
          <cell r="AO157">
            <v>0.28468068373794297</v>
          </cell>
          <cell r="AP157">
            <v>0.373614409362371</v>
          </cell>
          <cell r="AQ157">
            <v>1.02095350902375</v>
          </cell>
          <cell r="AR157">
            <v>0.490096359743041</v>
          </cell>
        </row>
        <row r="158">
          <cell r="G158" t="str">
            <v>Price_adjustment</v>
          </cell>
          <cell r="L158">
            <v>1.14914033453835</v>
          </cell>
          <cell r="M158">
            <v>1.4356593957194601</v>
          </cell>
          <cell r="N158">
            <v>1.49957786167025</v>
          </cell>
          <cell r="O158">
            <v>1.7194901145817501</v>
          </cell>
          <cell r="P158">
            <v>1.84732704648333</v>
          </cell>
          <cell r="Q158">
            <v>1.0272500820846899</v>
          </cell>
          <cell r="R158">
            <v>1.3745632075557199</v>
          </cell>
          <cell r="S158">
            <v>1.43848167350651</v>
          </cell>
          <cell r="T158">
            <v>1.07147920558642</v>
          </cell>
          <cell r="U158">
            <v>1.5945178593192799</v>
          </cell>
          <cell r="V158">
            <v>1.6683461649523701</v>
          </cell>
          <cell r="W158">
            <v>1.1018768564055099</v>
          </cell>
          <cell r="X158">
            <v>1.1018768564055099</v>
          </cell>
          <cell r="Y158">
            <v>0.84572821945057097</v>
          </cell>
          <cell r="Z158">
            <v>0.51799335745105601</v>
          </cell>
          <cell r="AA158">
            <v>0</v>
          </cell>
          <cell r="AB158">
            <v>1.08943101127065</v>
          </cell>
          <cell r="AC158">
            <v>0.55657884292160997</v>
          </cell>
          <cell r="AD158">
            <v>1.1018768564055099</v>
          </cell>
          <cell r="AE158">
            <v>0.96155828128224896</v>
          </cell>
          <cell r="AF158">
            <v>0.96155828128224896</v>
          </cell>
          <cell r="AG158">
            <v>1.84732704648333</v>
          </cell>
          <cell r="AH158">
            <v>0.91970917374640804</v>
          </cell>
          <cell r="AI158">
            <v>1.14914033453835</v>
          </cell>
          <cell r="AJ158">
            <v>1.17273818478369</v>
          </cell>
          <cell r="AK158">
            <v>1.14914033453835</v>
          </cell>
          <cell r="AL158">
            <v>0.917454082918571</v>
          </cell>
          <cell r="AM158">
            <v>0.917454082918571</v>
          </cell>
          <cell r="AN158">
            <v>0.87456568695097003</v>
          </cell>
          <cell r="AO158">
            <v>0.28468068373794297</v>
          </cell>
          <cell r="AP158">
            <v>0.373614409362371</v>
          </cell>
          <cell r="AQ158">
            <v>1.02095350902375</v>
          </cell>
          <cell r="AR158">
            <v>0.490096359743041</v>
          </cell>
        </row>
        <row r="159">
          <cell r="G159" t="str">
            <v>Price_adjustment</v>
          </cell>
          <cell r="L159">
            <v>1.14914033453835</v>
          </cell>
          <cell r="M159">
            <v>1.4356593957194601</v>
          </cell>
          <cell r="N159">
            <v>1.49957786167025</v>
          </cell>
          <cell r="O159">
            <v>1.7194901145817501</v>
          </cell>
          <cell r="P159">
            <v>1.84732704648333</v>
          </cell>
          <cell r="Q159">
            <v>1.0272500820846899</v>
          </cell>
          <cell r="R159">
            <v>1.3745632075557199</v>
          </cell>
          <cell r="S159">
            <v>1.43848167350651</v>
          </cell>
          <cell r="T159">
            <v>1.07147920558642</v>
          </cell>
          <cell r="U159">
            <v>1.5945178593192799</v>
          </cell>
          <cell r="V159">
            <v>1.6683461649523701</v>
          </cell>
          <cell r="W159">
            <v>1.1018768564055099</v>
          </cell>
          <cell r="X159">
            <v>1.1018768564055099</v>
          </cell>
          <cell r="Y159">
            <v>0.84572821945057097</v>
          </cell>
          <cell r="Z159">
            <v>0.51799335745105601</v>
          </cell>
          <cell r="AA159">
            <v>0</v>
          </cell>
          <cell r="AB159">
            <v>1.08943101127065</v>
          </cell>
          <cell r="AC159">
            <v>0.55657884292160997</v>
          </cell>
          <cell r="AD159">
            <v>1.1018768564055099</v>
          </cell>
          <cell r="AE159">
            <v>0.96155828128224896</v>
          </cell>
          <cell r="AF159">
            <v>0.96155828128224896</v>
          </cell>
          <cell r="AG159">
            <v>1.84732704648333</v>
          </cell>
          <cell r="AH159">
            <v>0.91970917374640804</v>
          </cell>
          <cell r="AI159">
            <v>1.14914033453835</v>
          </cell>
          <cell r="AJ159">
            <v>1.17273818478369</v>
          </cell>
          <cell r="AK159">
            <v>1.14914033453835</v>
          </cell>
          <cell r="AL159">
            <v>0.917454082918571</v>
          </cell>
          <cell r="AM159">
            <v>0.917454082918571</v>
          </cell>
          <cell r="AN159">
            <v>0.87456568695097003</v>
          </cell>
          <cell r="AO159">
            <v>0.28468068373794297</v>
          </cell>
          <cell r="AP159">
            <v>0.373614409362371</v>
          </cell>
          <cell r="AQ159">
            <v>1.02095350902375</v>
          </cell>
          <cell r="AR159">
            <v>0.490096359743041</v>
          </cell>
        </row>
        <row r="160">
          <cell r="G160" t="str">
            <v>Price_adjustment</v>
          </cell>
          <cell r="L160">
            <v>1.14914033453835</v>
          </cell>
          <cell r="M160">
            <v>1.4356593957194601</v>
          </cell>
          <cell r="N160">
            <v>1.49957786167025</v>
          </cell>
          <cell r="O160">
            <v>1.7194901145817501</v>
          </cell>
          <cell r="P160">
            <v>1.84732704648333</v>
          </cell>
          <cell r="Q160">
            <v>1.0272500820846899</v>
          </cell>
          <cell r="R160">
            <v>1.3745632075557199</v>
          </cell>
          <cell r="S160">
            <v>1.43848167350651</v>
          </cell>
          <cell r="T160">
            <v>1.07147920558642</v>
          </cell>
          <cell r="U160">
            <v>1.5945178593192799</v>
          </cell>
          <cell r="V160">
            <v>1.6683461649523701</v>
          </cell>
          <cell r="W160">
            <v>1.1018768564055099</v>
          </cell>
          <cell r="X160">
            <v>1.1018768564055099</v>
          </cell>
          <cell r="Y160">
            <v>0.84572821945057097</v>
          </cell>
          <cell r="Z160">
            <v>0.51799335745105601</v>
          </cell>
          <cell r="AA160">
            <v>0</v>
          </cell>
          <cell r="AB160">
            <v>1.08943101127065</v>
          </cell>
          <cell r="AC160">
            <v>0.55657884292160997</v>
          </cell>
          <cell r="AD160">
            <v>1.1018768564055099</v>
          </cell>
          <cell r="AE160">
            <v>0.96155828128224896</v>
          </cell>
          <cell r="AF160">
            <v>0.96155828128224896</v>
          </cell>
          <cell r="AG160">
            <v>1.84732704648333</v>
          </cell>
          <cell r="AH160">
            <v>0.91970917374640804</v>
          </cell>
          <cell r="AI160">
            <v>1.14914033453835</v>
          </cell>
          <cell r="AJ160">
            <v>1.17273818478369</v>
          </cell>
          <cell r="AK160">
            <v>1.14914033453835</v>
          </cell>
          <cell r="AL160">
            <v>0.917454082918571</v>
          </cell>
          <cell r="AM160">
            <v>0.917454082918571</v>
          </cell>
          <cell r="AN160">
            <v>0.87456568695097003</v>
          </cell>
          <cell r="AO160">
            <v>0.28468068373794297</v>
          </cell>
          <cell r="AP160">
            <v>0.373614409362371</v>
          </cell>
          <cell r="AQ160">
            <v>1.02095350902375</v>
          </cell>
          <cell r="AR160">
            <v>0.490096359743041</v>
          </cell>
        </row>
        <row r="161">
          <cell r="G161" t="str">
            <v>Price_adjustment</v>
          </cell>
          <cell r="L161">
            <v>1.14914033453835</v>
          </cell>
          <cell r="M161">
            <v>1.4356593957194601</v>
          </cell>
          <cell r="N161">
            <v>1.49957786167025</v>
          </cell>
          <cell r="O161">
            <v>1.7194901145817501</v>
          </cell>
          <cell r="P161">
            <v>1.84732704648333</v>
          </cell>
          <cell r="Q161">
            <v>1.0272500820846899</v>
          </cell>
          <cell r="R161">
            <v>1.3745632075557199</v>
          </cell>
          <cell r="S161">
            <v>1.43848167350651</v>
          </cell>
          <cell r="T161">
            <v>1.07147920558642</v>
          </cell>
          <cell r="U161">
            <v>1.5945178593192799</v>
          </cell>
          <cell r="V161">
            <v>1.6683461649523701</v>
          </cell>
          <cell r="W161">
            <v>1.1018768564055099</v>
          </cell>
          <cell r="X161">
            <v>1.1018768564055099</v>
          </cell>
          <cell r="Y161">
            <v>0.84572821945057097</v>
          </cell>
          <cell r="Z161">
            <v>0.51799335745105601</v>
          </cell>
          <cell r="AA161">
            <v>0</v>
          </cell>
          <cell r="AB161">
            <v>1.08943101127065</v>
          </cell>
          <cell r="AC161">
            <v>0.55657884292160997</v>
          </cell>
          <cell r="AD161">
            <v>1.1018768564055099</v>
          </cell>
          <cell r="AE161">
            <v>0.96155828128224896</v>
          </cell>
          <cell r="AF161">
            <v>0.96155828128224896</v>
          </cell>
          <cell r="AG161">
            <v>1.84732704648333</v>
          </cell>
          <cell r="AH161">
            <v>0.91970917374640804</v>
          </cell>
          <cell r="AI161">
            <v>1.14914033453835</v>
          </cell>
          <cell r="AJ161">
            <v>1.17273818478369</v>
          </cell>
          <cell r="AK161">
            <v>1.14914033453835</v>
          </cell>
          <cell r="AL161">
            <v>0.917454082918571</v>
          </cell>
          <cell r="AM161">
            <v>0.917454082918571</v>
          </cell>
          <cell r="AN161">
            <v>0.87456568695097003</v>
          </cell>
          <cell r="AO161">
            <v>0.28468068373794297</v>
          </cell>
          <cell r="AP161">
            <v>0.373614409362371</v>
          </cell>
          <cell r="AQ161">
            <v>1.02095350902375</v>
          </cell>
          <cell r="AR161">
            <v>0.490096359743041</v>
          </cell>
        </row>
        <row r="162">
          <cell r="G162" t="str">
            <v>Price_adjustment</v>
          </cell>
          <cell r="L162">
            <v>1.14914033453835</v>
          </cell>
          <cell r="M162">
            <v>1.4356593957194601</v>
          </cell>
          <cell r="N162">
            <v>1.49957786167025</v>
          </cell>
          <cell r="O162">
            <v>1.7194901145817501</v>
          </cell>
          <cell r="P162">
            <v>1.84732704648333</v>
          </cell>
          <cell r="Q162">
            <v>1.0272500820846899</v>
          </cell>
          <cell r="R162">
            <v>1.3745632075557199</v>
          </cell>
          <cell r="S162">
            <v>1.43848167350651</v>
          </cell>
          <cell r="T162">
            <v>1.07147920558642</v>
          </cell>
          <cell r="U162">
            <v>1.5945178593192799</v>
          </cell>
          <cell r="V162">
            <v>1.6683461649523701</v>
          </cell>
          <cell r="W162">
            <v>1.1018768564055099</v>
          </cell>
          <cell r="X162">
            <v>1.1018768564055099</v>
          </cell>
          <cell r="Y162">
            <v>0.84572821945057097</v>
          </cell>
          <cell r="Z162">
            <v>0.51799335745105601</v>
          </cell>
          <cell r="AA162">
            <v>0</v>
          </cell>
          <cell r="AB162">
            <v>1.08943101127065</v>
          </cell>
          <cell r="AC162">
            <v>0.55657884292160997</v>
          </cell>
          <cell r="AD162">
            <v>1.1018768564055099</v>
          </cell>
          <cell r="AE162">
            <v>0.96155828128224896</v>
          </cell>
          <cell r="AF162">
            <v>0.96155828128224896</v>
          </cell>
          <cell r="AG162">
            <v>1.84732704648333</v>
          </cell>
          <cell r="AH162">
            <v>0.91970917374640804</v>
          </cell>
          <cell r="AI162">
            <v>1.14914033453835</v>
          </cell>
          <cell r="AJ162">
            <v>1.17273818478369</v>
          </cell>
          <cell r="AK162">
            <v>1.14914033453835</v>
          </cell>
          <cell r="AL162">
            <v>0.917454082918571</v>
          </cell>
          <cell r="AM162">
            <v>0.917454082918571</v>
          </cell>
          <cell r="AN162">
            <v>0.87456568695097003</v>
          </cell>
          <cell r="AO162">
            <v>0.28468068373794297</v>
          </cell>
          <cell r="AP162">
            <v>0.373614409362371</v>
          </cell>
          <cell r="AQ162">
            <v>1.02095350902375</v>
          </cell>
          <cell r="AR162">
            <v>0.490096359743041</v>
          </cell>
        </row>
        <row r="163">
          <cell r="G163" t="str">
            <v>Price_adjustment</v>
          </cell>
          <cell r="L163">
            <v>1.14914033453835</v>
          </cell>
          <cell r="M163">
            <v>1.4356593957194601</v>
          </cell>
          <cell r="N163">
            <v>1.49957786167025</v>
          </cell>
          <cell r="O163">
            <v>1.7194901145817501</v>
          </cell>
          <cell r="P163">
            <v>1.84732704648333</v>
          </cell>
          <cell r="Q163">
            <v>1.0272500820846899</v>
          </cell>
          <cell r="R163">
            <v>1.3745632075557199</v>
          </cell>
          <cell r="S163">
            <v>1.43848167350651</v>
          </cell>
          <cell r="T163">
            <v>1.07147920558642</v>
          </cell>
          <cell r="U163">
            <v>1.5945178593192799</v>
          </cell>
          <cell r="V163">
            <v>1.6683461649523701</v>
          </cell>
          <cell r="W163">
            <v>1.1018768564055099</v>
          </cell>
          <cell r="X163">
            <v>1.1018768564055099</v>
          </cell>
          <cell r="Y163">
            <v>0.84572821945057097</v>
          </cell>
          <cell r="Z163">
            <v>0.51799335745105601</v>
          </cell>
          <cell r="AA163">
            <v>0</v>
          </cell>
          <cell r="AB163">
            <v>1.08943101127065</v>
          </cell>
          <cell r="AC163">
            <v>0.55657884292160997</v>
          </cell>
          <cell r="AD163">
            <v>1.1018768564055099</v>
          </cell>
          <cell r="AE163">
            <v>0.96155828128224896</v>
          </cell>
          <cell r="AF163">
            <v>0.96155828128224896</v>
          </cell>
          <cell r="AG163">
            <v>1.84732704648333</v>
          </cell>
          <cell r="AH163">
            <v>0.91970917374640804</v>
          </cell>
          <cell r="AI163">
            <v>1.14914033453835</v>
          </cell>
          <cell r="AJ163">
            <v>1.17273818478369</v>
          </cell>
          <cell r="AK163">
            <v>1.14914033453835</v>
          </cell>
          <cell r="AL163">
            <v>0.917454082918571</v>
          </cell>
          <cell r="AM163">
            <v>0.917454082918571</v>
          </cell>
          <cell r="AN163">
            <v>0.87456568695097003</v>
          </cell>
          <cell r="AO163">
            <v>0.28468068373794297</v>
          </cell>
          <cell r="AP163">
            <v>0.373614409362371</v>
          </cell>
          <cell r="AQ163">
            <v>1.02095350902375</v>
          </cell>
          <cell r="AR163">
            <v>0.490096359743041</v>
          </cell>
        </row>
        <row r="164">
          <cell r="G164" t="str">
            <v>Price_adjustment</v>
          </cell>
          <cell r="L164">
            <v>1.14914033453835</v>
          </cell>
          <cell r="M164">
            <v>1.4356593957194601</v>
          </cell>
          <cell r="N164">
            <v>1.49957786167025</v>
          </cell>
          <cell r="O164">
            <v>1.7194901145817501</v>
          </cell>
          <cell r="P164">
            <v>1.84732704648333</v>
          </cell>
          <cell r="Q164">
            <v>1.0272500820846899</v>
          </cell>
          <cell r="R164">
            <v>1.3745632075557199</v>
          </cell>
          <cell r="S164">
            <v>1.43848167350651</v>
          </cell>
          <cell r="T164">
            <v>1.07147920558642</v>
          </cell>
          <cell r="U164">
            <v>1.5945178593192799</v>
          </cell>
          <cell r="V164">
            <v>1.6683461649523701</v>
          </cell>
          <cell r="W164">
            <v>1.1018768564055099</v>
          </cell>
          <cell r="X164">
            <v>1.1018768564055099</v>
          </cell>
          <cell r="Y164">
            <v>0.84572821945057097</v>
          </cell>
          <cell r="Z164">
            <v>0.51799335745105601</v>
          </cell>
          <cell r="AA164">
            <v>0</v>
          </cell>
          <cell r="AB164">
            <v>1.08943101127065</v>
          </cell>
          <cell r="AC164">
            <v>0.55657884292160997</v>
          </cell>
          <cell r="AD164">
            <v>1.1018768564055099</v>
          </cell>
          <cell r="AE164">
            <v>0.96155828128224896</v>
          </cell>
          <cell r="AF164">
            <v>0.96155828128224896</v>
          </cell>
          <cell r="AG164">
            <v>1.84732704648333</v>
          </cell>
          <cell r="AH164">
            <v>0.91970917374640804</v>
          </cell>
          <cell r="AI164">
            <v>1.14914033453835</v>
          </cell>
          <cell r="AJ164">
            <v>1.17273818478369</v>
          </cell>
          <cell r="AK164">
            <v>1.14914033453835</v>
          </cell>
          <cell r="AL164">
            <v>0.917454082918571</v>
          </cell>
          <cell r="AM164">
            <v>0.917454082918571</v>
          </cell>
          <cell r="AN164">
            <v>0.87456568695097003</v>
          </cell>
          <cell r="AO164">
            <v>0.28468068373794297</v>
          </cell>
          <cell r="AP164">
            <v>0.373614409362371</v>
          </cell>
          <cell r="AQ164">
            <v>1.02095350902375</v>
          </cell>
          <cell r="AR164">
            <v>0.490096359743041</v>
          </cell>
        </row>
        <row r="165">
          <cell r="G165" t="str">
            <v>Price_adjustment</v>
          </cell>
          <cell r="L165">
            <v>1.14914033453835</v>
          </cell>
          <cell r="M165">
            <v>1.4356593957194601</v>
          </cell>
          <cell r="N165">
            <v>1.49957786167025</v>
          </cell>
          <cell r="O165">
            <v>1.7194901145817501</v>
          </cell>
          <cell r="P165">
            <v>1.84732704648333</v>
          </cell>
          <cell r="Q165">
            <v>1.0272500820846899</v>
          </cell>
          <cell r="R165">
            <v>1.3745632075557199</v>
          </cell>
          <cell r="S165">
            <v>1.43848167350651</v>
          </cell>
          <cell r="T165">
            <v>1.07147920558642</v>
          </cell>
          <cell r="U165">
            <v>1.5945178593192799</v>
          </cell>
          <cell r="V165">
            <v>1.6683461649523701</v>
          </cell>
          <cell r="W165">
            <v>1.1018768564055099</v>
          </cell>
          <cell r="X165">
            <v>1.1018768564055099</v>
          </cell>
          <cell r="Y165">
            <v>0.84572821945057097</v>
          </cell>
          <cell r="Z165">
            <v>0.51799335745105601</v>
          </cell>
          <cell r="AA165">
            <v>0</v>
          </cell>
          <cell r="AB165">
            <v>1.08943101127065</v>
          </cell>
          <cell r="AC165">
            <v>0.55657884292160997</v>
          </cell>
          <cell r="AD165">
            <v>1.1018768564055099</v>
          </cell>
          <cell r="AE165">
            <v>0.96155828128224896</v>
          </cell>
          <cell r="AF165">
            <v>0.96155828128224896</v>
          </cell>
          <cell r="AG165">
            <v>1.84732704648333</v>
          </cell>
          <cell r="AH165">
            <v>0.91970917374640804</v>
          </cell>
          <cell r="AI165">
            <v>1.14914033453835</v>
          </cell>
          <cell r="AJ165">
            <v>1.17273818478369</v>
          </cell>
          <cell r="AK165">
            <v>1.14914033453835</v>
          </cell>
          <cell r="AL165">
            <v>0.917454082918571</v>
          </cell>
          <cell r="AM165">
            <v>0.917454082918571</v>
          </cell>
          <cell r="AN165">
            <v>0.87456568695097003</v>
          </cell>
          <cell r="AO165">
            <v>0.28468068373794297</v>
          </cell>
          <cell r="AP165">
            <v>0.373614409362371</v>
          </cell>
          <cell r="AQ165">
            <v>1.02095350902375</v>
          </cell>
          <cell r="AR165">
            <v>0.490096359743041</v>
          </cell>
        </row>
        <row r="166">
          <cell r="G166" t="str">
            <v>Price_adjustment</v>
          </cell>
          <cell r="L166">
            <v>1.14914033453835</v>
          </cell>
          <cell r="M166">
            <v>1.4356593957194601</v>
          </cell>
          <cell r="N166">
            <v>1.49957786167025</v>
          </cell>
          <cell r="O166">
            <v>1.7194901145817501</v>
          </cell>
          <cell r="P166">
            <v>1.84732704648333</v>
          </cell>
          <cell r="Q166">
            <v>1.0272500820846899</v>
          </cell>
          <cell r="R166">
            <v>1.3745632075557199</v>
          </cell>
          <cell r="S166">
            <v>1.43848167350651</v>
          </cell>
          <cell r="T166">
            <v>1.07147920558642</v>
          </cell>
          <cell r="U166">
            <v>1.5945178593192799</v>
          </cell>
          <cell r="V166">
            <v>1.6683461649523701</v>
          </cell>
          <cell r="W166">
            <v>1.1018768564055099</v>
          </cell>
          <cell r="X166">
            <v>1.1018768564055099</v>
          </cell>
          <cell r="Y166">
            <v>0.84572821945057097</v>
          </cell>
          <cell r="Z166">
            <v>0.51799335745105601</v>
          </cell>
          <cell r="AA166">
            <v>0</v>
          </cell>
          <cell r="AB166">
            <v>1.08943101127065</v>
          </cell>
          <cell r="AC166">
            <v>0.55657884292160997</v>
          </cell>
          <cell r="AD166">
            <v>1.1018768564055099</v>
          </cell>
          <cell r="AE166">
            <v>0.96155828128224896</v>
          </cell>
          <cell r="AF166">
            <v>0.96155828128224896</v>
          </cell>
          <cell r="AG166">
            <v>1.84732704648333</v>
          </cell>
          <cell r="AH166">
            <v>0.91970917374640804</v>
          </cell>
          <cell r="AI166">
            <v>1.14914033453835</v>
          </cell>
          <cell r="AJ166">
            <v>1.17273818478369</v>
          </cell>
          <cell r="AK166">
            <v>1.14914033453835</v>
          </cell>
          <cell r="AL166">
            <v>0.917454082918571</v>
          </cell>
          <cell r="AM166">
            <v>0.917454082918571</v>
          </cell>
          <cell r="AN166">
            <v>0.87456568695097003</v>
          </cell>
          <cell r="AO166">
            <v>0.28468068373794297</v>
          </cell>
          <cell r="AP166">
            <v>0.373614409362371</v>
          </cell>
          <cell r="AQ166">
            <v>1.02095350902375</v>
          </cell>
          <cell r="AR166">
            <v>0.490096359743041</v>
          </cell>
        </row>
        <row r="167">
          <cell r="G167" t="str">
            <v>Price_adjustment</v>
          </cell>
          <cell r="L167">
            <v>1.14914033453835</v>
          </cell>
          <cell r="M167">
            <v>1.4356593957194601</v>
          </cell>
          <cell r="N167">
            <v>1.49957786167025</v>
          </cell>
          <cell r="O167">
            <v>1.7194901145817501</v>
          </cell>
          <cell r="P167">
            <v>1.84732704648333</v>
          </cell>
          <cell r="Q167">
            <v>1.0272500820846899</v>
          </cell>
          <cell r="R167">
            <v>1.3745632075557199</v>
          </cell>
          <cell r="S167">
            <v>1.43848167350651</v>
          </cell>
          <cell r="T167">
            <v>1.07147920558642</v>
          </cell>
          <cell r="U167">
            <v>1.5945178593192799</v>
          </cell>
          <cell r="V167">
            <v>1.6683461649523701</v>
          </cell>
          <cell r="W167">
            <v>1.1018768564055099</v>
          </cell>
          <cell r="X167">
            <v>1.1018768564055099</v>
          </cell>
          <cell r="Y167">
            <v>0.84572821945057097</v>
          </cell>
          <cell r="Z167">
            <v>0.51799335745105601</v>
          </cell>
          <cell r="AA167">
            <v>0</v>
          </cell>
          <cell r="AB167">
            <v>1.08943101127065</v>
          </cell>
          <cell r="AC167">
            <v>0.55657884292160997</v>
          </cell>
          <cell r="AD167">
            <v>1.1018768564055099</v>
          </cell>
          <cell r="AE167">
            <v>0.96155828128224896</v>
          </cell>
          <cell r="AF167">
            <v>0.96155828128224896</v>
          </cell>
          <cell r="AG167">
            <v>1.84732704648333</v>
          </cell>
          <cell r="AH167">
            <v>0.91970917374640804</v>
          </cell>
          <cell r="AI167">
            <v>1.14914033453835</v>
          </cell>
          <cell r="AJ167">
            <v>1.17273818478369</v>
          </cell>
          <cell r="AK167">
            <v>1.14914033453835</v>
          </cell>
          <cell r="AL167">
            <v>0.917454082918571</v>
          </cell>
          <cell r="AM167">
            <v>0.917454082918571</v>
          </cell>
          <cell r="AN167">
            <v>0.87456568695097003</v>
          </cell>
          <cell r="AO167">
            <v>0.28468068373794297</v>
          </cell>
          <cell r="AP167">
            <v>0.373614409362371</v>
          </cell>
          <cell r="AQ167">
            <v>1.02095350902375</v>
          </cell>
          <cell r="AR167">
            <v>0.490096359743041</v>
          </cell>
        </row>
        <row r="168">
          <cell r="G168" t="str">
            <v>Price_adjustment</v>
          </cell>
          <cell r="L168">
            <v>1.14914033453835</v>
          </cell>
          <cell r="M168">
            <v>1.4356593957194601</v>
          </cell>
          <cell r="N168">
            <v>1.49957786167025</v>
          </cell>
          <cell r="O168">
            <v>1.7194901145817501</v>
          </cell>
          <cell r="P168">
            <v>1.84732704648333</v>
          </cell>
          <cell r="Q168">
            <v>1.0272500820846899</v>
          </cell>
          <cell r="R168">
            <v>1.3745632075557199</v>
          </cell>
          <cell r="S168">
            <v>1.43848167350651</v>
          </cell>
          <cell r="T168">
            <v>1.07147920558642</v>
          </cell>
          <cell r="U168">
            <v>1.5945178593192799</v>
          </cell>
          <cell r="V168">
            <v>1.6683461649523701</v>
          </cell>
          <cell r="W168">
            <v>1.1018768564055099</v>
          </cell>
          <cell r="X168">
            <v>1.1018768564055099</v>
          </cell>
          <cell r="Y168">
            <v>0.84572821945057097</v>
          </cell>
          <cell r="Z168">
            <v>0.51799335745105601</v>
          </cell>
          <cell r="AA168">
            <v>0</v>
          </cell>
          <cell r="AB168">
            <v>1.08943101127065</v>
          </cell>
          <cell r="AC168">
            <v>0.55657884292160997</v>
          </cell>
          <cell r="AD168">
            <v>1.1018768564055099</v>
          </cell>
          <cell r="AE168">
            <v>0.96155828128224896</v>
          </cell>
          <cell r="AF168">
            <v>0.96155828128224896</v>
          </cell>
          <cell r="AG168">
            <v>1.84732704648333</v>
          </cell>
          <cell r="AH168">
            <v>0.91970917374640804</v>
          </cell>
          <cell r="AI168">
            <v>1.14914033453835</v>
          </cell>
          <cell r="AJ168">
            <v>1.17273818478369</v>
          </cell>
          <cell r="AK168">
            <v>1.14914033453835</v>
          </cell>
          <cell r="AL168">
            <v>0.917454082918571</v>
          </cell>
          <cell r="AM168">
            <v>0.917454082918571</v>
          </cell>
          <cell r="AN168">
            <v>0.87456568695097003</v>
          </cell>
          <cell r="AO168">
            <v>0.28468068373794297</v>
          </cell>
          <cell r="AP168">
            <v>0.373614409362371</v>
          </cell>
          <cell r="AQ168">
            <v>1.02095350902375</v>
          </cell>
          <cell r="AR168">
            <v>0.490096359743041</v>
          </cell>
        </row>
        <row r="169">
          <cell r="G169" t="str">
            <v>Price_adjustment</v>
          </cell>
          <cell r="L169">
            <v>1.14914033453835</v>
          </cell>
          <cell r="M169">
            <v>1.4356593957194601</v>
          </cell>
          <cell r="N169">
            <v>1.49957786167025</v>
          </cell>
          <cell r="O169">
            <v>1.7194901145817501</v>
          </cell>
          <cell r="P169">
            <v>1.84732704648333</v>
          </cell>
          <cell r="Q169">
            <v>1.0272500820846899</v>
          </cell>
          <cell r="R169">
            <v>1.3745632075557199</v>
          </cell>
          <cell r="S169">
            <v>1.43848167350651</v>
          </cell>
          <cell r="T169">
            <v>1.07147920558642</v>
          </cell>
          <cell r="U169">
            <v>1.5945178593192799</v>
          </cell>
          <cell r="V169">
            <v>1.6683461649523701</v>
          </cell>
          <cell r="W169">
            <v>1.1018768564055099</v>
          </cell>
          <cell r="X169">
            <v>1.1018768564055099</v>
          </cell>
          <cell r="Y169">
            <v>0.84572821945057097</v>
          </cell>
          <cell r="Z169">
            <v>0.51799335745105601</v>
          </cell>
          <cell r="AA169">
            <v>0</v>
          </cell>
          <cell r="AB169">
            <v>1.08943101127065</v>
          </cell>
          <cell r="AC169">
            <v>0.55657884292160997</v>
          </cell>
          <cell r="AD169">
            <v>1.1018768564055099</v>
          </cell>
          <cell r="AE169">
            <v>0.96155828128224896</v>
          </cell>
          <cell r="AF169">
            <v>0.96155828128224896</v>
          </cell>
          <cell r="AG169">
            <v>1.84732704648333</v>
          </cell>
          <cell r="AH169">
            <v>0.91970917374640804</v>
          </cell>
          <cell r="AI169">
            <v>1.14914033453835</v>
          </cell>
          <cell r="AJ169">
            <v>1.17273818478369</v>
          </cell>
          <cell r="AK169">
            <v>1.14914033453835</v>
          </cell>
          <cell r="AL169">
            <v>0.917454082918571</v>
          </cell>
          <cell r="AM169">
            <v>0.917454082918571</v>
          </cell>
          <cell r="AN169">
            <v>0.87456568695097003</v>
          </cell>
          <cell r="AO169">
            <v>0.28468068373794297</v>
          </cell>
          <cell r="AP169">
            <v>0.373614409362371</v>
          </cell>
          <cell r="AQ169">
            <v>1.02095350902375</v>
          </cell>
          <cell r="AR169">
            <v>0.490096359743041</v>
          </cell>
        </row>
        <row r="170">
          <cell r="AQ170">
            <v>0</v>
          </cell>
        </row>
        <row r="171">
          <cell r="G171" t="str">
            <v>O&amp;M_fixed_fee</v>
          </cell>
          <cell r="L171">
            <v>18025.7510729614</v>
          </cell>
          <cell r="M171">
            <v>23300.6008583691</v>
          </cell>
          <cell r="N171">
            <v>19417.167381974301</v>
          </cell>
          <cell r="O171">
            <v>23300.6008583691</v>
          </cell>
          <cell r="P171">
            <v>19417.167381974301</v>
          </cell>
          <cell r="Q171">
            <v>20000</v>
          </cell>
          <cell r="R171">
            <v>45989.833333333299</v>
          </cell>
          <cell r="S171">
            <v>36290.8670634921</v>
          </cell>
          <cell r="T171">
            <v>39000</v>
          </cell>
          <cell r="U171">
            <v>45733</v>
          </cell>
          <cell r="V171">
            <v>41398</v>
          </cell>
          <cell r="W171">
            <v>50000</v>
          </cell>
          <cell r="X171">
            <v>50000</v>
          </cell>
          <cell r="Y171">
            <v>7772.2186528755801</v>
          </cell>
          <cell r="Z171">
            <v>72650.563324320494</v>
          </cell>
          <cell r="AA171">
            <v>11079.9359611692</v>
          </cell>
          <cell r="AB171">
            <v>10200</v>
          </cell>
          <cell r="AC171">
            <v>60000.949448764397</v>
          </cell>
          <cell r="AD171">
            <v>55000</v>
          </cell>
          <cell r="AE171">
            <v>21476.431355850698</v>
          </cell>
          <cell r="AF171">
            <v>13298.8116465556</v>
          </cell>
          <cell r="AG171">
            <v>19417.167381974301</v>
          </cell>
          <cell r="AH171">
            <v>83718.352200413996</v>
          </cell>
          <cell r="AI171">
            <v>18000</v>
          </cell>
          <cell r="AJ171">
            <v>51000</v>
          </cell>
          <cell r="AK171">
            <v>21630.901287553599</v>
          </cell>
          <cell r="AL171">
            <v>83667.835651087094</v>
          </cell>
          <cell r="AM171">
            <v>71815.796253800305</v>
          </cell>
          <cell r="AN171">
            <v>66000</v>
          </cell>
          <cell r="AO171">
            <v>434883.66916269501</v>
          </cell>
          <cell r="AP171">
            <v>320568.75</v>
          </cell>
          <cell r="AQ171">
            <v>20000</v>
          </cell>
          <cell r="AR171">
            <v>13261.225392570899</v>
          </cell>
        </row>
        <row r="172">
          <cell r="G172" t="str">
            <v>O&amp;M_fixed_fee</v>
          </cell>
          <cell r="L172">
            <v>18884.1201716738</v>
          </cell>
          <cell r="M172">
            <v>24020.6008583691</v>
          </cell>
          <cell r="N172">
            <v>20017.167381974301</v>
          </cell>
          <cell r="O172">
            <v>24020.6008583691</v>
          </cell>
          <cell r="P172">
            <v>20017.167381974301</v>
          </cell>
          <cell r="Q172">
            <v>35000</v>
          </cell>
          <cell r="R172">
            <v>76210.820833333302</v>
          </cell>
          <cell r="S172">
            <v>63509.017361111102</v>
          </cell>
          <cell r="T172">
            <v>51750</v>
          </cell>
          <cell r="U172">
            <v>60684.1730769231</v>
          </cell>
          <cell r="V172">
            <v>54931.961538461503</v>
          </cell>
          <cell r="W172">
            <v>60000</v>
          </cell>
          <cell r="X172">
            <v>60000</v>
          </cell>
          <cell r="Y172">
            <v>14699.3389596057</v>
          </cell>
          <cell r="Z172">
            <v>71555.861359068993</v>
          </cell>
          <cell r="AA172">
            <v>43391.357626049998</v>
          </cell>
          <cell r="AB172">
            <v>12000</v>
          </cell>
          <cell r="AC172">
            <v>75175.527087131602</v>
          </cell>
          <cell r="AD172">
            <v>66000</v>
          </cell>
          <cell r="AE172">
            <v>40808.538719737502</v>
          </cell>
          <cell r="AF172">
            <v>40808.538719737502</v>
          </cell>
          <cell r="AG172">
            <v>20017.167381974301</v>
          </cell>
          <cell r="AH172">
            <v>152386.315472438</v>
          </cell>
          <cell r="AI172">
            <v>23000</v>
          </cell>
          <cell r="AJ172">
            <v>56000</v>
          </cell>
          <cell r="AK172">
            <v>22660.9442060086</v>
          </cell>
          <cell r="AL172">
            <v>114212.252037139</v>
          </cell>
          <cell r="AM172">
            <v>98032.441280434694</v>
          </cell>
          <cell r="AN172">
            <v>79200</v>
          </cell>
          <cell r="AO172">
            <v>434883.66916269501</v>
          </cell>
          <cell r="AP172">
            <v>320568.75</v>
          </cell>
          <cell r="AQ172">
            <v>35000</v>
          </cell>
          <cell r="AR172">
            <v>20662.551250500001</v>
          </cell>
        </row>
        <row r="173">
          <cell r="G173" t="str">
            <v>O&amp;M_fixed_fee</v>
          </cell>
          <cell r="L173">
            <v>19742.489270386301</v>
          </cell>
          <cell r="M173">
            <v>24762.8497854077</v>
          </cell>
          <cell r="N173">
            <v>20635.708154506399</v>
          </cell>
          <cell r="O173">
            <v>24762.8497854077</v>
          </cell>
          <cell r="P173">
            <v>20635.708154506399</v>
          </cell>
          <cell r="Q173">
            <v>50000</v>
          </cell>
          <cell r="R173">
            <v>106431.808333333</v>
          </cell>
          <cell r="S173">
            <v>90727.167658730206</v>
          </cell>
          <cell r="T173">
            <v>68000</v>
          </cell>
          <cell r="U173">
            <v>79739.589743589706</v>
          </cell>
          <cell r="V173">
            <v>72181.128205128203</v>
          </cell>
          <cell r="W173">
            <v>70000</v>
          </cell>
          <cell r="X173">
            <v>70000</v>
          </cell>
          <cell r="Y173">
            <v>18866.9755468316</v>
          </cell>
          <cell r="Z173">
            <v>114005.626524634</v>
          </cell>
          <cell r="AA173">
            <v>30326.700260796799</v>
          </cell>
          <cell r="AB173">
            <v>14400</v>
          </cell>
          <cell r="AC173">
            <v>120247.78325741</v>
          </cell>
          <cell r="AD173">
            <v>77000</v>
          </cell>
          <cell r="AE173">
            <v>23385.447476370799</v>
          </cell>
          <cell r="AF173">
            <v>14920.617944916001</v>
          </cell>
          <cell r="AG173">
            <v>20635.708154506399</v>
          </cell>
          <cell r="AH173">
            <v>162834.341301612</v>
          </cell>
          <cell r="AI173">
            <v>28000</v>
          </cell>
          <cell r="AJ173">
            <v>60000</v>
          </cell>
          <cell r="AK173">
            <v>23690.9871244635</v>
          </cell>
          <cell r="AL173">
            <v>172236.828458793</v>
          </cell>
          <cell r="AM173">
            <v>147837.45481463999</v>
          </cell>
          <cell r="AN173">
            <v>92400</v>
          </cell>
          <cell r="AO173">
            <v>434883.66916269501</v>
          </cell>
          <cell r="AP173">
            <v>320568.75</v>
          </cell>
          <cell r="AQ173">
            <v>50000</v>
          </cell>
          <cell r="AR173">
            <v>22951.9619290554</v>
          </cell>
        </row>
        <row r="174">
          <cell r="AQ174">
            <v>0</v>
          </cell>
        </row>
        <row r="175">
          <cell r="G175" t="str">
            <v>Insurance</v>
          </cell>
          <cell r="L175">
            <v>1485.3218884120199</v>
          </cell>
          <cell r="M175">
            <v>3655.28433476395</v>
          </cell>
          <cell r="N175">
            <v>3103.6576772788399</v>
          </cell>
          <cell r="O175">
            <v>2104.9215933476398</v>
          </cell>
          <cell r="P175">
            <v>1787.26344244443</v>
          </cell>
          <cell r="Q175">
            <v>1450</v>
          </cell>
          <cell r="R175">
            <v>3255.7575757575801</v>
          </cell>
          <cell r="S175">
            <v>2674</v>
          </cell>
          <cell r="T175">
            <v>1500</v>
          </cell>
          <cell r="U175">
            <v>2078.41</v>
          </cell>
          <cell r="V175">
            <v>2038.45</v>
          </cell>
          <cell r="W175">
            <v>8000</v>
          </cell>
          <cell r="X175">
            <v>8000</v>
          </cell>
          <cell r="Y175">
            <v>3448.5798037084501</v>
          </cell>
          <cell r="Z175">
            <v>10928.4233563895</v>
          </cell>
          <cell r="AA175">
            <v>410.36799856182398</v>
          </cell>
          <cell r="AB175">
            <v>4020</v>
          </cell>
          <cell r="AC175">
            <v>22670.951232048599</v>
          </cell>
          <cell r="AD175">
            <v>8000</v>
          </cell>
          <cell r="AE175">
            <v>1463.6945436508199</v>
          </cell>
          <cell r="AF175">
            <v>1208.9828769595999</v>
          </cell>
          <cell r="AG175">
            <v>1787.26344244443</v>
          </cell>
          <cell r="AH175">
            <v>15674.4722878008</v>
          </cell>
          <cell r="AI175">
            <v>1251.9000000000001</v>
          </cell>
          <cell r="AJ175">
            <v>4932.4148059701502</v>
          </cell>
          <cell r="AK175">
            <v>1782.3862660944201</v>
          </cell>
          <cell r="AL175">
            <v>12424.3920669257</v>
          </cell>
          <cell r="AM175">
            <v>10663.942700383101</v>
          </cell>
          <cell r="AN175">
            <v>8000</v>
          </cell>
          <cell r="AO175">
            <v>0</v>
          </cell>
          <cell r="AP175">
            <v>0</v>
          </cell>
          <cell r="AQ175">
            <v>1450</v>
          </cell>
          <cell r="AR175">
            <v>3018.79873769805</v>
          </cell>
        </row>
        <row r="176">
          <cell r="G176" t="str">
            <v>Insurance</v>
          </cell>
          <cell r="L176">
            <v>2300.4291845493599</v>
          </cell>
          <cell r="M176">
            <v>5661.2124463519303</v>
          </cell>
          <cell r="N176">
            <v>4806.8669527897</v>
          </cell>
          <cell r="O176">
            <v>3260.0496244635201</v>
          </cell>
          <cell r="P176">
            <v>2768.0686695279001</v>
          </cell>
          <cell r="Q176">
            <v>2400</v>
          </cell>
          <cell r="R176">
            <v>5459.0909090909099</v>
          </cell>
          <cell r="S176">
            <v>4236</v>
          </cell>
          <cell r="T176">
            <v>2475</v>
          </cell>
          <cell r="U176">
            <v>3693.18</v>
          </cell>
          <cell r="V176">
            <v>3561.2835365853698</v>
          </cell>
          <cell r="W176">
            <v>10000</v>
          </cell>
          <cell r="X176">
            <v>10000</v>
          </cell>
          <cell r="Y176">
            <v>6523.1674297828504</v>
          </cell>
          <cell r="Z176">
            <v>13155.691412059001</v>
          </cell>
          <cell r="AA176">
            <v>915.08198629317997</v>
          </cell>
          <cell r="AB176">
            <v>6600</v>
          </cell>
          <cell r="AC176">
            <v>34796.769433404501</v>
          </cell>
          <cell r="AD176">
            <v>10000</v>
          </cell>
          <cell r="AE176">
            <v>1286.2438153436301</v>
          </cell>
          <cell r="AF176">
            <v>1286.2438153436301</v>
          </cell>
          <cell r="AG176">
            <v>2768.0686695279001</v>
          </cell>
          <cell r="AH176">
            <v>25828.189063124999</v>
          </cell>
          <cell r="AI176">
            <v>1890</v>
          </cell>
          <cell r="AJ176">
            <v>7639.2</v>
          </cell>
          <cell r="AK176">
            <v>2070.3862660944201</v>
          </cell>
          <cell r="AL176">
            <v>16959.822066410401</v>
          </cell>
          <cell r="AM176">
            <v>14556.767355977299</v>
          </cell>
          <cell r="AN176">
            <v>10000</v>
          </cell>
          <cell r="AO176">
            <v>0</v>
          </cell>
          <cell r="AP176">
            <v>0</v>
          </cell>
          <cell r="AQ176">
            <v>2400</v>
          </cell>
          <cell r="AR176">
            <v>0</v>
          </cell>
        </row>
        <row r="177">
          <cell r="G177" t="str">
            <v>Insurance</v>
          </cell>
          <cell r="L177">
            <v>3275.5364806867001</v>
          </cell>
          <cell r="M177">
            <v>8060.8905579399097</v>
          </cell>
          <cell r="N177">
            <v>6844.4045865095104</v>
          </cell>
          <cell r="O177">
            <v>4641.9214055794</v>
          </cell>
          <cell r="P177">
            <v>3941.3992697456902</v>
          </cell>
          <cell r="Q177">
            <v>3600</v>
          </cell>
          <cell r="R177">
            <v>8146.0606060605996</v>
          </cell>
          <cell r="S177">
            <v>6048</v>
          </cell>
          <cell r="T177">
            <v>3600</v>
          </cell>
          <cell r="U177">
            <v>5755.6</v>
          </cell>
          <cell r="V177">
            <v>5371.9024390243903</v>
          </cell>
          <cell r="W177">
            <v>12000</v>
          </cell>
          <cell r="X177">
            <v>12000</v>
          </cell>
          <cell r="Y177">
            <v>8372.4657667026004</v>
          </cell>
          <cell r="Z177">
            <v>17149.917537915</v>
          </cell>
          <cell r="AA177">
            <v>1123.2111207702501</v>
          </cell>
          <cell r="AB177">
            <v>10800</v>
          </cell>
          <cell r="AC177">
            <v>45539.229828539501</v>
          </cell>
          <cell r="AD177">
            <v>12000</v>
          </cell>
          <cell r="AE177">
            <v>1593.8007253086701</v>
          </cell>
          <cell r="AF177">
            <v>1356.41981317419</v>
          </cell>
          <cell r="AG177">
            <v>3941.3992697456902</v>
          </cell>
          <cell r="AH177">
            <v>30487.250443300101</v>
          </cell>
          <cell r="AI177">
            <v>2835</v>
          </cell>
          <cell r="AJ177">
            <v>10877.308656716399</v>
          </cell>
          <cell r="AK177">
            <v>2358.3862660944201</v>
          </cell>
          <cell r="AL177">
            <v>25576.105937868899</v>
          </cell>
          <cell r="AM177">
            <v>21952.927576093702</v>
          </cell>
          <cell r="AN177">
            <v>12000</v>
          </cell>
          <cell r="AO177">
            <v>0</v>
          </cell>
          <cell r="AP177">
            <v>0</v>
          </cell>
          <cell r="AQ177">
            <v>3600</v>
          </cell>
          <cell r="AR177">
            <v>5225.5592112514496</v>
          </cell>
        </row>
        <row r="178">
          <cell r="AQ178">
            <v>0</v>
          </cell>
        </row>
        <row r="179">
          <cell r="G179" t="str">
            <v>Connection_and_UoS</v>
          </cell>
          <cell r="L179">
            <v>3070.4579090909101</v>
          </cell>
          <cell r="M179">
            <v>3070.4579090909101</v>
          </cell>
          <cell r="N179">
            <v>3070.4579090909101</v>
          </cell>
          <cell r="O179">
            <v>3070.4579090909101</v>
          </cell>
          <cell r="P179">
            <v>3070.4579090909101</v>
          </cell>
          <cell r="Q179">
            <v>4512.7443333333304</v>
          </cell>
          <cell r="R179">
            <v>4512.7443333333304</v>
          </cell>
          <cell r="S179">
            <v>4512.7443333333304</v>
          </cell>
          <cell r="T179">
            <v>4323.23833333333</v>
          </cell>
          <cell r="U179">
            <v>4323.23833333333</v>
          </cell>
          <cell r="V179">
            <v>4323.23833333333</v>
          </cell>
          <cell r="W179">
            <v>4512.7443333333304</v>
          </cell>
          <cell r="X179">
            <v>4512.7443333333304</v>
          </cell>
          <cell r="Y179">
            <v>5414.6215551935302</v>
          </cell>
          <cell r="Z179">
            <v>43432.682728551001</v>
          </cell>
          <cell r="AA179">
            <v>3282.94398849459</v>
          </cell>
          <cell r="AB179">
            <v>0</v>
          </cell>
          <cell r="AC179">
            <v>41960.475951952903</v>
          </cell>
          <cell r="AD179">
            <v>4512.7443333333304</v>
          </cell>
          <cell r="AE179">
            <v>13010.618165785099</v>
          </cell>
          <cell r="AF179">
            <v>12089.828769596001</v>
          </cell>
          <cell r="AG179">
            <v>3070.4579090909101</v>
          </cell>
          <cell r="AH179">
            <v>1026.52916409103</v>
          </cell>
          <cell r="AI179">
            <v>1883.52766666667</v>
          </cell>
          <cell r="AJ179">
            <v>0</v>
          </cell>
          <cell r="AK179">
            <v>3070.4579090909101</v>
          </cell>
          <cell r="AL179">
            <v>1198.427972529</v>
          </cell>
          <cell r="AM179">
            <v>1028.9950522749</v>
          </cell>
          <cell r="AN179">
            <v>4512.7443333333304</v>
          </cell>
          <cell r="AO179">
            <v>0</v>
          </cell>
          <cell r="AP179">
            <v>0</v>
          </cell>
          <cell r="AQ179">
            <v>4512.7443333333304</v>
          </cell>
          <cell r="AR179">
            <v>0</v>
          </cell>
        </row>
        <row r="180">
          <cell r="G180" t="str">
            <v>Connection_and_UoS</v>
          </cell>
          <cell r="L180">
            <v>3070.4579090909101</v>
          </cell>
          <cell r="M180">
            <v>3070.4579090909101</v>
          </cell>
          <cell r="N180">
            <v>3070.4579090909101</v>
          </cell>
          <cell r="O180">
            <v>3070.4579090909101</v>
          </cell>
          <cell r="P180">
            <v>3070.4579090909101</v>
          </cell>
          <cell r="Q180">
            <v>4512.7443333333304</v>
          </cell>
          <cell r="R180">
            <v>4512.7443333333304</v>
          </cell>
          <cell r="S180">
            <v>4512.7443333333304</v>
          </cell>
          <cell r="T180">
            <v>4323.23833333333</v>
          </cell>
          <cell r="U180">
            <v>4323.23833333333</v>
          </cell>
          <cell r="V180">
            <v>4323.23833333333</v>
          </cell>
          <cell r="W180">
            <v>4512.7443333333304</v>
          </cell>
          <cell r="X180">
            <v>4512.7443333333304</v>
          </cell>
          <cell r="Y180">
            <v>10240.3603997478</v>
          </cell>
          <cell r="Z180">
            <v>52284.674653399597</v>
          </cell>
          <cell r="AA180">
            <v>7320.6558903454397</v>
          </cell>
          <cell r="AB180">
            <v>0</v>
          </cell>
          <cell r="AC180">
            <v>64255.3687512424</v>
          </cell>
          <cell r="AD180">
            <v>4512.7443333333304</v>
          </cell>
          <cell r="AE180">
            <v>17408.199428546301</v>
          </cell>
          <cell r="AF180">
            <v>17408.199428546301</v>
          </cell>
          <cell r="AG180">
            <v>3070.4579090909101</v>
          </cell>
          <cell r="AH180">
            <v>1404.0203574714801</v>
          </cell>
          <cell r="AI180">
            <v>1883.52766666667</v>
          </cell>
          <cell r="AJ180">
            <v>0</v>
          </cell>
          <cell r="AK180">
            <v>3070.4579090909101</v>
          </cell>
          <cell r="AL180">
            <v>1636.4740590396</v>
          </cell>
          <cell r="AM180">
            <v>1404.0203574714801</v>
          </cell>
          <cell r="AN180">
            <v>4512.7443333333304</v>
          </cell>
          <cell r="AO180">
            <v>0</v>
          </cell>
          <cell r="AP180">
            <v>0</v>
          </cell>
          <cell r="AQ180">
            <v>4512.7443333333304</v>
          </cell>
          <cell r="AR180">
            <v>0</v>
          </cell>
        </row>
        <row r="181">
          <cell r="G181" t="str">
            <v>Connection_and_UoS</v>
          </cell>
          <cell r="L181">
            <v>3070.4579090909101</v>
          </cell>
          <cell r="M181">
            <v>3070.4579090909101</v>
          </cell>
          <cell r="N181">
            <v>3070.4579090909101</v>
          </cell>
          <cell r="O181">
            <v>3070.4579090909101</v>
          </cell>
          <cell r="P181">
            <v>3070.4579090909101</v>
          </cell>
          <cell r="Q181">
            <v>4512.7443333333304</v>
          </cell>
          <cell r="R181">
            <v>4512.7443333333304</v>
          </cell>
          <cell r="S181">
            <v>4512.7443333333304</v>
          </cell>
          <cell r="T181">
            <v>4323.23833333333</v>
          </cell>
          <cell r="U181">
            <v>4323.23833333333</v>
          </cell>
          <cell r="V181">
            <v>4323.23833333333</v>
          </cell>
          <cell r="W181">
            <v>4512.7443333333304</v>
          </cell>
          <cell r="X181">
            <v>4512.7443333333304</v>
          </cell>
          <cell r="Y181">
            <v>13143.448850443099</v>
          </cell>
          <cell r="Z181">
            <v>68156.458427336795</v>
          </cell>
          <cell r="AA181">
            <v>8985.6889661620098</v>
          </cell>
          <cell r="AB181">
            <v>0</v>
          </cell>
          <cell r="AC181">
            <v>84092.451079284903</v>
          </cell>
          <cell r="AD181">
            <v>4512.7443333333304</v>
          </cell>
          <cell r="AE181">
            <v>14167.1175582993</v>
          </cell>
          <cell r="AF181">
            <v>13564.198131741899</v>
          </cell>
          <cell r="AG181">
            <v>3070.4579090909101</v>
          </cell>
          <cell r="AH181">
            <v>2112.8361309102602</v>
          </cell>
          <cell r="AI181">
            <v>1883.52766666667</v>
          </cell>
          <cell r="AJ181">
            <v>0</v>
          </cell>
          <cell r="AK181">
            <v>3070.4579090909101</v>
          </cell>
          <cell r="AL181">
            <v>2467.1086193096999</v>
          </cell>
          <cell r="AM181">
            <v>2117.9115031762499</v>
          </cell>
          <cell r="AN181">
            <v>4512.7443333333304</v>
          </cell>
          <cell r="AO181">
            <v>0</v>
          </cell>
          <cell r="AP181">
            <v>0</v>
          </cell>
          <cell r="AQ181">
            <v>4512.7443333333304</v>
          </cell>
          <cell r="AR181">
            <v>0</v>
          </cell>
        </row>
        <row r="182">
          <cell r="AQ182">
            <v>0</v>
          </cell>
        </row>
        <row r="183">
          <cell r="G183" t="str">
            <v>Annual_fixed_costs</v>
          </cell>
          <cell r="L183">
            <v>22.581530870464299</v>
          </cell>
          <cell r="M183">
            <v>30.026343102224001</v>
          </cell>
          <cell r="N183">
            <v>25.591282968344</v>
          </cell>
          <cell r="O183">
            <v>28.4759803608077</v>
          </cell>
          <cell r="P183">
            <v>24.274888733509599</v>
          </cell>
          <cell r="Q183">
            <v>25.962744333333301</v>
          </cell>
          <cell r="R183">
            <v>53.758335242424202</v>
          </cell>
          <cell r="S183">
            <v>43.477611396825402</v>
          </cell>
          <cell r="T183">
            <v>44.8232383333333</v>
          </cell>
          <cell r="U183">
            <v>52.134648333333303</v>
          </cell>
          <cell r="V183">
            <v>47.759688333333301</v>
          </cell>
          <cell r="W183">
            <v>62.512744333333302</v>
          </cell>
          <cell r="X183">
            <v>62.512744333333302</v>
          </cell>
          <cell r="Y183">
            <v>16.635420011777601</v>
          </cell>
          <cell r="Z183">
            <v>127.011669409261</v>
          </cell>
          <cell r="AA183">
            <v>14.7732479482257</v>
          </cell>
          <cell r="AB183">
            <v>14.22</v>
          </cell>
          <cell r="AC183">
            <v>124.632376632766</v>
          </cell>
          <cell r="AD183">
            <v>67.512744333333302</v>
          </cell>
          <cell r="AE183">
            <v>35.950744065286599</v>
          </cell>
          <cell r="AF183">
            <v>26.597623293111202</v>
          </cell>
          <cell r="AG183">
            <v>24.274888733509599</v>
          </cell>
          <cell r="AH183">
            <v>100.419353652306</v>
          </cell>
          <cell r="AI183">
            <v>21.1354276666667</v>
          </cell>
          <cell r="AJ183">
            <v>55.932414805970097</v>
          </cell>
          <cell r="AK183">
            <v>26.483745462739002</v>
          </cell>
          <cell r="AL183">
            <v>97.290655690541797</v>
          </cell>
          <cell r="AM183">
            <v>83.508734006458297</v>
          </cell>
          <cell r="AN183">
            <v>78.512744333333302</v>
          </cell>
          <cell r="AO183">
            <v>434.88366916269501</v>
          </cell>
          <cell r="AP183">
            <v>320.56875000000002</v>
          </cell>
          <cell r="AQ183">
            <v>25.962744333333301</v>
          </cell>
          <cell r="AR183">
            <v>16.280024130268899</v>
          </cell>
        </row>
        <row r="184">
          <cell r="G184" t="str">
            <v>Fixed Costs - OPEX (£/MW/yr)</v>
          </cell>
          <cell r="L184">
            <v>24.255007265314099</v>
          </cell>
          <cell r="M184">
            <v>32.752271213811902</v>
          </cell>
          <cell r="N184">
            <v>27.894492243854899</v>
          </cell>
          <cell r="O184">
            <v>30.3511083919235</v>
          </cell>
          <cell r="P184">
            <v>25.855693960593101</v>
          </cell>
          <cell r="Q184">
            <v>41.912744333333301</v>
          </cell>
          <cell r="R184">
            <v>86.182656075757606</v>
          </cell>
          <cell r="S184">
            <v>72.257761694444497</v>
          </cell>
          <cell r="T184">
            <v>58.548238333333302</v>
          </cell>
          <cell r="U184">
            <v>68.700591410256393</v>
          </cell>
          <cell r="V184">
            <v>62.816483408380201</v>
          </cell>
          <cell r="W184">
            <v>74.512744333333302</v>
          </cell>
          <cell r="X184">
            <v>74.512744333333302</v>
          </cell>
          <cell r="Y184">
            <v>31.462866789136399</v>
          </cell>
          <cell r="Z184">
            <v>136.996227424528</v>
          </cell>
          <cell r="AA184">
            <v>51.627095502688597</v>
          </cell>
          <cell r="AB184">
            <v>18.600000000000001</v>
          </cell>
          <cell r="AC184">
            <v>174.22766527177899</v>
          </cell>
          <cell r="AD184">
            <v>80.512744333333302</v>
          </cell>
          <cell r="AE184">
            <v>59.502981963627398</v>
          </cell>
          <cell r="AF184">
            <v>59.502981963627398</v>
          </cell>
          <cell r="AG184">
            <v>25.855693960593101</v>
          </cell>
          <cell r="AH184">
            <v>179.61852489303399</v>
          </cell>
          <cell r="AI184">
            <v>26.773527666666698</v>
          </cell>
          <cell r="AJ184">
            <v>63.639200000000002</v>
          </cell>
          <cell r="AK184">
            <v>27.801788381193902</v>
          </cell>
          <cell r="AL184">
            <v>132.80854816258901</v>
          </cell>
          <cell r="AM184">
            <v>113.99322899388299</v>
          </cell>
          <cell r="AN184">
            <v>93.712744333333305</v>
          </cell>
          <cell r="AO184">
            <v>434.88366916269501</v>
          </cell>
          <cell r="AP184">
            <v>320.56875000000002</v>
          </cell>
          <cell r="AQ184">
            <v>41.912744333333301</v>
          </cell>
          <cell r="AR184">
            <v>20.662551250500002</v>
          </cell>
        </row>
        <row r="185">
          <cell r="G185" t="str">
            <v>Annual_fixed_costs</v>
          </cell>
          <cell r="L185">
            <v>26.088483660163899</v>
          </cell>
          <cell r="M185">
            <v>35.894198252438599</v>
          </cell>
          <cell r="N185">
            <v>30.550570650106899</v>
          </cell>
          <cell r="O185">
            <v>32.475229100078003</v>
          </cell>
          <cell r="P185">
            <v>27.647565333343</v>
          </cell>
          <cell r="Q185">
            <v>58.112744333333303</v>
          </cell>
          <cell r="R185">
            <v>119.090613272727</v>
          </cell>
          <cell r="S185">
            <v>101.287911992064</v>
          </cell>
          <cell r="T185">
            <v>75.923238333333302</v>
          </cell>
          <cell r="U185">
            <v>89.818428076923098</v>
          </cell>
          <cell r="V185">
            <v>81.876268977485907</v>
          </cell>
          <cell r="W185">
            <v>86.512744333333302</v>
          </cell>
          <cell r="X185">
            <v>86.512744333333302</v>
          </cell>
          <cell r="Y185">
            <v>40.382890163977201</v>
          </cell>
          <cell r="Z185">
            <v>199.312002489886</v>
          </cell>
          <cell r="AA185">
            <v>40.435600347729</v>
          </cell>
          <cell r="AB185">
            <v>25.2</v>
          </cell>
          <cell r="AC185">
            <v>249.879464165234</v>
          </cell>
          <cell r="AD185">
            <v>93.512744333333302</v>
          </cell>
          <cell r="AE185">
            <v>39.146365759978799</v>
          </cell>
          <cell r="AF185">
            <v>29.841235889832099</v>
          </cell>
          <cell r="AG185">
            <v>27.647565333343</v>
          </cell>
          <cell r="AH185">
            <v>195.43442787582299</v>
          </cell>
          <cell r="AI185">
            <v>32.718527666666702</v>
          </cell>
          <cell r="AJ185">
            <v>70.877308656716394</v>
          </cell>
          <cell r="AK185">
            <v>29.119831299648901</v>
          </cell>
          <cell r="AL185">
            <v>200.28004301597099</v>
          </cell>
          <cell r="AM185">
            <v>171.90829389391001</v>
          </cell>
          <cell r="AN185">
            <v>108.91274433333299</v>
          </cell>
          <cell r="AO185">
            <v>434.88366916269501</v>
          </cell>
          <cell r="AP185">
            <v>320.56875000000002</v>
          </cell>
          <cell r="AQ185">
            <v>58.112744333333303</v>
          </cell>
          <cell r="AR185">
            <v>28.177521140306901</v>
          </cell>
        </row>
        <row r="186">
          <cell r="AQ186">
            <v>0</v>
          </cell>
        </row>
        <row r="187">
          <cell r="G187" t="str">
            <v>Variable_O&amp;M</v>
          </cell>
          <cell r="L187">
            <v>0</v>
          </cell>
          <cell r="M187">
            <v>1.4703357737945</v>
          </cell>
          <cell r="N187">
            <v>1.22527981149541</v>
          </cell>
          <cell r="O187">
            <v>1.4678111587982801</v>
          </cell>
          <cell r="P187">
            <v>1.2274678111588</v>
          </cell>
          <cell r="Q187">
            <v>0.83</v>
          </cell>
          <cell r="R187">
            <v>2.2999999999999998</v>
          </cell>
          <cell r="S187">
            <v>2</v>
          </cell>
          <cell r="T187">
            <v>0.83</v>
          </cell>
          <cell r="U187">
            <v>1.89</v>
          </cell>
          <cell r="V187">
            <v>1.68</v>
          </cell>
          <cell r="W187">
            <v>2.5</v>
          </cell>
          <cell r="X187">
            <v>2.5</v>
          </cell>
          <cell r="Y187">
            <v>1.6065133597263801</v>
          </cell>
          <cell r="Z187">
            <v>1.9712073892977</v>
          </cell>
          <cell r="AA187">
            <v>2.55203979205114</v>
          </cell>
          <cell r="AB187">
            <v>0</v>
          </cell>
          <cell r="AC187">
            <v>0</v>
          </cell>
          <cell r="AD187">
            <v>2.5</v>
          </cell>
          <cell r="AE187">
            <v>2.15896941420135</v>
          </cell>
          <cell r="AF187">
            <v>1.32760400491797</v>
          </cell>
          <cell r="AG187">
            <v>1.2274678111588</v>
          </cell>
          <cell r="AH187">
            <v>6.4315696135472002</v>
          </cell>
          <cell r="AI187">
            <v>0</v>
          </cell>
          <cell r="AJ187">
            <v>0</v>
          </cell>
          <cell r="AK187">
            <v>0</v>
          </cell>
          <cell r="AL187">
            <v>3.9951042842841802</v>
          </cell>
          <cell r="AM187">
            <v>3.30084256226738</v>
          </cell>
          <cell r="AN187">
            <v>2.59</v>
          </cell>
          <cell r="AO187">
            <v>1.1000000000000001</v>
          </cell>
          <cell r="AP187">
            <v>1.1000000000000001</v>
          </cell>
          <cell r="AQ187">
            <v>0.83</v>
          </cell>
          <cell r="AR187">
            <v>0</v>
          </cell>
        </row>
        <row r="188">
          <cell r="G188" t="str">
            <v>Variable_O&amp;M</v>
          </cell>
          <cell r="L188">
            <v>9.6566523605150195E-2</v>
          </cell>
          <cell r="M188">
            <v>1.87467811158798</v>
          </cell>
          <cell r="N188">
            <v>1.56223175965665</v>
          </cell>
          <cell r="O188">
            <v>1.87124463519313</v>
          </cell>
          <cell r="P188">
            <v>1.56223175965665</v>
          </cell>
          <cell r="Q188">
            <v>1</v>
          </cell>
          <cell r="R188">
            <v>2.5</v>
          </cell>
          <cell r="S188">
            <v>2.1</v>
          </cell>
          <cell r="T188">
            <v>1</v>
          </cell>
          <cell r="U188">
            <v>2.2771084337349401</v>
          </cell>
          <cell r="V188">
            <v>2.0240963855421699</v>
          </cell>
          <cell r="W188">
            <v>2.5</v>
          </cell>
          <cell r="X188">
            <v>2.5</v>
          </cell>
          <cell r="Y188">
            <v>3.0373950338235001</v>
          </cell>
          <cell r="Z188">
            <v>1.7510479057236199</v>
          </cell>
          <cell r="AA188">
            <v>5.6908083724700198</v>
          </cell>
          <cell r="AB188">
            <v>0</v>
          </cell>
          <cell r="AC188">
            <v>0</v>
          </cell>
          <cell r="AD188">
            <v>2.5</v>
          </cell>
          <cell r="AE188">
            <v>1.405053485034</v>
          </cell>
          <cell r="AF188">
            <v>1.405053485034</v>
          </cell>
          <cell r="AG188">
            <v>1.56223175965665</v>
          </cell>
          <cell r="AH188">
            <v>9.8147118439874994</v>
          </cell>
          <cell r="AI188">
            <v>0</v>
          </cell>
          <cell r="AJ188">
            <v>0.11</v>
          </cell>
          <cell r="AK188">
            <v>0.11587982832618</v>
          </cell>
          <cell r="AL188">
            <v>5.4538804025694798</v>
          </cell>
          <cell r="AM188">
            <v>4.5054693001715203</v>
          </cell>
          <cell r="AN188">
            <v>2.59</v>
          </cell>
          <cell r="AO188">
            <v>1.1000000000000001</v>
          </cell>
          <cell r="AP188">
            <v>1.1000000000000001</v>
          </cell>
          <cell r="AQ188">
            <v>1</v>
          </cell>
          <cell r="AR188">
            <v>0</v>
          </cell>
        </row>
        <row r="189">
          <cell r="G189" t="str">
            <v>Variable_O&amp;M</v>
          </cell>
          <cell r="L189">
            <v>0.1931330472103</v>
          </cell>
          <cell r="M189">
            <v>2.31577884372633</v>
          </cell>
          <cell r="N189">
            <v>1.9298157031052801</v>
          </cell>
          <cell r="O189">
            <v>2.3175965665236098</v>
          </cell>
          <cell r="P189">
            <v>1.931330472103</v>
          </cell>
          <cell r="Q189">
            <v>1.17</v>
          </cell>
          <cell r="R189">
            <v>2.7</v>
          </cell>
          <cell r="S189">
            <v>2.2999999999999998</v>
          </cell>
          <cell r="T189">
            <v>1.17</v>
          </cell>
          <cell r="U189">
            <v>2.6642168674698801</v>
          </cell>
          <cell r="V189">
            <v>2.36819277108434</v>
          </cell>
          <cell r="W189">
            <v>2.5</v>
          </cell>
          <cell r="X189">
            <v>2.5</v>
          </cell>
          <cell r="Y189">
            <v>3.8990234209693502</v>
          </cell>
          <cell r="Z189">
            <v>4.1903653936014003</v>
          </cell>
          <cell r="AA189">
            <v>6.9851437858846399</v>
          </cell>
          <cell r="AB189">
            <v>0</v>
          </cell>
          <cell r="AC189">
            <v>0</v>
          </cell>
          <cell r="AD189">
            <v>2.5</v>
          </cell>
          <cell r="AE189">
            <v>2.3508778065747999</v>
          </cell>
          <cell r="AF189">
            <v>1.4895069323469901</v>
          </cell>
          <cell r="AG189">
            <v>1.931330472103</v>
          </cell>
          <cell r="AH189">
            <v>12.5095677833019</v>
          </cell>
          <cell r="AI189">
            <v>0</v>
          </cell>
          <cell r="AJ189">
            <v>0.23</v>
          </cell>
          <cell r="AK189">
            <v>0.23175965665236101</v>
          </cell>
          <cell r="AL189">
            <v>8.2247285252615292</v>
          </cell>
          <cell r="AM189">
            <v>6.7948799787269296</v>
          </cell>
          <cell r="AN189">
            <v>2.59</v>
          </cell>
          <cell r="AO189">
            <v>1.1000000000000001</v>
          </cell>
          <cell r="AP189">
            <v>1.1000000000000001</v>
          </cell>
          <cell r="AQ189">
            <v>1.17</v>
          </cell>
          <cell r="AR189">
            <v>0</v>
          </cell>
        </row>
        <row r="190">
          <cell r="AQ190">
            <v>0</v>
          </cell>
        </row>
        <row r="191">
          <cell r="G191" t="str">
            <v>CO2_transport_and_storage</v>
          </cell>
          <cell r="L191">
            <v>0</v>
          </cell>
          <cell r="M191">
            <v>3.2</v>
          </cell>
          <cell r="N191">
            <v>3.2</v>
          </cell>
          <cell r="O191">
            <v>3.2</v>
          </cell>
          <cell r="P191">
            <v>3.2</v>
          </cell>
          <cell r="Q191">
            <v>0</v>
          </cell>
          <cell r="R191">
            <v>7</v>
          </cell>
          <cell r="S191">
            <v>7</v>
          </cell>
          <cell r="T191">
            <v>0</v>
          </cell>
          <cell r="U191">
            <v>7</v>
          </cell>
          <cell r="V191">
            <v>7</v>
          </cell>
          <cell r="W191">
            <v>0</v>
          </cell>
          <cell r="X191">
            <v>0</v>
          </cell>
          <cell r="Y191">
            <v>0</v>
          </cell>
          <cell r="Z191">
            <v>0</v>
          </cell>
          <cell r="AA191">
            <v>0</v>
          </cell>
          <cell r="AB191">
            <v>0</v>
          </cell>
          <cell r="AC191">
            <v>0</v>
          </cell>
          <cell r="AD191">
            <v>0</v>
          </cell>
          <cell r="AE191">
            <v>0</v>
          </cell>
          <cell r="AF191">
            <v>0</v>
          </cell>
          <cell r="AG191">
            <v>3.2</v>
          </cell>
          <cell r="AH191">
            <v>0</v>
          </cell>
          <cell r="AI191">
            <v>0</v>
          </cell>
          <cell r="AJ191">
            <v>0</v>
          </cell>
          <cell r="AK191">
            <v>0</v>
          </cell>
          <cell r="AL191">
            <v>0</v>
          </cell>
          <cell r="AM191">
            <v>0</v>
          </cell>
          <cell r="AN191">
            <v>0</v>
          </cell>
          <cell r="AO191">
            <v>0</v>
          </cell>
          <cell r="AP191">
            <v>0</v>
          </cell>
          <cell r="AQ191">
            <v>0</v>
          </cell>
          <cell r="AR191">
            <v>0</v>
          </cell>
        </row>
        <row r="192">
          <cell r="G192" t="str">
            <v>CO2_transport_and_storage</v>
          </cell>
          <cell r="L192">
            <v>0</v>
          </cell>
          <cell r="M192">
            <v>4.7</v>
          </cell>
          <cell r="N192">
            <v>4.7</v>
          </cell>
          <cell r="O192">
            <v>4.7</v>
          </cell>
          <cell r="P192">
            <v>4.7</v>
          </cell>
          <cell r="Q192">
            <v>0</v>
          </cell>
          <cell r="R192">
            <v>10.5</v>
          </cell>
          <cell r="S192">
            <v>10.5</v>
          </cell>
          <cell r="T192">
            <v>0</v>
          </cell>
          <cell r="U192">
            <v>10.5</v>
          </cell>
          <cell r="V192">
            <v>10.5</v>
          </cell>
          <cell r="W192">
            <v>0</v>
          </cell>
          <cell r="X192">
            <v>0</v>
          </cell>
          <cell r="Y192">
            <v>0</v>
          </cell>
          <cell r="Z192">
            <v>0</v>
          </cell>
          <cell r="AA192">
            <v>0</v>
          </cell>
          <cell r="AB192">
            <v>0</v>
          </cell>
          <cell r="AC192">
            <v>0</v>
          </cell>
          <cell r="AD192">
            <v>0</v>
          </cell>
          <cell r="AE192">
            <v>0</v>
          </cell>
          <cell r="AF192">
            <v>0</v>
          </cell>
          <cell r="AG192">
            <v>4.7</v>
          </cell>
          <cell r="AH192">
            <v>0</v>
          </cell>
          <cell r="AI192">
            <v>0</v>
          </cell>
          <cell r="AJ192">
            <v>0</v>
          </cell>
          <cell r="AK192">
            <v>0</v>
          </cell>
          <cell r="AL192">
            <v>0</v>
          </cell>
          <cell r="AM192">
            <v>0</v>
          </cell>
          <cell r="AN192">
            <v>0</v>
          </cell>
          <cell r="AO192">
            <v>0</v>
          </cell>
          <cell r="AP192">
            <v>0</v>
          </cell>
          <cell r="AQ192">
            <v>0</v>
          </cell>
          <cell r="AR192">
            <v>0</v>
          </cell>
        </row>
        <row r="193">
          <cell r="G193" t="str">
            <v>CO2_transport_and_storage</v>
          </cell>
          <cell r="L193">
            <v>0</v>
          </cell>
          <cell r="M193">
            <v>6.7</v>
          </cell>
          <cell r="N193">
            <v>6.7</v>
          </cell>
          <cell r="O193">
            <v>6.7</v>
          </cell>
          <cell r="P193">
            <v>6.7</v>
          </cell>
          <cell r="Q193">
            <v>0</v>
          </cell>
          <cell r="R193">
            <v>14.9</v>
          </cell>
          <cell r="S193">
            <v>14.9</v>
          </cell>
          <cell r="T193">
            <v>0</v>
          </cell>
          <cell r="U193">
            <v>14.9</v>
          </cell>
          <cell r="V193">
            <v>14.9</v>
          </cell>
          <cell r="W193">
            <v>0</v>
          </cell>
          <cell r="X193">
            <v>0</v>
          </cell>
          <cell r="Y193">
            <v>0</v>
          </cell>
          <cell r="Z193">
            <v>0</v>
          </cell>
          <cell r="AA193">
            <v>0</v>
          </cell>
          <cell r="AB193">
            <v>0</v>
          </cell>
          <cell r="AC193">
            <v>0</v>
          </cell>
          <cell r="AD193">
            <v>0</v>
          </cell>
          <cell r="AE193">
            <v>0</v>
          </cell>
          <cell r="AF193">
            <v>0</v>
          </cell>
          <cell r="AG193">
            <v>6.7</v>
          </cell>
          <cell r="AH193">
            <v>0</v>
          </cell>
          <cell r="AI193">
            <v>0</v>
          </cell>
          <cell r="AJ193">
            <v>0</v>
          </cell>
          <cell r="AK193">
            <v>0</v>
          </cell>
          <cell r="AL193">
            <v>0</v>
          </cell>
          <cell r="AM193">
            <v>0</v>
          </cell>
          <cell r="AN193">
            <v>0</v>
          </cell>
          <cell r="AO193">
            <v>0</v>
          </cell>
          <cell r="AP193">
            <v>0</v>
          </cell>
          <cell r="AQ193">
            <v>0</v>
          </cell>
          <cell r="AR193">
            <v>0</v>
          </cell>
        </row>
        <row r="194">
          <cell r="AQ194">
            <v>0</v>
          </cell>
        </row>
        <row r="195">
          <cell r="G195" t="str">
            <v>Decommissioning_waste_costs</v>
          </cell>
          <cell r="L195">
            <v>0</v>
          </cell>
          <cell r="M195">
            <v>0</v>
          </cell>
          <cell r="N195">
            <v>0</v>
          </cell>
          <cell r="O195">
            <v>0</v>
          </cell>
          <cell r="P195">
            <v>0</v>
          </cell>
          <cell r="Q195">
            <v>0</v>
          </cell>
          <cell r="R195">
            <v>0</v>
          </cell>
          <cell r="S195">
            <v>0</v>
          </cell>
          <cell r="T195">
            <v>0</v>
          </cell>
          <cell r="U195">
            <v>0</v>
          </cell>
          <cell r="V195">
            <v>0</v>
          </cell>
          <cell r="W195">
            <v>2.1074000000000002</v>
          </cell>
          <cell r="X195">
            <v>2.1074000000000002</v>
          </cell>
          <cell r="Y195">
            <v>0</v>
          </cell>
          <cell r="Z195">
            <v>0</v>
          </cell>
          <cell r="AA195">
            <v>0</v>
          </cell>
          <cell r="AB195">
            <v>0</v>
          </cell>
          <cell r="AC195">
            <v>0</v>
          </cell>
          <cell r="AD195">
            <v>2.1074000000000002</v>
          </cell>
          <cell r="AE195">
            <v>0</v>
          </cell>
          <cell r="AF195">
            <v>0</v>
          </cell>
          <cell r="AG195">
            <v>0</v>
          </cell>
          <cell r="AH195">
            <v>0</v>
          </cell>
          <cell r="AI195">
            <v>0</v>
          </cell>
          <cell r="AJ195">
            <v>0</v>
          </cell>
          <cell r="AK195">
            <v>0</v>
          </cell>
          <cell r="AL195">
            <v>0</v>
          </cell>
          <cell r="AM195">
            <v>0</v>
          </cell>
          <cell r="AN195">
            <v>2.1074000000000002</v>
          </cell>
          <cell r="AO195">
            <v>1.1000000000000001</v>
          </cell>
          <cell r="AP195">
            <v>1.1000000000000001</v>
          </cell>
          <cell r="AQ195">
            <v>0</v>
          </cell>
          <cell r="AR195">
            <v>0</v>
          </cell>
        </row>
        <row r="196">
          <cell r="G196" t="str">
            <v>Decommissioning_waste_costs</v>
          </cell>
          <cell r="L196">
            <v>0</v>
          </cell>
          <cell r="M196">
            <v>0</v>
          </cell>
          <cell r="N196">
            <v>0</v>
          </cell>
          <cell r="O196">
            <v>0</v>
          </cell>
          <cell r="P196">
            <v>0</v>
          </cell>
          <cell r="Q196">
            <v>0</v>
          </cell>
          <cell r="R196">
            <v>0</v>
          </cell>
          <cell r="S196">
            <v>0</v>
          </cell>
          <cell r="T196">
            <v>0</v>
          </cell>
          <cell r="U196">
            <v>0</v>
          </cell>
          <cell r="V196">
            <v>0</v>
          </cell>
          <cell r="W196">
            <v>2.1074000000000002</v>
          </cell>
          <cell r="X196">
            <v>2.1074000000000002</v>
          </cell>
          <cell r="Y196">
            <v>0</v>
          </cell>
          <cell r="Z196">
            <v>0</v>
          </cell>
          <cell r="AA196">
            <v>0</v>
          </cell>
          <cell r="AB196">
            <v>0</v>
          </cell>
          <cell r="AC196">
            <v>0</v>
          </cell>
          <cell r="AD196">
            <v>2.1074000000000002</v>
          </cell>
          <cell r="AE196">
            <v>0</v>
          </cell>
          <cell r="AF196">
            <v>0</v>
          </cell>
          <cell r="AG196">
            <v>0</v>
          </cell>
          <cell r="AH196">
            <v>0</v>
          </cell>
          <cell r="AI196">
            <v>0</v>
          </cell>
          <cell r="AJ196">
            <v>0</v>
          </cell>
          <cell r="AK196">
            <v>0</v>
          </cell>
          <cell r="AL196">
            <v>0</v>
          </cell>
          <cell r="AM196">
            <v>0</v>
          </cell>
          <cell r="AN196">
            <v>2.1074000000000002</v>
          </cell>
          <cell r="AO196">
            <v>1.1000000000000001</v>
          </cell>
          <cell r="AP196">
            <v>1.1000000000000001</v>
          </cell>
          <cell r="AQ196">
            <v>0</v>
          </cell>
          <cell r="AR196">
            <v>0</v>
          </cell>
        </row>
        <row r="197">
          <cell r="G197" t="str">
            <v>Decommissioning_waste_costs</v>
          </cell>
          <cell r="L197">
            <v>0</v>
          </cell>
          <cell r="M197">
            <v>0</v>
          </cell>
          <cell r="N197">
            <v>0</v>
          </cell>
          <cell r="O197">
            <v>0</v>
          </cell>
          <cell r="P197">
            <v>0</v>
          </cell>
          <cell r="Q197">
            <v>0</v>
          </cell>
          <cell r="R197">
            <v>0</v>
          </cell>
          <cell r="S197">
            <v>0</v>
          </cell>
          <cell r="T197">
            <v>0</v>
          </cell>
          <cell r="U197">
            <v>0</v>
          </cell>
          <cell r="V197">
            <v>0</v>
          </cell>
          <cell r="W197">
            <v>2.1074000000000002</v>
          </cell>
          <cell r="X197">
            <v>2.1074000000000002</v>
          </cell>
          <cell r="Y197">
            <v>0</v>
          </cell>
          <cell r="Z197">
            <v>0</v>
          </cell>
          <cell r="AA197">
            <v>0</v>
          </cell>
          <cell r="AB197">
            <v>0</v>
          </cell>
          <cell r="AC197">
            <v>0</v>
          </cell>
          <cell r="AD197">
            <v>2.1074000000000002</v>
          </cell>
          <cell r="AE197">
            <v>0</v>
          </cell>
          <cell r="AF197">
            <v>0</v>
          </cell>
          <cell r="AG197">
            <v>0</v>
          </cell>
          <cell r="AH197">
            <v>0</v>
          </cell>
          <cell r="AI197">
            <v>0</v>
          </cell>
          <cell r="AJ197">
            <v>0</v>
          </cell>
          <cell r="AK197">
            <v>0</v>
          </cell>
          <cell r="AL197">
            <v>0</v>
          </cell>
          <cell r="AM197">
            <v>0</v>
          </cell>
          <cell r="AN197">
            <v>2.1074000000000002</v>
          </cell>
          <cell r="AO197">
            <v>1.1000000000000001</v>
          </cell>
          <cell r="AP197">
            <v>1.1000000000000001</v>
          </cell>
          <cell r="AQ197">
            <v>0</v>
          </cell>
          <cell r="AR197">
            <v>0</v>
          </cell>
        </row>
        <row r="198">
          <cell r="AQ198">
            <v>0</v>
          </cell>
        </row>
        <row r="199">
          <cell r="G199" t="str">
            <v>Total_other_variable_costs</v>
          </cell>
          <cell r="L199">
            <v>0</v>
          </cell>
          <cell r="M199">
            <v>4.6703357737945002</v>
          </cell>
          <cell r="N199">
            <v>4.4252798114954102</v>
          </cell>
          <cell r="O199">
            <v>4.6678111587982798</v>
          </cell>
          <cell r="P199">
            <v>4.4274678111587997</v>
          </cell>
          <cell r="Q199">
            <v>0.83</v>
          </cell>
          <cell r="R199">
            <v>9.3000000000000007</v>
          </cell>
          <cell r="S199">
            <v>9</v>
          </cell>
          <cell r="T199">
            <v>0.83</v>
          </cell>
          <cell r="U199">
            <v>8.89</v>
          </cell>
          <cell r="V199">
            <v>8.68</v>
          </cell>
          <cell r="W199">
            <v>4.6074000000000002</v>
          </cell>
          <cell r="X199">
            <v>4.6074000000000002</v>
          </cell>
          <cell r="Y199">
            <v>1.6065133597263801</v>
          </cell>
          <cell r="Z199">
            <v>1.9712073892977</v>
          </cell>
          <cell r="AA199">
            <v>2.55203979205114</v>
          </cell>
          <cell r="AB199">
            <v>0</v>
          </cell>
          <cell r="AC199">
            <v>0</v>
          </cell>
          <cell r="AD199">
            <v>4.6074000000000002</v>
          </cell>
          <cell r="AE199">
            <v>2.15896941420135</v>
          </cell>
          <cell r="AF199">
            <v>1.32760400491797</v>
          </cell>
          <cell r="AG199">
            <v>4.4274678111587997</v>
          </cell>
          <cell r="AH199">
            <v>6.4315696135472002</v>
          </cell>
          <cell r="AI199">
            <v>0</v>
          </cell>
          <cell r="AJ199">
            <v>0</v>
          </cell>
          <cell r="AK199">
            <v>0</v>
          </cell>
          <cell r="AL199">
            <v>3.9951042842841802</v>
          </cell>
          <cell r="AM199">
            <v>3.30084256226738</v>
          </cell>
          <cell r="AN199">
            <v>4.6974</v>
          </cell>
          <cell r="AO199">
            <v>0</v>
          </cell>
          <cell r="AP199">
            <v>0</v>
          </cell>
          <cell r="AQ199">
            <v>0.83</v>
          </cell>
          <cell r="AR199">
            <v>0</v>
          </cell>
        </row>
        <row r="200">
          <cell r="G200" t="str">
            <v>Variable Costs (£/MWh)</v>
          </cell>
          <cell r="L200">
            <v>9.6566523605150195E-2</v>
          </cell>
          <cell r="M200">
            <v>6.5746781115879802</v>
          </cell>
          <cell r="N200">
            <v>6.2622317596566504</v>
          </cell>
          <cell r="O200">
            <v>6.5712446351931302</v>
          </cell>
          <cell r="P200">
            <v>6.2622317596566504</v>
          </cell>
          <cell r="Q200">
            <v>1</v>
          </cell>
          <cell r="R200">
            <v>13</v>
          </cell>
          <cell r="S200">
            <v>12.6</v>
          </cell>
          <cell r="T200">
            <v>1</v>
          </cell>
          <cell r="U200">
            <v>12.777108433734901</v>
          </cell>
          <cell r="V200">
            <v>12.524096385542199</v>
          </cell>
          <cell r="W200">
            <v>4.6074000000000002</v>
          </cell>
          <cell r="X200">
            <v>4.6074000000000002</v>
          </cell>
          <cell r="Y200">
            <v>3.0373950338235001</v>
          </cell>
          <cell r="Z200">
            <v>1.7510479057236199</v>
          </cell>
          <cell r="AA200">
            <v>5.6908083724700198</v>
          </cell>
          <cell r="AB200">
            <v>0</v>
          </cell>
          <cell r="AC200">
            <v>0</v>
          </cell>
          <cell r="AD200">
            <v>4.6074000000000002</v>
          </cell>
          <cell r="AE200">
            <v>1.405053485034</v>
          </cell>
          <cell r="AF200">
            <v>1.405053485034</v>
          </cell>
          <cell r="AG200">
            <v>6.2622317596566504</v>
          </cell>
          <cell r="AH200">
            <v>9.8147118439874994</v>
          </cell>
          <cell r="AI200">
            <v>0</v>
          </cell>
          <cell r="AJ200">
            <v>0.11</v>
          </cell>
          <cell r="AK200">
            <v>0.11587982832618</v>
          </cell>
          <cell r="AL200">
            <v>5.4538804025694798</v>
          </cell>
          <cell r="AM200">
            <v>4.5054693001715203</v>
          </cell>
          <cell r="AN200">
            <v>4.6974</v>
          </cell>
          <cell r="AO200">
            <v>0</v>
          </cell>
          <cell r="AP200">
            <v>0</v>
          </cell>
          <cell r="AQ200">
            <v>1</v>
          </cell>
          <cell r="AR200">
            <v>0</v>
          </cell>
        </row>
        <row r="201">
          <cell r="G201" t="str">
            <v>Total_other_variable_costs</v>
          </cell>
          <cell r="L201">
            <v>0.1931330472103</v>
          </cell>
          <cell r="M201">
            <v>9.0157788437263306</v>
          </cell>
          <cell r="N201">
            <v>8.6298157031052796</v>
          </cell>
          <cell r="O201">
            <v>9.0175965665236095</v>
          </cell>
          <cell r="P201">
            <v>8.6313304721030004</v>
          </cell>
          <cell r="Q201">
            <v>1.17</v>
          </cell>
          <cell r="R201">
            <v>17.600000000000001</v>
          </cell>
          <cell r="S201">
            <v>17.2</v>
          </cell>
          <cell r="T201">
            <v>1.17</v>
          </cell>
          <cell r="U201">
            <v>17.564216867469899</v>
          </cell>
          <cell r="V201">
            <v>17.268192771084301</v>
          </cell>
          <cell r="W201">
            <v>4.6074000000000002</v>
          </cell>
          <cell r="X201">
            <v>4.6074000000000002</v>
          </cell>
          <cell r="Y201">
            <v>3.8990234209693502</v>
          </cell>
          <cell r="Z201">
            <v>4.1903653936014003</v>
          </cell>
          <cell r="AA201">
            <v>6.9851437858846399</v>
          </cell>
          <cell r="AB201">
            <v>0</v>
          </cell>
          <cell r="AC201">
            <v>0</v>
          </cell>
          <cell r="AD201">
            <v>4.6074000000000002</v>
          </cell>
          <cell r="AE201">
            <v>2.3508778065747999</v>
          </cell>
          <cell r="AF201">
            <v>1.4895069323469901</v>
          </cell>
          <cell r="AG201">
            <v>8.6313304721030004</v>
          </cell>
          <cell r="AH201">
            <v>12.5095677833019</v>
          </cell>
          <cell r="AI201">
            <v>0</v>
          </cell>
          <cell r="AJ201">
            <v>0.23</v>
          </cell>
          <cell r="AK201">
            <v>0.23175965665236101</v>
          </cell>
          <cell r="AL201">
            <v>8.2247285252615292</v>
          </cell>
          <cell r="AM201">
            <v>6.7948799787269296</v>
          </cell>
          <cell r="AN201">
            <v>4.6974</v>
          </cell>
          <cell r="AO201">
            <v>0</v>
          </cell>
          <cell r="AP201">
            <v>0</v>
          </cell>
          <cell r="AQ201">
            <v>1.17</v>
          </cell>
          <cell r="AR201">
            <v>0</v>
          </cell>
        </row>
        <row r="205">
          <cell r="G205" t="str">
            <v>Capital_cost_phasing</v>
          </cell>
          <cell r="L205">
            <v>0.5</v>
          </cell>
          <cell r="M205">
            <v>0.28571428571428598</v>
          </cell>
          <cell r="N205">
            <v>0.28571428571428598</v>
          </cell>
          <cell r="O205">
            <v>0.33333333333333298</v>
          </cell>
          <cell r="P205">
            <v>0.33333333333333298</v>
          </cell>
          <cell r="Q205">
            <v>0.35714285714285698</v>
          </cell>
          <cell r="R205">
            <v>0.25</v>
          </cell>
          <cell r="S205">
            <v>0.25</v>
          </cell>
          <cell r="T205">
            <v>0.25</v>
          </cell>
          <cell r="U205">
            <v>0.22222222222222199</v>
          </cell>
          <cell r="V205">
            <v>0.22222222222222199</v>
          </cell>
          <cell r="W205">
            <v>0.2</v>
          </cell>
          <cell r="X205">
            <v>0.22222222222222199</v>
          </cell>
          <cell r="Y205">
            <v>1</v>
          </cell>
          <cell r="Z205">
            <v>0.61</v>
          </cell>
          <cell r="AA205">
            <v>1</v>
          </cell>
          <cell r="AB205">
            <v>0.28571428571428598</v>
          </cell>
          <cell r="AC205">
            <v>0.57142857142857095</v>
          </cell>
          <cell r="AD205">
            <v>0.2</v>
          </cell>
          <cell r="AE205">
            <v>0.95</v>
          </cell>
          <cell r="AF205">
            <v>1</v>
          </cell>
          <cell r="AG205">
            <v>0.33333333333333298</v>
          </cell>
          <cell r="AH205">
            <v>0.42</v>
          </cell>
          <cell r="AI205">
            <v>0.58823529411764697</v>
          </cell>
          <cell r="AJ205">
            <v>1</v>
          </cell>
          <cell r="AK205">
            <v>0.5</v>
          </cell>
          <cell r="AL205">
            <v>0.5625</v>
          </cell>
          <cell r="AM205">
            <v>0.4073</v>
          </cell>
          <cell r="AN205">
            <v>0.2</v>
          </cell>
          <cell r="AO205">
            <v>0.5</v>
          </cell>
          <cell r="AP205">
            <v>0.33333333333333298</v>
          </cell>
          <cell r="AQ205">
            <v>0.35714285714285698</v>
          </cell>
          <cell r="AR205">
            <v>1</v>
          </cell>
        </row>
        <row r="206">
          <cell r="G206" t="str">
            <v>Capital_cost_phasing</v>
          </cell>
          <cell r="L206">
            <v>0.5</v>
          </cell>
          <cell r="M206">
            <v>0.28571428571428598</v>
          </cell>
          <cell r="N206">
            <v>0.28571428571428598</v>
          </cell>
          <cell r="O206">
            <v>0.33333333333333298</v>
          </cell>
          <cell r="P206">
            <v>0.33333333333333298</v>
          </cell>
          <cell r="Q206">
            <v>0.35714285714285698</v>
          </cell>
          <cell r="R206">
            <v>0.25</v>
          </cell>
          <cell r="S206">
            <v>0.25</v>
          </cell>
          <cell r="T206">
            <v>0.25</v>
          </cell>
          <cell r="U206">
            <v>0.22222222222222199</v>
          </cell>
          <cell r="V206">
            <v>0.22222222222222199</v>
          </cell>
          <cell r="W206">
            <v>0.2</v>
          </cell>
          <cell r="X206">
            <v>0.22222222222222199</v>
          </cell>
          <cell r="Y206">
            <v>0</v>
          </cell>
          <cell r="Z206">
            <v>0.39</v>
          </cell>
          <cell r="AA206">
            <v>0</v>
          </cell>
          <cell r="AB206">
            <v>0.28571428571428598</v>
          </cell>
          <cell r="AC206">
            <v>0.42857142857142899</v>
          </cell>
          <cell r="AD206">
            <v>0.2</v>
          </cell>
          <cell r="AE206">
            <v>0.05</v>
          </cell>
          <cell r="AF206">
            <v>0</v>
          </cell>
          <cell r="AG206">
            <v>0.33333333333333298</v>
          </cell>
          <cell r="AH206">
            <v>0.42</v>
          </cell>
          <cell r="AI206">
            <v>0.41176470588235298</v>
          </cell>
          <cell r="AJ206">
            <v>0</v>
          </cell>
          <cell r="AK206">
            <v>0.5</v>
          </cell>
          <cell r="AL206">
            <v>0.4375</v>
          </cell>
          <cell r="AM206">
            <v>0.2823</v>
          </cell>
          <cell r="AN206">
            <v>0.2</v>
          </cell>
          <cell r="AO206">
            <v>0.5</v>
          </cell>
          <cell r="AP206">
            <v>0.33333333333333298</v>
          </cell>
          <cell r="AQ206">
            <v>0.35714285714285698</v>
          </cell>
          <cell r="AR206">
            <v>0</v>
          </cell>
        </row>
        <row r="207">
          <cell r="G207" t="str">
            <v>Capital_cost_phasing</v>
          </cell>
          <cell r="L207">
            <v>0</v>
          </cell>
          <cell r="M207">
            <v>0.28571428571428598</v>
          </cell>
          <cell r="N207">
            <v>0.28571428571428598</v>
          </cell>
          <cell r="O207">
            <v>0.33333333333333298</v>
          </cell>
          <cell r="P207">
            <v>0.33333333333333298</v>
          </cell>
          <cell r="Q207">
            <v>0.28571428571428598</v>
          </cell>
          <cell r="R207">
            <v>0.25</v>
          </cell>
          <cell r="S207">
            <v>0.25</v>
          </cell>
          <cell r="T207">
            <v>0.25</v>
          </cell>
          <cell r="U207">
            <v>0.22222222222222199</v>
          </cell>
          <cell r="V207">
            <v>0.22222222222222199</v>
          </cell>
          <cell r="W207">
            <v>0.2</v>
          </cell>
          <cell r="X207">
            <v>0.22222222222222199</v>
          </cell>
          <cell r="Y207">
            <v>0</v>
          </cell>
          <cell r="Z207">
            <v>0</v>
          </cell>
          <cell r="AA207">
            <v>0</v>
          </cell>
          <cell r="AB207">
            <v>0.28571428571428598</v>
          </cell>
          <cell r="AC207">
            <v>0</v>
          </cell>
          <cell r="AD207">
            <v>0.2</v>
          </cell>
          <cell r="AE207">
            <v>0</v>
          </cell>
          <cell r="AF207">
            <v>0</v>
          </cell>
          <cell r="AG207">
            <v>0.33333333333333298</v>
          </cell>
          <cell r="AH207">
            <v>0.16</v>
          </cell>
          <cell r="AI207">
            <v>0</v>
          </cell>
          <cell r="AJ207">
            <v>0</v>
          </cell>
          <cell r="AK207">
            <v>0</v>
          </cell>
          <cell r="AL207">
            <v>0</v>
          </cell>
          <cell r="AM207">
            <v>0.2823</v>
          </cell>
          <cell r="AN207">
            <v>0.2</v>
          </cell>
          <cell r="AP207">
            <v>0.33333333333333298</v>
          </cell>
          <cell r="AQ207">
            <v>0.28571428571428598</v>
          </cell>
          <cell r="AR207">
            <v>0</v>
          </cell>
        </row>
        <row r="208">
          <cell r="G208" t="str">
            <v>Capital_cost_phasing</v>
          </cell>
          <cell r="L208">
            <v>0</v>
          </cell>
          <cell r="M208">
            <v>0.14285714285714299</v>
          </cell>
          <cell r="N208">
            <v>0.14285714285714299</v>
          </cell>
          <cell r="O208">
            <v>0</v>
          </cell>
          <cell r="P208">
            <v>0</v>
          </cell>
          <cell r="Q208">
            <v>0</v>
          </cell>
          <cell r="R208">
            <v>0.25</v>
          </cell>
          <cell r="S208">
            <v>0.25</v>
          </cell>
          <cell r="T208">
            <v>0.25</v>
          </cell>
          <cell r="U208">
            <v>0.22222222222222199</v>
          </cell>
          <cell r="V208">
            <v>0.22222222222222199</v>
          </cell>
          <cell r="W208">
            <v>0.2</v>
          </cell>
          <cell r="X208">
            <v>0.22222222222222199</v>
          </cell>
          <cell r="Y208">
            <v>0</v>
          </cell>
          <cell r="Z208">
            <v>0</v>
          </cell>
          <cell r="AA208">
            <v>0</v>
          </cell>
          <cell r="AB208">
            <v>0.14285714285714299</v>
          </cell>
          <cell r="AC208">
            <v>0</v>
          </cell>
          <cell r="AD208">
            <v>0.2</v>
          </cell>
          <cell r="AE208">
            <v>0</v>
          </cell>
          <cell r="AF208">
            <v>0</v>
          </cell>
          <cell r="AG208">
            <v>0</v>
          </cell>
          <cell r="AH208">
            <v>0</v>
          </cell>
          <cell r="AI208">
            <v>0</v>
          </cell>
          <cell r="AJ208">
            <v>0</v>
          </cell>
          <cell r="AK208">
            <v>0</v>
          </cell>
          <cell r="AL208">
            <v>0</v>
          </cell>
          <cell r="AM208">
            <v>2.8199999999999999E-2</v>
          </cell>
          <cell r="AN208">
            <v>0.2</v>
          </cell>
          <cell r="AQ208">
            <v>0</v>
          </cell>
          <cell r="AR208">
            <v>0</v>
          </cell>
        </row>
        <row r="209">
          <cell r="G209" t="str">
            <v>Capital_cost_phasing</v>
          </cell>
          <cell r="L209">
            <v>0</v>
          </cell>
          <cell r="M209">
            <v>0</v>
          </cell>
          <cell r="N209">
            <v>0</v>
          </cell>
          <cell r="O209">
            <v>0</v>
          </cell>
          <cell r="P209">
            <v>0</v>
          </cell>
          <cell r="Q209">
            <v>0</v>
          </cell>
          <cell r="R209">
            <v>0</v>
          </cell>
          <cell r="S209">
            <v>0</v>
          </cell>
          <cell r="T209">
            <v>0</v>
          </cell>
          <cell r="U209">
            <v>0.11111111111111099</v>
          </cell>
          <cell r="V209">
            <v>0.11111111111111099</v>
          </cell>
          <cell r="W209">
            <v>0.2</v>
          </cell>
          <cell r="X209">
            <v>0.11111111111111099</v>
          </cell>
          <cell r="Y209">
            <v>0</v>
          </cell>
          <cell r="Z209">
            <v>0</v>
          </cell>
          <cell r="AA209">
            <v>0</v>
          </cell>
          <cell r="AB209">
            <v>0</v>
          </cell>
          <cell r="AC209">
            <v>0</v>
          </cell>
          <cell r="AD209">
            <v>0.2</v>
          </cell>
          <cell r="AE209">
            <v>0</v>
          </cell>
          <cell r="AF209">
            <v>0</v>
          </cell>
          <cell r="AG209">
            <v>0</v>
          </cell>
          <cell r="AH209">
            <v>0</v>
          </cell>
          <cell r="AI209">
            <v>0</v>
          </cell>
          <cell r="AJ209">
            <v>0</v>
          </cell>
          <cell r="AK209">
            <v>0</v>
          </cell>
          <cell r="AL209">
            <v>0</v>
          </cell>
          <cell r="AM209">
            <v>0</v>
          </cell>
          <cell r="AN209">
            <v>0.2</v>
          </cell>
          <cell r="AQ209">
            <v>0</v>
          </cell>
          <cell r="AR209">
            <v>0</v>
          </cell>
        </row>
        <row r="210">
          <cell r="G210" t="str">
            <v>Capital_cost_phasing</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Q210">
            <v>0</v>
          </cell>
          <cell r="AR210">
            <v>0</v>
          </cell>
        </row>
        <row r="211">
          <cell r="G211" t="str">
            <v>Capital_cost_phasing</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Q211">
            <v>0</v>
          </cell>
          <cell r="AR211">
            <v>0</v>
          </cell>
        </row>
        <row r="212">
          <cell r="G212" t="str">
            <v>Capital_cost_phasing</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Q212">
            <v>0</v>
          </cell>
          <cell r="AR212">
            <v>0</v>
          </cell>
        </row>
        <row r="213">
          <cell r="G213" t="str">
            <v>Capital_cost_phasing</v>
          </cell>
          <cell r="L213">
            <v>0.4</v>
          </cell>
          <cell r="M213">
            <v>0.25</v>
          </cell>
          <cell r="N213">
            <v>0.25</v>
          </cell>
          <cell r="O213">
            <v>0.28571428571428598</v>
          </cell>
          <cell r="P213">
            <v>0.28571428571428598</v>
          </cell>
          <cell r="Q213">
            <v>0.33333333333333298</v>
          </cell>
          <cell r="R213">
            <v>0.22222222222222199</v>
          </cell>
          <cell r="S213">
            <v>0.22222222222222199</v>
          </cell>
          <cell r="T213">
            <v>0.2</v>
          </cell>
          <cell r="U213">
            <v>0.18181818181818199</v>
          </cell>
          <cell r="V213">
            <v>0.18181818181818199</v>
          </cell>
          <cell r="W213">
            <v>0.2</v>
          </cell>
          <cell r="X213">
            <v>0.18181818181818199</v>
          </cell>
          <cell r="Y213">
            <v>0.66666666666666696</v>
          </cell>
          <cell r="Z213">
            <v>0.3</v>
          </cell>
          <cell r="AA213">
            <v>0.7</v>
          </cell>
          <cell r="AB213">
            <v>0.22222222222222199</v>
          </cell>
          <cell r="AC213">
            <v>0.4</v>
          </cell>
          <cell r="AD213">
            <v>0.2</v>
          </cell>
          <cell r="AE213">
            <v>1</v>
          </cell>
          <cell r="AF213">
            <v>1</v>
          </cell>
          <cell r="AG213">
            <v>0.28571428571428598</v>
          </cell>
          <cell r="AH213">
            <v>0.38</v>
          </cell>
          <cell r="AI213">
            <v>0.52631578947368396</v>
          </cell>
          <cell r="AJ213">
            <v>0.83333333333333304</v>
          </cell>
          <cell r="AK213">
            <v>0.4</v>
          </cell>
          <cell r="AL213">
            <v>0.5625</v>
          </cell>
          <cell r="AM213">
            <v>0.39419999999999999</v>
          </cell>
          <cell r="AN213">
            <v>0.16666666666666699</v>
          </cell>
          <cell r="AO213">
            <v>0.5</v>
          </cell>
          <cell r="AP213">
            <v>0.33333333333333298</v>
          </cell>
          <cell r="AQ213">
            <v>0.33333333333333298</v>
          </cell>
          <cell r="AR213">
            <v>1</v>
          </cell>
        </row>
        <row r="214">
          <cell r="G214" t="str">
            <v>Capital_cost_phasing</v>
          </cell>
          <cell r="L214">
            <v>0.4</v>
          </cell>
          <cell r="M214">
            <v>0.25</v>
          </cell>
          <cell r="N214">
            <v>0.25</v>
          </cell>
          <cell r="O214">
            <v>0.28571428571428598</v>
          </cell>
          <cell r="P214">
            <v>0.28571428571428598</v>
          </cell>
          <cell r="Q214">
            <v>0.33333333333333298</v>
          </cell>
          <cell r="R214">
            <v>0.22222222222222199</v>
          </cell>
          <cell r="S214">
            <v>0.22222222222222199</v>
          </cell>
          <cell r="T214">
            <v>0.2</v>
          </cell>
          <cell r="U214">
            <v>0.18181818181818199</v>
          </cell>
          <cell r="V214">
            <v>0.18181818181818199</v>
          </cell>
          <cell r="W214">
            <v>0.2</v>
          </cell>
          <cell r="X214">
            <v>0.18181818181818199</v>
          </cell>
          <cell r="Y214">
            <v>0.33333333333333298</v>
          </cell>
          <cell r="Z214">
            <v>0.4</v>
          </cell>
          <cell r="AA214">
            <v>0.3</v>
          </cell>
          <cell r="AB214">
            <v>0.22222222222222199</v>
          </cell>
          <cell r="AC214">
            <v>0.4</v>
          </cell>
          <cell r="AD214">
            <v>0.2</v>
          </cell>
          <cell r="AE214">
            <v>0</v>
          </cell>
          <cell r="AF214">
            <v>0</v>
          </cell>
          <cell r="AG214">
            <v>0.28571428571428598</v>
          </cell>
          <cell r="AH214">
            <v>0.38</v>
          </cell>
          <cell r="AI214">
            <v>0.47368421052631599</v>
          </cell>
          <cell r="AJ214">
            <v>0.16666666666666699</v>
          </cell>
          <cell r="AK214">
            <v>0.4</v>
          </cell>
          <cell r="AL214">
            <v>0.4375</v>
          </cell>
          <cell r="AM214">
            <v>0.26919999999999999</v>
          </cell>
          <cell r="AN214">
            <v>0.16666666666666699</v>
          </cell>
          <cell r="AO214">
            <v>0.5</v>
          </cell>
          <cell r="AP214">
            <v>0.33333333333333298</v>
          </cell>
          <cell r="AQ214">
            <v>0.33333333333333298</v>
          </cell>
          <cell r="AR214">
            <v>0</v>
          </cell>
        </row>
        <row r="215">
          <cell r="G215" t="str">
            <v>Capital_cost_phasing</v>
          </cell>
          <cell r="L215">
            <v>0.2</v>
          </cell>
          <cell r="M215">
            <v>0.25</v>
          </cell>
          <cell r="N215">
            <v>0.25</v>
          </cell>
          <cell r="O215">
            <v>0.28571428571428598</v>
          </cell>
          <cell r="P215">
            <v>0.28571428571428598</v>
          </cell>
          <cell r="Q215">
            <v>0.33333333333333298</v>
          </cell>
          <cell r="R215">
            <v>0.22222222222222199</v>
          </cell>
          <cell r="S215">
            <v>0.22222222222222199</v>
          </cell>
          <cell r="T215">
            <v>0.2</v>
          </cell>
          <cell r="U215">
            <v>0.18181818181818199</v>
          </cell>
          <cell r="V215">
            <v>0.18181818181818199</v>
          </cell>
          <cell r="W215">
            <v>0.2</v>
          </cell>
          <cell r="X215">
            <v>0.18181818181818199</v>
          </cell>
          <cell r="Y215">
            <v>0</v>
          </cell>
          <cell r="Z215">
            <v>0.3</v>
          </cell>
          <cell r="AA215">
            <v>0</v>
          </cell>
          <cell r="AB215">
            <v>0.22222222222222199</v>
          </cell>
          <cell r="AC215">
            <v>0.2</v>
          </cell>
          <cell r="AD215">
            <v>0.2</v>
          </cell>
          <cell r="AE215">
            <v>0</v>
          </cell>
          <cell r="AF215">
            <v>0</v>
          </cell>
          <cell r="AG215">
            <v>0.28571428571428598</v>
          </cell>
          <cell r="AH215">
            <v>0.24</v>
          </cell>
          <cell r="AI215">
            <v>0</v>
          </cell>
          <cell r="AJ215">
            <v>0</v>
          </cell>
          <cell r="AK215">
            <v>0.2</v>
          </cell>
          <cell r="AL215">
            <v>0</v>
          </cell>
          <cell r="AM215">
            <v>0.33660000000000001</v>
          </cell>
          <cell r="AN215">
            <v>0.16666666666666699</v>
          </cell>
          <cell r="AP215">
            <v>0.33333333333333298</v>
          </cell>
          <cell r="AQ215">
            <v>0.33333333333333298</v>
          </cell>
          <cell r="AR215">
            <v>0</v>
          </cell>
        </row>
        <row r="216">
          <cell r="G216" t="str">
            <v>Capital_cost_phasing</v>
          </cell>
          <cell r="L216">
            <v>0</v>
          </cell>
          <cell r="M216">
            <v>0.25</v>
          </cell>
          <cell r="N216">
            <v>0.25</v>
          </cell>
          <cell r="O216">
            <v>0.14285714285714299</v>
          </cell>
          <cell r="P216">
            <v>0.14285714285714299</v>
          </cell>
          <cell r="Q216">
            <v>0</v>
          </cell>
          <cell r="R216">
            <v>0.22222222222222199</v>
          </cell>
          <cell r="S216">
            <v>0.22222222222222199</v>
          </cell>
          <cell r="T216">
            <v>0.2</v>
          </cell>
          <cell r="U216">
            <v>0.18181818181818199</v>
          </cell>
          <cell r="V216">
            <v>0.18181818181818199</v>
          </cell>
          <cell r="W216">
            <v>0.2</v>
          </cell>
          <cell r="X216">
            <v>0.18181818181818199</v>
          </cell>
          <cell r="Y216">
            <v>0</v>
          </cell>
          <cell r="Z216">
            <v>0</v>
          </cell>
          <cell r="AA216">
            <v>0</v>
          </cell>
          <cell r="AB216">
            <v>0.22222222222222199</v>
          </cell>
          <cell r="AC216">
            <v>0</v>
          </cell>
          <cell r="AD216">
            <v>0.2</v>
          </cell>
          <cell r="AE216">
            <v>0</v>
          </cell>
          <cell r="AF216">
            <v>0</v>
          </cell>
          <cell r="AG216">
            <v>0.14285714285714299</v>
          </cell>
          <cell r="AH216">
            <v>0</v>
          </cell>
          <cell r="AI216">
            <v>0</v>
          </cell>
          <cell r="AJ216">
            <v>0</v>
          </cell>
          <cell r="AK216">
            <v>0</v>
          </cell>
          <cell r="AL216">
            <v>0</v>
          </cell>
          <cell r="AM216">
            <v>0</v>
          </cell>
          <cell r="AN216">
            <v>0.16666666666666699</v>
          </cell>
          <cell r="AQ216">
            <v>0</v>
          </cell>
          <cell r="AR216">
            <v>0</v>
          </cell>
        </row>
        <row r="217">
          <cell r="G217" t="str">
            <v>Capital_cost_phasing</v>
          </cell>
          <cell r="L217">
            <v>0</v>
          </cell>
          <cell r="M217">
            <v>0</v>
          </cell>
          <cell r="N217">
            <v>0</v>
          </cell>
          <cell r="O217">
            <v>0</v>
          </cell>
          <cell r="P217">
            <v>0</v>
          </cell>
          <cell r="Q217">
            <v>0</v>
          </cell>
          <cell r="R217">
            <v>0.11111111111111099</v>
          </cell>
          <cell r="S217">
            <v>0.11111111111111099</v>
          </cell>
          <cell r="T217">
            <v>0.2</v>
          </cell>
          <cell r="U217">
            <v>0.18181818181818199</v>
          </cell>
          <cell r="V217">
            <v>0.18181818181818199</v>
          </cell>
          <cell r="W217">
            <v>0.2</v>
          </cell>
          <cell r="X217">
            <v>0.18181818181818199</v>
          </cell>
          <cell r="Y217">
            <v>0</v>
          </cell>
          <cell r="Z217">
            <v>0</v>
          </cell>
          <cell r="AA217">
            <v>0</v>
          </cell>
          <cell r="AB217">
            <v>0.11111111111111099</v>
          </cell>
          <cell r="AC217">
            <v>0</v>
          </cell>
          <cell r="AD217">
            <v>0.2</v>
          </cell>
          <cell r="AE217">
            <v>0</v>
          </cell>
          <cell r="AF217">
            <v>0</v>
          </cell>
          <cell r="AG217">
            <v>0</v>
          </cell>
          <cell r="AH217">
            <v>0</v>
          </cell>
          <cell r="AI217">
            <v>0</v>
          </cell>
          <cell r="AJ217">
            <v>0</v>
          </cell>
          <cell r="AK217">
            <v>0</v>
          </cell>
          <cell r="AL217">
            <v>0</v>
          </cell>
          <cell r="AM217">
            <v>0</v>
          </cell>
          <cell r="AN217">
            <v>0.16666666666666699</v>
          </cell>
          <cell r="AQ217">
            <v>0</v>
          </cell>
          <cell r="AR217">
            <v>0</v>
          </cell>
        </row>
        <row r="218">
          <cell r="G218" t="str">
            <v>Capital_cost_phasing</v>
          </cell>
          <cell r="L218">
            <v>0</v>
          </cell>
          <cell r="M218">
            <v>0</v>
          </cell>
          <cell r="N218">
            <v>0</v>
          </cell>
          <cell r="O218">
            <v>0</v>
          </cell>
          <cell r="P218">
            <v>0</v>
          </cell>
          <cell r="Q218">
            <v>0</v>
          </cell>
          <cell r="R218">
            <v>0</v>
          </cell>
          <cell r="S218">
            <v>0</v>
          </cell>
          <cell r="T218">
            <v>0</v>
          </cell>
          <cell r="U218">
            <v>9.0909090909090801E-2</v>
          </cell>
          <cell r="V218">
            <v>9.0909090909090801E-2</v>
          </cell>
          <cell r="W218">
            <v>0</v>
          </cell>
          <cell r="X218">
            <v>9.0909090909090801E-2</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0.16666666666666699</v>
          </cell>
          <cell r="AQ218">
            <v>0</v>
          </cell>
          <cell r="AR218">
            <v>0</v>
          </cell>
        </row>
        <row r="219">
          <cell r="G219" t="str">
            <v>Capital_cost_phasing</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Q219">
            <v>0</v>
          </cell>
          <cell r="AR219">
            <v>0</v>
          </cell>
        </row>
        <row r="220">
          <cell r="G220" t="str">
            <v>Capital_cost_phasing</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Q220">
            <v>0</v>
          </cell>
          <cell r="AR220">
            <v>0</v>
          </cell>
        </row>
        <row r="221">
          <cell r="G221" t="str">
            <v>Capital_cost_phasing</v>
          </cell>
          <cell r="L221">
            <v>0.33333333333333298</v>
          </cell>
          <cell r="M221">
            <v>0.22222222222222199</v>
          </cell>
          <cell r="N221">
            <v>0.22222222222222199</v>
          </cell>
          <cell r="O221">
            <v>0.22222222222222199</v>
          </cell>
          <cell r="P221">
            <v>0.22222222222222199</v>
          </cell>
          <cell r="Q221">
            <v>0.25</v>
          </cell>
          <cell r="R221">
            <v>0.2</v>
          </cell>
          <cell r="S221">
            <v>0.2</v>
          </cell>
          <cell r="T221">
            <v>0.16666666666666699</v>
          </cell>
          <cell r="U221">
            <v>0.15384615384615399</v>
          </cell>
          <cell r="V221">
            <v>0.15384615384615399</v>
          </cell>
          <cell r="W221">
            <v>0.125</v>
          </cell>
          <cell r="X221">
            <v>0.133333333333333</v>
          </cell>
          <cell r="Y221">
            <v>0.4</v>
          </cell>
          <cell r="Z221">
            <v>0.05</v>
          </cell>
          <cell r="AA221">
            <v>0.6</v>
          </cell>
          <cell r="AB221">
            <v>0.2</v>
          </cell>
          <cell r="AC221">
            <v>0.33333333333333298</v>
          </cell>
          <cell r="AD221">
            <v>0.14285714285714299</v>
          </cell>
          <cell r="AE221">
            <v>0.84</v>
          </cell>
          <cell r="AF221">
            <v>1</v>
          </cell>
          <cell r="AG221">
            <v>0.22222222222222199</v>
          </cell>
          <cell r="AH221">
            <v>0.35699999999999998</v>
          </cell>
          <cell r="AI221">
            <v>0.4</v>
          </cell>
          <cell r="AJ221">
            <v>0.66666666666666696</v>
          </cell>
          <cell r="AK221">
            <v>0.33333333333333298</v>
          </cell>
          <cell r="AL221">
            <v>0.41666666666666702</v>
          </cell>
          <cell r="AM221">
            <v>0.37790000000000001</v>
          </cell>
          <cell r="AN221">
            <v>0.14285714285714299</v>
          </cell>
          <cell r="AO221">
            <v>0.5</v>
          </cell>
          <cell r="AP221">
            <v>0.33333333333333298</v>
          </cell>
          <cell r="AQ221">
            <v>0.25</v>
          </cell>
          <cell r="AR221">
            <v>1</v>
          </cell>
        </row>
        <row r="222">
          <cell r="G222" t="str">
            <v>Capital_cost_phasing</v>
          </cell>
          <cell r="L222">
            <v>0.33333333333333298</v>
          </cell>
          <cell r="M222">
            <v>0.22222222222222199</v>
          </cell>
          <cell r="N222">
            <v>0.22222222222222199</v>
          </cell>
          <cell r="O222">
            <v>0.22222222222222199</v>
          </cell>
          <cell r="P222">
            <v>0.22222222222222199</v>
          </cell>
          <cell r="Q222">
            <v>0.25</v>
          </cell>
          <cell r="R222">
            <v>0.2</v>
          </cell>
          <cell r="S222">
            <v>0.2</v>
          </cell>
          <cell r="T222">
            <v>0.16666666666666699</v>
          </cell>
          <cell r="U222">
            <v>0.15384615384615399</v>
          </cell>
          <cell r="V222">
            <v>0.15384615384615399</v>
          </cell>
          <cell r="W222">
            <v>0.125</v>
          </cell>
          <cell r="X222">
            <v>0.133333333333333</v>
          </cell>
          <cell r="Y222">
            <v>0.4</v>
          </cell>
          <cell r="Z222">
            <v>0.1</v>
          </cell>
          <cell r="AA222">
            <v>0.4</v>
          </cell>
          <cell r="AB222">
            <v>0.2</v>
          </cell>
          <cell r="AC222">
            <v>0.33333333333333298</v>
          </cell>
          <cell r="AD222">
            <v>0.14285714285714299</v>
          </cell>
          <cell r="AE222">
            <v>0.16</v>
          </cell>
          <cell r="AF222">
            <v>0</v>
          </cell>
          <cell r="AG222">
            <v>0.22222222222222199</v>
          </cell>
          <cell r="AH222">
            <v>0.35699999999999998</v>
          </cell>
          <cell r="AI222">
            <v>0.4</v>
          </cell>
          <cell r="AJ222">
            <v>0.33333333333333298</v>
          </cell>
          <cell r="AK222">
            <v>0.33333333333333298</v>
          </cell>
          <cell r="AL222">
            <v>0.29166666666666702</v>
          </cell>
          <cell r="AM222">
            <v>0.25290000000000001</v>
          </cell>
          <cell r="AN222">
            <v>0.14285714285714299</v>
          </cell>
          <cell r="AO222">
            <v>0.5</v>
          </cell>
          <cell r="AP222">
            <v>0.33333333333333298</v>
          </cell>
          <cell r="AQ222">
            <v>0.25</v>
          </cell>
          <cell r="AR222">
            <v>0</v>
          </cell>
        </row>
        <row r="223">
          <cell r="G223" t="str">
            <v>Capital_cost_phasing</v>
          </cell>
          <cell r="L223">
            <v>0.33333333333333298</v>
          </cell>
          <cell r="M223">
            <v>0.22222222222222199</v>
          </cell>
          <cell r="N223">
            <v>0.22222222222222199</v>
          </cell>
          <cell r="O223">
            <v>0.22222222222222199</v>
          </cell>
          <cell r="P223">
            <v>0.22222222222222199</v>
          </cell>
          <cell r="Q223">
            <v>0.25</v>
          </cell>
          <cell r="R223">
            <v>0.2</v>
          </cell>
          <cell r="S223">
            <v>0.2</v>
          </cell>
          <cell r="T223">
            <v>0.16666666666666699</v>
          </cell>
          <cell r="U223">
            <v>0.15384615384615399</v>
          </cell>
          <cell r="V223">
            <v>0.15384615384615399</v>
          </cell>
          <cell r="W223">
            <v>0.125</v>
          </cell>
          <cell r="X223">
            <v>0.133333333333333</v>
          </cell>
          <cell r="Y223">
            <v>0.2</v>
          </cell>
          <cell r="Z223">
            <v>0.35</v>
          </cell>
          <cell r="AA223">
            <v>0</v>
          </cell>
          <cell r="AB223">
            <v>0.2</v>
          </cell>
          <cell r="AC223">
            <v>0.33333333333333298</v>
          </cell>
          <cell r="AD223">
            <v>0.14285714285714299</v>
          </cell>
          <cell r="AE223">
            <v>0</v>
          </cell>
          <cell r="AF223">
            <v>0</v>
          </cell>
          <cell r="AG223">
            <v>0.22222222222222199</v>
          </cell>
          <cell r="AH223">
            <v>0.28599999999999998</v>
          </cell>
          <cell r="AI223">
            <v>0.2</v>
          </cell>
          <cell r="AJ223">
            <v>0</v>
          </cell>
          <cell r="AK223">
            <v>0.33333333333333298</v>
          </cell>
          <cell r="AL223">
            <v>0.29166666666666702</v>
          </cell>
          <cell r="AM223">
            <v>0.25290000000000001</v>
          </cell>
          <cell r="AN223">
            <v>0.14285714285714299</v>
          </cell>
          <cell r="AP223">
            <v>0.33333333333333298</v>
          </cell>
          <cell r="AQ223">
            <v>0.25</v>
          </cell>
          <cell r="AR223">
            <v>0</v>
          </cell>
        </row>
        <row r="224">
          <cell r="G224" t="str">
            <v>Capital_cost_phasing</v>
          </cell>
          <cell r="L224">
            <v>0</v>
          </cell>
          <cell r="M224">
            <v>0.22222222222222199</v>
          </cell>
          <cell r="N224">
            <v>0.22222222222222199</v>
          </cell>
          <cell r="O224">
            <v>0.22222222222222199</v>
          </cell>
          <cell r="P224">
            <v>0.22222222222222199</v>
          </cell>
          <cell r="Q224">
            <v>0.25</v>
          </cell>
          <cell r="R224">
            <v>0.2</v>
          </cell>
          <cell r="S224">
            <v>0.2</v>
          </cell>
          <cell r="T224">
            <v>0.16666666666666699</v>
          </cell>
          <cell r="U224">
            <v>0.15384615384615399</v>
          </cell>
          <cell r="V224">
            <v>0.15384615384615399</v>
          </cell>
          <cell r="W224">
            <v>0.125</v>
          </cell>
          <cell r="X224">
            <v>0.133333333333333</v>
          </cell>
          <cell r="Y224">
            <v>0</v>
          </cell>
          <cell r="Z224">
            <v>0.35</v>
          </cell>
          <cell r="AA224">
            <v>0</v>
          </cell>
          <cell r="AB224">
            <v>0.2</v>
          </cell>
          <cell r="AC224">
            <v>0</v>
          </cell>
          <cell r="AD224">
            <v>0.14285714285714299</v>
          </cell>
          <cell r="AE224">
            <v>0</v>
          </cell>
          <cell r="AF224">
            <v>0</v>
          </cell>
          <cell r="AG224">
            <v>0.22222222222222199</v>
          </cell>
          <cell r="AH224">
            <v>0</v>
          </cell>
          <cell r="AI224">
            <v>0</v>
          </cell>
          <cell r="AJ224">
            <v>0</v>
          </cell>
          <cell r="AK224">
            <v>0</v>
          </cell>
          <cell r="AL224">
            <v>0</v>
          </cell>
          <cell r="AM224">
            <v>0.1163</v>
          </cell>
          <cell r="AN224">
            <v>0.14285714285714299</v>
          </cell>
          <cell r="AQ224">
            <v>0.25</v>
          </cell>
          <cell r="AR224">
            <v>0</v>
          </cell>
        </row>
        <row r="225">
          <cell r="G225" t="str">
            <v>Capital_cost_phasing</v>
          </cell>
          <cell r="L225">
            <v>0</v>
          </cell>
          <cell r="M225">
            <v>0.11111111111111099</v>
          </cell>
          <cell r="N225">
            <v>0.11111111111111099</v>
          </cell>
          <cell r="O225">
            <v>0.11111111111111099</v>
          </cell>
          <cell r="P225">
            <v>0.11111111111111099</v>
          </cell>
          <cell r="Q225">
            <v>0</v>
          </cell>
          <cell r="R225">
            <v>0.2</v>
          </cell>
          <cell r="S225">
            <v>0.2</v>
          </cell>
          <cell r="T225">
            <v>0.16666666666666699</v>
          </cell>
          <cell r="U225">
            <v>0.15384615384615399</v>
          </cell>
          <cell r="V225">
            <v>0.15384615384615399</v>
          </cell>
          <cell r="W225">
            <v>0.125</v>
          </cell>
          <cell r="X225">
            <v>0.133333333333333</v>
          </cell>
          <cell r="Y225">
            <v>0</v>
          </cell>
          <cell r="Z225">
            <v>0.1</v>
          </cell>
          <cell r="AA225">
            <v>0</v>
          </cell>
          <cell r="AB225">
            <v>0.2</v>
          </cell>
          <cell r="AC225">
            <v>0</v>
          </cell>
          <cell r="AD225">
            <v>0.14285714285714299</v>
          </cell>
          <cell r="AE225">
            <v>0</v>
          </cell>
          <cell r="AF225">
            <v>0</v>
          </cell>
          <cell r="AG225">
            <v>0.11111111111111099</v>
          </cell>
          <cell r="AH225">
            <v>0</v>
          </cell>
          <cell r="AI225">
            <v>0</v>
          </cell>
          <cell r="AJ225">
            <v>0</v>
          </cell>
          <cell r="AK225">
            <v>0</v>
          </cell>
          <cell r="AL225">
            <v>0</v>
          </cell>
          <cell r="AM225">
            <v>0</v>
          </cell>
          <cell r="AN225">
            <v>0.14285714285714299</v>
          </cell>
          <cell r="AQ225">
            <v>0</v>
          </cell>
          <cell r="AR225">
            <v>0</v>
          </cell>
        </row>
        <row r="226">
          <cell r="G226" t="str">
            <v>Capital_cost_phasing</v>
          </cell>
          <cell r="L226">
            <v>0</v>
          </cell>
          <cell r="M226">
            <v>0</v>
          </cell>
          <cell r="N226">
            <v>0</v>
          </cell>
          <cell r="O226">
            <v>0</v>
          </cell>
          <cell r="P226">
            <v>0</v>
          </cell>
          <cell r="Q226">
            <v>0</v>
          </cell>
          <cell r="R226">
            <v>0</v>
          </cell>
          <cell r="S226">
            <v>0</v>
          </cell>
          <cell r="T226">
            <v>0.16666666666666699</v>
          </cell>
          <cell r="U226">
            <v>0.15384615384615399</v>
          </cell>
          <cell r="V226">
            <v>0.15384615384615399</v>
          </cell>
          <cell r="W226">
            <v>0.125</v>
          </cell>
          <cell r="X226">
            <v>0.133333333333333</v>
          </cell>
          <cell r="Y226">
            <v>0</v>
          </cell>
          <cell r="Z226">
            <v>0.05</v>
          </cell>
          <cell r="AA226">
            <v>0</v>
          </cell>
          <cell r="AB226">
            <v>0</v>
          </cell>
          <cell r="AC226">
            <v>0</v>
          </cell>
          <cell r="AD226">
            <v>0.14285714285714299</v>
          </cell>
          <cell r="AE226">
            <v>0</v>
          </cell>
          <cell r="AF226">
            <v>0</v>
          </cell>
          <cell r="AG226">
            <v>0</v>
          </cell>
          <cell r="AH226">
            <v>0</v>
          </cell>
          <cell r="AI226">
            <v>0</v>
          </cell>
          <cell r="AJ226">
            <v>0</v>
          </cell>
          <cell r="AK226">
            <v>0</v>
          </cell>
          <cell r="AL226">
            <v>0</v>
          </cell>
          <cell r="AM226">
            <v>0</v>
          </cell>
          <cell r="AN226">
            <v>0.14285714285714299</v>
          </cell>
          <cell r="AQ226">
            <v>0</v>
          </cell>
          <cell r="AR226">
            <v>0</v>
          </cell>
        </row>
        <row r="227">
          <cell r="G227" t="str">
            <v>Capital_cost_phasing</v>
          </cell>
          <cell r="L227">
            <v>0</v>
          </cell>
          <cell r="M227">
            <v>0</v>
          </cell>
          <cell r="N227">
            <v>0</v>
          </cell>
          <cell r="O227">
            <v>0</v>
          </cell>
          <cell r="P227">
            <v>0</v>
          </cell>
          <cell r="Q227">
            <v>0</v>
          </cell>
          <cell r="R227">
            <v>0</v>
          </cell>
          <cell r="S227">
            <v>0</v>
          </cell>
          <cell r="T227">
            <v>0</v>
          </cell>
          <cell r="U227">
            <v>7.69230769230769E-2</v>
          </cell>
          <cell r="V227">
            <v>7.69230769230769E-2</v>
          </cell>
          <cell r="W227">
            <v>0.125</v>
          </cell>
          <cell r="X227">
            <v>0.133333333333333</v>
          </cell>
          <cell r="Y227">
            <v>0</v>
          </cell>
          <cell r="Z227">
            <v>0</v>
          </cell>
          <cell r="AA227">
            <v>0</v>
          </cell>
          <cell r="AB227">
            <v>0</v>
          </cell>
          <cell r="AC227">
            <v>0</v>
          </cell>
          <cell r="AD227">
            <v>0.14285714285714299</v>
          </cell>
          <cell r="AE227">
            <v>0</v>
          </cell>
          <cell r="AF227">
            <v>0</v>
          </cell>
          <cell r="AG227">
            <v>0</v>
          </cell>
          <cell r="AH227">
            <v>0</v>
          </cell>
          <cell r="AI227">
            <v>0</v>
          </cell>
          <cell r="AJ227">
            <v>0</v>
          </cell>
          <cell r="AK227">
            <v>0</v>
          </cell>
          <cell r="AL227">
            <v>0</v>
          </cell>
          <cell r="AM227">
            <v>0</v>
          </cell>
          <cell r="AN227">
            <v>0.14285714285714299</v>
          </cell>
          <cell r="AQ227">
            <v>0</v>
          </cell>
          <cell r="AR227">
            <v>0</v>
          </cell>
        </row>
        <row r="228">
          <cell r="G228" t="str">
            <v>Capital_cost_phasing</v>
          </cell>
          <cell r="L228">
            <v>0</v>
          </cell>
          <cell r="M228">
            <v>0</v>
          </cell>
          <cell r="N228">
            <v>0</v>
          </cell>
          <cell r="O228">
            <v>0</v>
          </cell>
          <cell r="P228">
            <v>0</v>
          </cell>
          <cell r="Q228">
            <v>0</v>
          </cell>
          <cell r="R228">
            <v>0</v>
          </cell>
          <cell r="S228">
            <v>0</v>
          </cell>
          <cell r="T228">
            <v>0</v>
          </cell>
          <cell r="U228">
            <v>0</v>
          </cell>
          <cell r="V228">
            <v>0</v>
          </cell>
          <cell r="W228">
            <v>0.125</v>
          </cell>
          <cell r="X228">
            <v>6.6666666666666805E-2</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Q228">
            <v>0</v>
          </cell>
          <cell r="AR228">
            <v>0</v>
          </cell>
        </row>
        <row r="229">
          <cell r="AQ229">
            <v>0</v>
          </cell>
        </row>
        <row r="230">
          <cell r="G230" t="str">
            <v>Infrastructure_cost</v>
          </cell>
          <cell r="L230">
            <v>7000</v>
          </cell>
          <cell r="M230">
            <v>7000</v>
          </cell>
          <cell r="N230">
            <v>7000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7000</v>
          </cell>
          <cell r="AJ230">
            <v>8000</v>
          </cell>
          <cell r="AK230">
            <v>7000</v>
          </cell>
          <cell r="AL230">
            <v>0</v>
          </cell>
          <cell r="AM230">
            <v>0</v>
          </cell>
          <cell r="AN230">
            <v>0</v>
          </cell>
          <cell r="AQ230">
            <v>0</v>
          </cell>
          <cell r="AR230">
            <v>0</v>
          </cell>
        </row>
        <row r="231">
          <cell r="G231" t="str">
            <v>Infrastructure Cost (£ 000s)</v>
          </cell>
          <cell r="L231">
            <v>14500</v>
          </cell>
          <cell r="M231">
            <v>14500</v>
          </cell>
          <cell r="N231">
            <v>14500</v>
          </cell>
          <cell r="O231">
            <v>0</v>
          </cell>
          <cell r="P231">
            <v>0</v>
          </cell>
          <cell r="Q231">
            <v>7500</v>
          </cell>
          <cell r="R231">
            <v>7500</v>
          </cell>
          <cell r="S231">
            <v>7500</v>
          </cell>
          <cell r="T231">
            <v>7500</v>
          </cell>
          <cell r="U231">
            <v>7500</v>
          </cell>
          <cell r="V231">
            <v>7500</v>
          </cell>
          <cell r="W231">
            <v>11500</v>
          </cell>
          <cell r="X231">
            <v>11500</v>
          </cell>
          <cell r="Y231">
            <v>0</v>
          </cell>
          <cell r="Z231">
            <v>0</v>
          </cell>
          <cell r="AA231">
            <v>0</v>
          </cell>
          <cell r="AB231">
            <v>0</v>
          </cell>
          <cell r="AC231">
            <v>0</v>
          </cell>
          <cell r="AD231">
            <v>7500</v>
          </cell>
          <cell r="AE231">
            <v>0</v>
          </cell>
          <cell r="AF231">
            <v>0</v>
          </cell>
          <cell r="AG231">
            <v>0</v>
          </cell>
          <cell r="AH231">
            <v>0</v>
          </cell>
          <cell r="AI231">
            <v>9050</v>
          </cell>
          <cell r="AJ231">
            <v>8000</v>
          </cell>
          <cell r="AK231">
            <v>14500</v>
          </cell>
          <cell r="AL231">
            <v>0</v>
          </cell>
          <cell r="AM231">
            <v>0</v>
          </cell>
          <cell r="AN231">
            <v>7500</v>
          </cell>
          <cell r="AQ231">
            <v>7500</v>
          </cell>
          <cell r="AR231">
            <v>0</v>
          </cell>
        </row>
        <row r="232">
          <cell r="G232" t="str">
            <v>Infrastructure_cost</v>
          </cell>
          <cell r="L232">
            <v>22000</v>
          </cell>
          <cell r="M232">
            <v>22000</v>
          </cell>
          <cell r="N232">
            <v>22000</v>
          </cell>
          <cell r="O232">
            <v>0</v>
          </cell>
          <cell r="P232">
            <v>0</v>
          </cell>
          <cell r="Q232">
            <v>15000</v>
          </cell>
          <cell r="R232">
            <v>15000</v>
          </cell>
          <cell r="S232">
            <v>15000</v>
          </cell>
          <cell r="T232">
            <v>15000</v>
          </cell>
          <cell r="U232">
            <v>15000</v>
          </cell>
          <cell r="V232">
            <v>15000</v>
          </cell>
          <cell r="W232">
            <v>23000</v>
          </cell>
          <cell r="X232">
            <v>23000</v>
          </cell>
          <cell r="Y232">
            <v>0</v>
          </cell>
          <cell r="Z232">
            <v>0</v>
          </cell>
          <cell r="AA232">
            <v>0</v>
          </cell>
          <cell r="AB232">
            <v>0</v>
          </cell>
          <cell r="AC232">
            <v>0</v>
          </cell>
          <cell r="AD232">
            <v>15000</v>
          </cell>
          <cell r="AE232">
            <v>0</v>
          </cell>
          <cell r="AF232">
            <v>0</v>
          </cell>
          <cell r="AG232">
            <v>0</v>
          </cell>
          <cell r="AH232">
            <v>0</v>
          </cell>
          <cell r="AI232">
            <v>11100</v>
          </cell>
          <cell r="AJ232">
            <v>8000</v>
          </cell>
          <cell r="AK232">
            <v>22000</v>
          </cell>
          <cell r="AL232">
            <v>0</v>
          </cell>
          <cell r="AM232">
            <v>0</v>
          </cell>
          <cell r="AN232">
            <v>15000</v>
          </cell>
          <cell r="AQ232">
            <v>15000</v>
          </cell>
          <cell r="AR232">
            <v>0</v>
          </cell>
        </row>
        <row r="233">
          <cell r="AQ233">
            <v>0</v>
          </cell>
        </row>
        <row r="234">
          <cell r="G234" t="str">
            <v>Infrastructure_cost_phasing</v>
          </cell>
          <cell r="L234">
            <v>0.5</v>
          </cell>
          <cell r="M234">
            <v>0.28571428571428598</v>
          </cell>
          <cell r="N234">
            <v>0.28571428571428598</v>
          </cell>
          <cell r="O234">
            <v>0.33333333333333298</v>
          </cell>
          <cell r="P234">
            <v>0.33333333333333298</v>
          </cell>
          <cell r="Q234">
            <v>0.35714285714285698</v>
          </cell>
          <cell r="R234">
            <v>0.25</v>
          </cell>
          <cell r="S234">
            <v>0.25</v>
          </cell>
          <cell r="T234">
            <v>0.25</v>
          </cell>
          <cell r="U234">
            <v>0.22222222222222199</v>
          </cell>
          <cell r="V234">
            <v>0.22222222222222199</v>
          </cell>
          <cell r="W234">
            <v>0.2</v>
          </cell>
          <cell r="X234">
            <v>0.22222222222222199</v>
          </cell>
          <cell r="Y234">
            <v>1</v>
          </cell>
          <cell r="Z234">
            <v>0.61</v>
          </cell>
          <cell r="AA234">
            <v>1</v>
          </cell>
          <cell r="AB234">
            <v>0.28571428571428598</v>
          </cell>
          <cell r="AC234">
            <v>0</v>
          </cell>
          <cell r="AD234">
            <v>0.2</v>
          </cell>
          <cell r="AE234">
            <v>0.95</v>
          </cell>
          <cell r="AF234">
            <v>1</v>
          </cell>
          <cell r="AG234">
            <v>0.33333333333333298</v>
          </cell>
          <cell r="AH234">
            <v>0.42</v>
          </cell>
          <cell r="AI234">
            <v>0.58823529411764697</v>
          </cell>
          <cell r="AJ234">
            <v>1</v>
          </cell>
          <cell r="AK234">
            <v>0.5</v>
          </cell>
          <cell r="AL234">
            <v>0.5625</v>
          </cell>
          <cell r="AM234">
            <v>0.4073</v>
          </cell>
          <cell r="AN234">
            <v>0.2</v>
          </cell>
          <cell r="AQ234">
            <v>0.35714285714285698</v>
          </cell>
          <cell r="AR234">
            <v>1</v>
          </cell>
        </row>
        <row r="235">
          <cell r="G235" t="str">
            <v>Infrastructure_cost_phasing</v>
          </cell>
          <cell r="L235">
            <v>0.5</v>
          </cell>
          <cell r="M235">
            <v>0.28571428571428598</v>
          </cell>
          <cell r="N235">
            <v>0.28571428571428598</v>
          </cell>
          <cell r="O235">
            <v>0.33333333333333298</v>
          </cell>
          <cell r="P235">
            <v>0.33333333333333298</v>
          </cell>
          <cell r="Q235">
            <v>0.35714285714285698</v>
          </cell>
          <cell r="R235">
            <v>0.25</v>
          </cell>
          <cell r="S235">
            <v>0.25</v>
          </cell>
          <cell r="T235">
            <v>0.25</v>
          </cell>
          <cell r="U235">
            <v>0.22222222222222199</v>
          </cell>
          <cell r="V235">
            <v>0.22222222222222199</v>
          </cell>
          <cell r="W235">
            <v>0.2</v>
          </cell>
          <cell r="X235">
            <v>0.22222222222222199</v>
          </cell>
          <cell r="Y235">
            <v>0</v>
          </cell>
          <cell r="Z235">
            <v>0.39</v>
          </cell>
          <cell r="AA235">
            <v>0</v>
          </cell>
          <cell r="AB235">
            <v>0.28571428571428598</v>
          </cell>
          <cell r="AC235">
            <v>0</v>
          </cell>
          <cell r="AD235">
            <v>0.2</v>
          </cell>
          <cell r="AE235">
            <v>0.05</v>
          </cell>
          <cell r="AF235">
            <v>0</v>
          </cell>
          <cell r="AG235">
            <v>0.33333333333333298</v>
          </cell>
          <cell r="AH235">
            <v>0.42</v>
          </cell>
          <cell r="AI235">
            <v>0.41176470588235298</v>
          </cell>
          <cell r="AJ235">
            <v>0</v>
          </cell>
          <cell r="AK235">
            <v>0.5</v>
          </cell>
          <cell r="AL235">
            <v>0.4375</v>
          </cell>
          <cell r="AM235">
            <v>0.2823</v>
          </cell>
          <cell r="AN235">
            <v>0.2</v>
          </cell>
          <cell r="AQ235">
            <v>0.35714285714285698</v>
          </cell>
          <cell r="AR235">
            <v>0</v>
          </cell>
        </row>
        <row r="236">
          <cell r="G236" t="str">
            <v>Infrastructure_cost_phasing</v>
          </cell>
          <cell r="L236">
            <v>0</v>
          </cell>
          <cell r="M236">
            <v>0.28571428571428598</v>
          </cell>
          <cell r="N236">
            <v>0.28571428571428598</v>
          </cell>
          <cell r="O236">
            <v>0.33333333333333298</v>
          </cell>
          <cell r="P236">
            <v>0.33333333333333298</v>
          </cell>
          <cell r="Q236">
            <v>0.28571428571428598</v>
          </cell>
          <cell r="R236">
            <v>0.25</v>
          </cell>
          <cell r="S236">
            <v>0.25</v>
          </cell>
          <cell r="T236">
            <v>0.25</v>
          </cell>
          <cell r="U236">
            <v>0.22222222222222199</v>
          </cell>
          <cell r="V236">
            <v>0.22222222222222199</v>
          </cell>
          <cell r="W236">
            <v>0.2</v>
          </cell>
          <cell r="X236">
            <v>0.22222222222222199</v>
          </cell>
          <cell r="Y236">
            <v>0</v>
          </cell>
          <cell r="Z236">
            <v>0</v>
          </cell>
          <cell r="AA236">
            <v>0</v>
          </cell>
          <cell r="AB236">
            <v>0.28571428571428598</v>
          </cell>
          <cell r="AC236">
            <v>0</v>
          </cell>
          <cell r="AD236">
            <v>0.2</v>
          </cell>
          <cell r="AE236">
            <v>0</v>
          </cell>
          <cell r="AF236">
            <v>0</v>
          </cell>
          <cell r="AG236">
            <v>0.33333333333333298</v>
          </cell>
          <cell r="AH236">
            <v>0.16</v>
          </cell>
          <cell r="AI236">
            <v>0</v>
          </cell>
          <cell r="AJ236">
            <v>0</v>
          </cell>
          <cell r="AK236">
            <v>0</v>
          </cell>
          <cell r="AL236">
            <v>0</v>
          </cell>
          <cell r="AM236">
            <v>0.2823</v>
          </cell>
          <cell r="AN236">
            <v>0.2</v>
          </cell>
          <cell r="AQ236">
            <v>0.28571428571428598</v>
          </cell>
          <cell r="AR236">
            <v>0</v>
          </cell>
        </row>
        <row r="237">
          <cell r="G237" t="str">
            <v>Infrastructure_cost_phasing</v>
          </cell>
          <cell r="L237">
            <v>0</v>
          </cell>
          <cell r="M237">
            <v>0.14285714285714299</v>
          </cell>
          <cell r="N237">
            <v>0.14285714285714299</v>
          </cell>
          <cell r="O237">
            <v>0</v>
          </cell>
          <cell r="P237">
            <v>0</v>
          </cell>
          <cell r="Q237">
            <v>0</v>
          </cell>
          <cell r="R237">
            <v>0.25</v>
          </cell>
          <cell r="S237">
            <v>0.25</v>
          </cell>
          <cell r="T237">
            <v>0.25</v>
          </cell>
          <cell r="U237">
            <v>0.22222222222222199</v>
          </cell>
          <cell r="V237">
            <v>0.22222222222222199</v>
          </cell>
          <cell r="W237">
            <v>0.2</v>
          </cell>
          <cell r="X237">
            <v>0.22222222222222199</v>
          </cell>
          <cell r="Y237">
            <v>0</v>
          </cell>
          <cell r="Z237">
            <v>0</v>
          </cell>
          <cell r="AA237">
            <v>0</v>
          </cell>
          <cell r="AB237">
            <v>0.14285714285714299</v>
          </cell>
          <cell r="AC237">
            <v>0</v>
          </cell>
          <cell r="AD237">
            <v>0.2</v>
          </cell>
          <cell r="AE237">
            <v>0</v>
          </cell>
          <cell r="AF237">
            <v>0</v>
          </cell>
          <cell r="AG237">
            <v>0</v>
          </cell>
          <cell r="AH237">
            <v>0</v>
          </cell>
          <cell r="AI237">
            <v>0</v>
          </cell>
          <cell r="AJ237">
            <v>0</v>
          </cell>
          <cell r="AK237">
            <v>0</v>
          </cell>
          <cell r="AL237">
            <v>0</v>
          </cell>
          <cell r="AM237">
            <v>2.8199999999999999E-2</v>
          </cell>
          <cell r="AN237">
            <v>0.2</v>
          </cell>
          <cell r="AQ237">
            <v>0</v>
          </cell>
          <cell r="AR237">
            <v>0</v>
          </cell>
        </row>
        <row r="238">
          <cell r="G238" t="str">
            <v>Infrastructure_cost_phasing</v>
          </cell>
          <cell r="L238">
            <v>0</v>
          </cell>
          <cell r="M238">
            <v>0</v>
          </cell>
          <cell r="N238">
            <v>0</v>
          </cell>
          <cell r="O238">
            <v>0</v>
          </cell>
          <cell r="P238">
            <v>0</v>
          </cell>
          <cell r="Q238">
            <v>0</v>
          </cell>
          <cell r="R238">
            <v>0</v>
          </cell>
          <cell r="S238">
            <v>0</v>
          </cell>
          <cell r="T238">
            <v>0</v>
          </cell>
          <cell r="U238">
            <v>0.11111111111111099</v>
          </cell>
          <cell r="V238">
            <v>0.11111111111111099</v>
          </cell>
          <cell r="W238">
            <v>0.2</v>
          </cell>
          <cell r="X238">
            <v>0.11111111111111099</v>
          </cell>
          <cell r="Y238">
            <v>0</v>
          </cell>
          <cell r="Z238">
            <v>0</v>
          </cell>
          <cell r="AA238">
            <v>0</v>
          </cell>
          <cell r="AB238">
            <v>0</v>
          </cell>
          <cell r="AC238">
            <v>0</v>
          </cell>
          <cell r="AD238">
            <v>0.2</v>
          </cell>
          <cell r="AE238">
            <v>0</v>
          </cell>
          <cell r="AF238">
            <v>0</v>
          </cell>
          <cell r="AG238">
            <v>0</v>
          </cell>
          <cell r="AH238">
            <v>0</v>
          </cell>
          <cell r="AI238">
            <v>0</v>
          </cell>
          <cell r="AJ238">
            <v>0</v>
          </cell>
          <cell r="AK238">
            <v>0</v>
          </cell>
          <cell r="AL238">
            <v>0</v>
          </cell>
          <cell r="AM238">
            <v>0</v>
          </cell>
          <cell r="AN238">
            <v>0.2</v>
          </cell>
          <cell r="AQ238">
            <v>0</v>
          </cell>
          <cell r="AR238">
            <v>0</v>
          </cell>
        </row>
        <row r="239">
          <cell r="G239" t="str">
            <v>Infrastructure_cost_phasing</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Q239">
            <v>0</v>
          </cell>
          <cell r="AR239">
            <v>0</v>
          </cell>
        </row>
        <row r="240">
          <cell r="G240" t="str">
            <v>Infrastructure_cost_phasing</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Q240">
            <v>0</v>
          </cell>
          <cell r="AR240">
            <v>0</v>
          </cell>
        </row>
        <row r="241">
          <cell r="G241" t="str">
            <v>Infrastructure_cost_phasing</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Q241">
            <v>0</v>
          </cell>
          <cell r="AR241">
            <v>0</v>
          </cell>
        </row>
        <row r="242">
          <cell r="G242" t="str">
            <v>Infrastructure_cost_phasing</v>
          </cell>
          <cell r="L242">
            <v>0.4</v>
          </cell>
          <cell r="M242">
            <v>0.25</v>
          </cell>
          <cell r="N242">
            <v>0.25</v>
          </cell>
          <cell r="O242">
            <v>0.28571428571428598</v>
          </cell>
          <cell r="P242">
            <v>0.28571428571428598</v>
          </cell>
          <cell r="Q242">
            <v>0.33333333333333298</v>
          </cell>
          <cell r="R242">
            <v>0.22222222222222199</v>
          </cell>
          <cell r="S242">
            <v>0.22222222222222199</v>
          </cell>
          <cell r="T242">
            <v>0.2</v>
          </cell>
          <cell r="U242">
            <v>0.18181818181818199</v>
          </cell>
          <cell r="V242">
            <v>0.18181818181818199</v>
          </cell>
          <cell r="W242">
            <v>0.2</v>
          </cell>
          <cell r="X242">
            <v>0.18181818181818199</v>
          </cell>
          <cell r="Y242">
            <v>0.66666666666666696</v>
          </cell>
          <cell r="Z242">
            <v>0.3</v>
          </cell>
          <cell r="AA242">
            <v>0.9</v>
          </cell>
          <cell r="AB242">
            <v>0.22222222222222199</v>
          </cell>
          <cell r="AC242">
            <v>0</v>
          </cell>
          <cell r="AD242">
            <v>0.2</v>
          </cell>
          <cell r="AE242">
            <v>0.88</v>
          </cell>
          <cell r="AF242">
            <v>1</v>
          </cell>
          <cell r="AG242">
            <v>0.28571428571428598</v>
          </cell>
          <cell r="AH242">
            <v>0.38</v>
          </cell>
          <cell r="AI242">
            <v>0.52631578947368396</v>
          </cell>
          <cell r="AJ242">
            <v>0.83333333333333304</v>
          </cell>
          <cell r="AK242">
            <v>0.4</v>
          </cell>
          <cell r="AL242">
            <v>0.5625</v>
          </cell>
          <cell r="AM242">
            <v>0.39419999999999999</v>
          </cell>
          <cell r="AN242">
            <v>0.16666666666666699</v>
          </cell>
          <cell r="AQ242">
            <v>0.33333333333333298</v>
          </cell>
          <cell r="AR242">
            <v>1</v>
          </cell>
        </row>
        <row r="243">
          <cell r="G243" t="str">
            <v>Infrastructure_cost_phasing</v>
          </cell>
          <cell r="L243">
            <v>0.4</v>
          </cell>
          <cell r="M243">
            <v>0.25</v>
          </cell>
          <cell r="N243">
            <v>0.25</v>
          </cell>
          <cell r="O243">
            <v>0.28571428571428598</v>
          </cell>
          <cell r="P243">
            <v>0.28571428571428598</v>
          </cell>
          <cell r="Q243">
            <v>0.33333333333333298</v>
          </cell>
          <cell r="R243">
            <v>0.22222222222222199</v>
          </cell>
          <cell r="S243">
            <v>0.22222222222222199</v>
          </cell>
          <cell r="T243">
            <v>0.2</v>
          </cell>
          <cell r="U243">
            <v>0.18181818181818199</v>
          </cell>
          <cell r="V243">
            <v>0.18181818181818199</v>
          </cell>
          <cell r="W243">
            <v>0.2</v>
          </cell>
          <cell r="X243">
            <v>0.18181818181818199</v>
          </cell>
          <cell r="Y243">
            <v>0.33333333333333298</v>
          </cell>
          <cell r="Z243">
            <v>0.4</v>
          </cell>
          <cell r="AA243">
            <v>0.1</v>
          </cell>
          <cell r="AB243">
            <v>0.22222222222222199</v>
          </cell>
          <cell r="AC243">
            <v>0</v>
          </cell>
          <cell r="AD243">
            <v>0.2</v>
          </cell>
          <cell r="AE243">
            <v>0.12</v>
          </cell>
          <cell r="AF243">
            <v>0</v>
          </cell>
          <cell r="AG243">
            <v>0.28571428571428598</v>
          </cell>
          <cell r="AH243">
            <v>0.38</v>
          </cell>
          <cell r="AI243">
            <v>0.47368421052631599</v>
          </cell>
          <cell r="AJ243">
            <v>0.16666666666666699</v>
          </cell>
          <cell r="AK243">
            <v>0.4</v>
          </cell>
          <cell r="AL243">
            <v>0.4375</v>
          </cell>
          <cell r="AM243">
            <v>0.26919999999999999</v>
          </cell>
          <cell r="AN243">
            <v>0.16666666666666699</v>
          </cell>
          <cell r="AQ243">
            <v>0.33333333333333298</v>
          </cell>
          <cell r="AR243">
            <v>0</v>
          </cell>
        </row>
        <row r="244">
          <cell r="G244" t="str">
            <v>Infrastructure_cost_phasing</v>
          </cell>
          <cell r="L244">
            <v>0.2</v>
          </cell>
          <cell r="M244">
            <v>0.25</v>
          </cell>
          <cell r="N244">
            <v>0.25</v>
          </cell>
          <cell r="O244">
            <v>0.28571428571428598</v>
          </cell>
          <cell r="P244">
            <v>0.28571428571428598</v>
          </cell>
          <cell r="Q244">
            <v>0.33333333333333298</v>
          </cell>
          <cell r="R244">
            <v>0.22222222222222199</v>
          </cell>
          <cell r="S244">
            <v>0.22222222222222199</v>
          </cell>
          <cell r="T244">
            <v>0.2</v>
          </cell>
          <cell r="U244">
            <v>0.18181818181818199</v>
          </cell>
          <cell r="V244">
            <v>0.18181818181818199</v>
          </cell>
          <cell r="W244">
            <v>0.2</v>
          </cell>
          <cell r="X244">
            <v>0.18181818181818199</v>
          </cell>
          <cell r="Y244">
            <v>0</v>
          </cell>
          <cell r="Z244">
            <v>0.3</v>
          </cell>
          <cell r="AA244">
            <v>0</v>
          </cell>
          <cell r="AB244">
            <v>0.22222222222222199</v>
          </cell>
          <cell r="AC244">
            <v>0</v>
          </cell>
          <cell r="AD244">
            <v>0.2</v>
          </cell>
          <cell r="AE244">
            <v>0</v>
          </cell>
          <cell r="AF244">
            <v>0</v>
          </cell>
          <cell r="AG244">
            <v>0.28571428571428598</v>
          </cell>
          <cell r="AH244">
            <v>0.24</v>
          </cell>
          <cell r="AI244">
            <v>0</v>
          </cell>
          <cell r="AJ244">
            <v>0</v>
          </cell>
          <cell r="AK244">
            <v>0.2</v>
          </cell>
          <cell r="AL244">
            <v>0</v>
          </cell>
          <cell r="AM244">
            <v>0.26919999999999999</v>
          </cell>
          <cell r="AN244">
            <v>0.16666666666666699</v>
          </cell>
          <cell r="AQ244">
            <v>0.33333333333333298</v>
          </cell>
          <cell r="AR244">
            <v>0</v>
          </cell>
        </row>
        <row r="245">
          <cell r="G245" t="str">
            <v>Infrastructure_cost_phasing</v>
          </cell>
          <cell r="L245">
            <v>0</v>
          </cell>
          <cell r="M245">
            <v>0.25</v>
          </cell>
          <cell r="N245">
            <v>0.25</v>
          </cell>
          <cell r="O245">
            <v>0.14285714285714299</v>
          </cell>
          <cell r="P245">
            <v>0.14285714285714299</v>
          </cell>
          <cell r="Q245">
            <v>0</v>
          </cell>
          <cell r="R245">
            <v>0.22222222222222199</v>
          </cell>
          <cell r="S245">
            <v>0.22222222222222199</v>
          </cell>
          <cell r="T245">
            <v>0.2</v>
          </cell>
          <cell r="U245">
            <v>0.18181818181818199</v>
          </cell>
          <cell r="V245">
            <v>0.18181818181818199</v>
          </cell>
          <cell r="W245">
            <v>0.2</v>
          </cell>
          <cell r="X245">
            <v>0.18181818181818199</v>
          </cell>
          <cell r="Y245">
            <v>0</v>
          </cell>
          <cell r="Z245">
            <v>0</v>
          </cell>
          <cell r="AA245">
            <v>0</v>
          </cell>
          <cell r="AB245">
            <v>0.22222222222222199</v>
          </cell>
          <cell r="AC245">
            <v>0</v>
          </cell>
          <cell r="AD245">
            <v>0.2</v>
          </cell>
          <cell r="AE245">
            <v>0</v>
          </cell>
          <cell r="AF245">
            <v>0</v>
          </cell>
          <cell r="AG245">
            <v>0.14285714285714299</v>
          </cell>
          <cell r="AH245">
            <v>0</v>
          </cell>
          <cell r="AI245">
            <v>0</v>
          </cell>
          <cell r="AJ245">
            <v>0</v>
          </cell>
          <cell r="AK245">
            <v>0</v>
          </cell>
          <cell r="AL245">
            <v>0</v>
          </cell>
          <cell r="AM245">
            <v>6.7299999999999999E-2</v>
          </cell>
          <cell r="AN245">
            <v>0.16666666666666699</v>
          </cell>
          <cell r="AQ245">
            <v>0</v>
          </cell>
          <cell r="AR245">
            <v>0</v>
          </cell>
        </row>
        <row r="246">
          <cell r="G246" t="str">
            <v>Infrastructure_cost_phasing</v>
          </cell>
          <cell r="L246">
            <v>0</v>
          </cell>
          <cell r="M246">
            <v>0</v>
          </cell>
          <cell r="N246">
            <v>0</v>
          </cell>
          <cell r="O246">
            <v>0</v>
          </cell>
          <cell r="P246">
            <v>0</v>
          </cell>
          <cell r="Q246">
            <v>0</v>
          </cell>
          <cell r="R246">
            <v>0.11111111111111099</v>
          </cell>
          <cell r="S246">
            <v>0.11111111111111099</v>
          </cell>
          <cell r="T246">
            <v>0.2</v>
          </cell>
          <cell r="U246">
            <v>0.18181818181818199</v>
          </cell>
          <cell r="V246">
            <v>0.18181818181818199</v>
          </cell>
          <cell r="W246">
            <v>0.2</v>
          </cell>
          <cell r="X246">
            <v>0.18181818181818199</v>
          </cell>
          <cell r="Y246">
            <v>0</v>
          </cell>
          <cell r="Z246">
            <v>0</v>
          </cell>
          <cell r="AA246">
            <v>0</v>
          </cell>
          <cell r="AB246">
            <v>0.11111111111111099</v>
          </cell>
          <cell r="AC246">
            <v>0</v>
          </cell>
          <cell r="AD246">
            <v>0.2</v>
          </cell>
          <cell r="AE246">
            <v>0</v>
          </cell>
          <cell r="AF246">
            <v>0</v>
          </cell>
          <cell r="AG246">
            <v>0</v>
          </cell>
          <cell r="AH246">
            <v>0</v>
          </cell>
          <cell r="AI246">
            <v>0</v>
          </cell>
          <cell r="AJ246">
            <v>0</v>
          </cell>
          <cell r="AK246">
            <v>0</v>
          </cell>
          <cell r="AL246">
            <v>0</v>
          </cell>
          <cell r="AM246">
            <v>0</v>
          </cell>
          <cell r="AN246">
            <v>0.16666666666666699</v>
          </cell>
          <cell r="AQ246">
            <v>0</v>
          </cell>
          <cell r="AR246">
            <v>0</v>
          </cell>
        </row>
        <row r="247">
          <cell r="G247" t="str">
            <v>Infrastructure_cost_phasing</v>
          </cell>
          <cell r="L247">
            <v>0</v>
          </cell>
          <cell r="M247">
            <v>0</v>
          </cell>
          <cell r="N247">
            <v>0</v>
          </cell>
          <cell r="O247">
            <v>0</v>
          </cell>
          <cell r="P247">
            <v>0</v>
          </cell>
          <cell r="Q247">
            <v>0</v>
          </cell>
          <cell r="R247">
            <v>0</v>
          </cell>
          <cell r="S247">
            <v>0</v>
          </cell>
          <cell r="T247">
            <v>0</v>
          </cell>
          <cell r="U247">
            <v>9.0909090909090801E-2</v>
          </cell>
          <cell r="V247">
            <v>9.0909090909090801E-2</v>
          </cell>
          <cell r="W247">
            <v>0</v>
          </cell>
          <cell r="X247">
            <v>9.0909090909090801E-2</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0.16666666666666699</v>
          </cell>
          <cell r="AQ247">
            <v>0</v>
          </cell>
          <cell r="AR247">
            <v>0</v>
          </cell>
        </row>
        <row r="248">
          <cell r="G248" t="str">
            <v>Infrastructure_cost_phasing</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Q248">
            <v>0</v>
          </cell>
          <cell r="AR248">
            <v>0</v>
          </cell>
        </row>
        <row r="249">
          <cell r="G249" t="str">
            <v>Infrastructure_cost_phasing</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Q249">
            <v>0</v>
          </cell>
          <cell r="AR249">
            <v>0</v>
          </cell>
        </row>
        <row r="250">
          <cell r="G250" t="str">
            <v>Infrastructure_cost_phasing</v>
          </cell>
          <cell r="L250">
            <v>0.33333333333333298</v>
          </cell>
          <cell r="M250">
            <v>0.22222222222222199</v>
          </cell>
          <cell r="N250">
            <v>0.22222222222222199</v>
          </cell>
          <cell r="O250">
            <v>0.22222222222222199</v>
          </cell>
          <cell r="P250">
            <v>0.22222222222222199</v>
          </cell>
          <cell r="Q250">
            <v>0.25</v>
          </cell>
          <cell r="R250">
            <v>0.2</v>
          </cell>
          <cell r="S250">
            <v>0.2</v>
          </cell>
          <cell r="T250">
            <v>0.16666666666666699</v>
          </cell>
          <cell r="U250">
            <v>0.15384615384615399</v>
          </cell>
          <cell r="V250">
            <v>0.15384615384615399</v>
          </cell>
          <cell r="W250">
            <v>0.125</v>
          </cell>
          <cell r="X250">
            <v>0.133333333333333</v>
          </cell>
          <cell r="Y250">
            <v>0.4</v>
          </cell>
          <cell r="Z250">
            <v>0.05</v>
          </cell>
          <cell r="AA250">
            <v>0.6</v>
          </cell>
          <cell r="AB250">
            <v>0.2</v>
          </cell>
          <cell r="AC250">
            <v>0</v>
          </cell>
          <cell r="AD250">
            <v>0.14285714285714299</v>
          </cell>
          <cell r="AE250">
            <v>0.84</v>
          </cell>
          <cell r="AF250">
            <v>1</v>
          </cell>
          <cell r="AG250">
            <v>0.22222222222222199</v>
          </cell>
          <cell r="AH250">
            <v>0.35699999999999998</v>
          </cell>
          <cell r="AI250">
            <v>0.4</v>
          </cell>
          <cell r="AJ250">
            <v>0.66666666666666696</v>
          </cell>
          <cell r="AK250">
            <v>0.33333333333333298</v>
          </cell>
          <cell r="AL250">
            <v>0.41666666666666702</v>
          </cell>
          <cell r="AM250">
            <v>0.37790000000000001</v>
          </cell>
          <cell r="AN250">
            <v>0.14285714285714299</v>
          </cell>
          <cell r="AQ250">
            <v>0.25</v>
          </cell>
          <cell r="AR250">
            <v>1</v>
          </cell>
        </row>
        <row r="251">
          <cell r="G251" t="str">
            <v>Infrastructure_cost_phasing</v>
          </cell>
          <cell r="L251">
            <v>0.33333333333333298</v>
          </cell>
          <cell r="M251">
            <v>0.22222222222222199</v>
          </cell>
          <cell r="N251">
            <v>0.22222222222222199</v>
          </cell>
          <cell r="O251">
            <v>0.22222222222222199</v>
          </cell>
          <cell r="P251">
            <v>0.22222222222222199</v>
          </cell>
          <cell r="Q251">
            <v>0.25</v>
          </cell>
          <cell r="R251">
            <v>0.2</v>
          </cell>
          <cell r="S251">
            <v>0.2</v>
          </cell>
          <cell r="T251">
            <v>0.16666666666666699</v>
          </cell>
          <cell r="U251">
            <v>0.15384615384615399</v>
          </cell>
          <cell r="V251">
            <v>0.15384615384615399</v>
          </cell>
          <cell r="W251">
            <v>0.125</v>
          </cell>
          <cell r="X251">
            <v>0.133333333333333</v>
          </cell>
          <cell r="Y251">
            <v>0.4</v>
          </cell>
          <cell r="Z251">
            <v>0.1</v>
          </cell>
          <cell r="AA251">
            <v>0.4</v>
          </cell>
          <cell r="AB251">
            <v>0.2</v>
          </cell>
          <cell r="AC251">
            <v>0</v>
          </cell>
          <cell r="AD251">
            <v>0.14285714285714299</v>
          </cell>
          <cell r="AE251">
            <v>0.16</v>
          </cell>
          <cell r="AF251">
            <v>0</v>
          </cell>
          <cell r="AG251">
            <v>0.22222222222222199</v>
          </cell>
          <cell r="AH251">
            <v>0.35699999999999998</v>
          </cell>
          <cell r="AI251">
            <v>0.4</v>
          </cell>
          <cell r="AJ251">
            <v>0.33333333333333298</v>
          </cell>
          <cell r="AK251">
            <v>0.33333333333333298</v>
          </cell>
          <cell r="AL251">
            <v>0.29166666666666702</v>
          </cell>
          <cell r="AM251">
            <v>0.25290000000000001</v>
          </cell>
          <cell r="AN251">
            <v>0.14285714285714299</v>
          </cell>
          <cell r="AQ251">
            <v>0.25</v>
          </cell>
          <cell r="AR251">
            <v>0</v>
          </cell>
        </row>
        <row r="252">
          <cell r="G252" t="str">
            <v>Infrastructure_cost_phasing</v>
          </cell>
          <cell r="L252">
            <v>0.33333333333333298</v>
          </cell>
          <cell r="M252">
            <v>0.22222222222222199</v>
          </cell>
          <cell r="N252">
            <v>0.22222222222222199</v>
          </cell>
          <cell r="O252">
            <v>0.22222222222222199</v>
          </cell>
          <cell r="P252">
            <v>0.22222222222222199</v>
          </cell>
          <cell r="Q252">
            <v>0.25</v>
          </cell>
          <cell r="R252">
            <v>0.2</v>
          </cell>
          <cell r="S252">
            <v>0.2</v>
          </cell>
          <cell r="T252">
            <v>0.16666666666666699</v>
          </cell>
          <cell r="U252">
            <v>0.15384615384615399</v>
          </cell>
          <cell r="V252">
            <v>0.15384615384615399</v>
          </cell>
          <cell r="W252">
            <v>0.125</v>
          </cell>
          <cell r="X252">
            <v>0.133333333333333</v>
          </cell>
          <cell r="Y252">
            <v>0.2</v>
          </cell>
          <cell r="Z252">
            <v>0.35</v>
          </cell>
          <cell r="AA252">
            <v>0</v>
          </cell>
          <cell r="AB252">
            <v>0.2</v>
          </cell>
          <cell r="AC252">
            <v>0</v>
          </cell>
          <cell r="AD252">
            <v>0.14285714285714299</v>
          </cell>
          <cell r="AE252">
            <v>0</v>
          </cell>
          <cell r="AF252">
            <v>0</v>
          </cell>
          <cell r="AG252">
            <v>0.22222222222222199</v>
          </cell>
          <cell r="AH252">
            <v>0.28599999999999998</v>
          </cell>
          <cell r="AI252">
            <v>0.2</v>
          </cell>
          <cell r="AJ252">
            <v>0</v>
          </cell>
          <cell r="AK252">
            <v>0.33333333333333298</v>
          </cell>
          <cell r="AL252">
            <v>0.29166666666666702</v>
          </cell>
          <cell r="AM252">
            <v>0.25290000000000001</v>
          </cell>
          <cell r="AN252">
            <v>0.14285714285714299</v>
          </cell>
          <cell r="AQ252">
            <v>0.25</v>
          </cell>
          <cell r="AR252">
            <v>0</v>
          </cell>
        </row>
        <row r="253">
          <cell r="G253" t="str">
            <v>Infrastructure_cost_phasing</v>
          </cell>
          <cell r="L253">
            <v>0</v>
          </cell>
          <cell r="M253">
            <v>0.22222222222222199</v>
          </cell>
          <cell r="N253">
            <v>0.22222222222222199</v>
          </cell>
          <cell r="O253">
            <v>0.22222222222222199</v>
          </cell>
          <cell r="P253">
            <v>0.22222222222222199</v>
          </cell>
          <cell r="Q253">
            <v>0.25</v>
          </cell>
          <cell r="R253">
            <v>0.2</v>
          </cell>
          <cell r="S253">
            <v>0.2</v>
          </cell>
          <cell r="T253">
            <v>0.16666666666666699</v>
          </cell>
          <cell r="U253">
            <v>0.15384615384615399</v>
          </cell>
          <cell r="V253">
            <v>0.15384615384615399</v>
          </cell>
          <cell r="W253">
            <v>0.125</v>
          </cell>
          <cell r="X253">
            <v>0.133333333333333</v>
          </cell>
          <cell r="Y253">
            <v>0</v>
          </cell>
          <cell r="Z253">
            <v>0.35</v>
          </cell>
          <cell r="AA253">
            <v>0</v>
          </cell>
          <cell r="AB253">
            <v>0.2</v>
          </cell>
          <cell r="AC253">
            <v>0</v>
          </cell>
          <cell r="AD253">
            <v>0.14285714285714299</v>
          </cell>
          <cell r="AE253">
            <v>0</v>
          </cell>
          <cell r="AF253">
            <v>0</v>
          </cell>
          <cell r="AG253">
            <v>0.22222222222222199</v>
          </cell>
          <cell r="AH253">
            <v>0</v>
          </cell>
          <cell r="AI253">
            <v>0</v>
          </cell>
          <cell r="AJ253">
            <v>0</v>
          </cell>
          <cell r="AK253">
            <v>0</v>
          </cell>
          <cell r="AL253">
            <v>0</v>
          </cell>
          <cell r="AM253">
            <v>0.1163</v>
          </cell>
          <cell r="AN253">
            <v>0.14285714285714299</v>
          </cell>
          <cell r="AQ253">
            <v>0.25</v>
          </cell>
          <cell r="AR253">
            <v>0</v>
          </cell>
        </row>
        <row r="254">
          <cell r="G254" t="str">
            <v>Infrastructure_cost_phasing</v>
          </cell>
          <cell r="L254">
            <v>0</v>
          </cell>
          <cell r="M254">
            <v>0.11111111111111099</v>
          </cell>
          <cell r="N254">
            <v>0.11111111111111099</v>
          </cell>
          <cell r="O254">
            <v>0.11111111111111099</v>
          </cell>
          <cell r="P254">
            <v>0.11111111111111099</v>
          </cell>
          <cell r="Q254">
            <v>0</v>
          </cell>
          <cell r="R254">
            <v>0.2</v>
          </cell>
          <cell r="S254">
            <v>0.2</v>
          </cell>
          <cell r="T254">
            <v>0.16666666666666699</v>
          </cell>
          <cell r="U254">
            <v>0.15384615384615399</v>
          </cell>
          <cell r="V254">
            <v>0.15384615384615399</v>
          </cell>
          <cell r="W254">
            <v>0.125</v>
          </cell>
          <cell r="X254">
            <v>0.133333333333333</v>
          </cell>
          <cell r="Y254">
            <v>0</v>
          </cell>
          <cell r="Z254">
            <v>0.1</v>
          </cell>
          <cell r="AA254">
            <v>0</v>
          </cell>
          <cell r="AB254">
            <v>0.2</v>
          </cell>
          <cell r="AC254">
            <v>0</v>
          </cell>
          <cell r="AD254">
            <v>0.14285714285714299</v>
          </cell>
          <cell r="AE254">
            <v>0</v>
          </cell>
          <cell r="AF254">
            <v>0</v>
          </cell>
          <cell r="AG254">
            <v>0.11111111111111099</v>
          </cell>
          <cell r="AH254">
            <v>0</v>
          </cell>
          <cell r="AI254">
            <v>0</v>
          </cell>
          <cell r="AJ254">
            <v>0</v>
          </cell>
          <cell r="AK254">
            <v>0</v>
          </cell>
          <cell r="AL254">
            <v>0</v>
          </cell>
          <cell r="AM254">
            <v>0</v>
          </cell>
          <cell r="AN254">
            <v>0.14285714285714299</v>
          </cell>
          <cell r="AQ254">
            <v>0</v>
          </cell>
          <cell r="AR254">
            <v>0</v>
          </cell>
        </row>
        <row r="255">
          <cell r="G255" t="str">
            <v>Infrastructure_cost_phasing</v>
          </cell>
          <cell r="L255">
            <v>0</v>
          </cell>
          <cell r="M255">
            <v>0</v>
          </cell>
          <cell r="N255">
            <v>0</v>
          </cell>
          <cell r="O255">
            <v>0</v>
          </cell>
          <cell r="P255">
            <v>0</v>
          </cell>
          <cell r="Q255">
            <v>0</v>
          </cell>
          <cell r="R255">
            <v>0</v>
          </cell>
          <cell r="S255">
            <v>0</v>
          </cell>
          <cell r="T255">
            <v>0.16666666666666699</v>
          </cell>
          <cell r="U255">
            <v>0.15384615384615399</v>
          </cell>
          <cell r="V255">
            <v>0.15384615384615399</v>
          </cell>
          <cell r="W255">
            <v>0.125</v>
          </cell>
          <cell r="X255">
            <v>0.133333333333333</v>
          </cell>
          <cell r="Y255">
            <v>0</v>
          </cell>
          <cell r="Z255">
            <v>0.05</v>
          </cell>
          <cell r="AA255">
            <v>0</v>
          </cell>
          <cell r="AB255">
            <v>0</v>
          </cell>
          <cell r="AC255">
            <v>0</v>
          </cell>
          <cell r="AD255">
            <v>0.14285714285714299</v>
          </cell>
          <cell r="AE255">
            <v>0</v>
          </cell>
          <cell r="AF255">
            <v>0</v>
          </cell>
          <cell r="AG255">
            <v>0</v>
          </cell>
          <cell r="AH255">
            <v>0</v>
          </cell>
          <cell r="AI255">
            <v>0</v>
          </cell>
          <cell r="AJ255">
            <v>0</v>
          </cell>
          <cell r="AK255">
            <v>0</v>
          </cell>
          <cell r="AL255">
            <v>0</v>
          </cell>
          <cell r="AM255">
            <v>0</v>
          </cell>
          <cell r="AN255">
            <v>0.14285714285714299</v>
          </cell>
          <cell r="AQ255">
            <v>0</v>
          </cell>
          <cell r="AR255">
            <v>0</v>
          </cell>
        </row>
        <row r="256">
          <cell r="G256" t="str">
            <v>Infrastructure_cost_phasing</v>
          </cell>
          <cell r="L256">
            <v>0</v>
          </cell>
          <cell r="M256">
            <v>0</v>
          </cell>
          <cell r="N256">
            <v>0</v>
          </cell>
          <cell r="O256">
            <v>0</v>
          </cell>
          <cell r="P256">
            <v>0</v>
          </cell>
          <cell r="Q256">
            <v>0</v>
          </cell>
          <cell r="R256">
            <v>0</v>
          </cell>
          <cell r="S256">
            <v>0</v>
          </cell>
          <cell r="T256">
            <v>0</v>
          </cell>
          <cell r="U256">
            <v>7.69230769230769E-2</v>
          </cell>
          <cell r="V256">
            <v>7.69230769230769E-2</v>
          </cell>
          <cell r="W256">
            <v>0.125</v>
          </cell>
          <cell r="X256">
            <v>0.133333333333333</v>
          </cell>
          <cell r="Y256">
            <v>0</v>
          </cell>
          <cell r="Z256">
            <v>0</v>
          </cell>
          <cell r="AA256">
            <v>0</v>
          </cell>
          <cell r="AB256">
            <v>0</v>
          </cell>
          <cell r="AC256">
            <v>0</v>
          </cell>
          <cell r="AD256">
            <v>0.14285714285714299</v>
          </cell>
          <cell r="AE256">
            <v>0</v>
          </cell>
          <cell r="AF256">
            <v>0</v>
          </cell>
          <cell r="AG256">
            <v>0</v>
          </cell>
          <cell r="AH256">
            <v>0</v>
          </cell>
          <cell r="AI256">
            <v>0</v>
          </cell>
          <cell r="AJ256">
            <v>0</v>
          </cell>
          <cell r="AK256">
            <v>0</v>
          </cell>
          <cell r="AL256">
            <v>0</v>
          </cell>
          <cell r="AM256">
            <v>0</v>
          </cell>
          <cell r="AN256">
            <v>0.14285714285714299</v>
          </cell>
          <cell r="AQ256">
            <v>0</v>
          </cell>
          <cell r="AR256">
            <v>0</v>
          </cell>
        </row>
        <row r="257">
          <cell r="G257" t="str">
            <v>Infrastructure_cost_phasing</v>
          </cell>
          <cell r="L257">
            <v>0</v>
          </cell>
          <cell r="M257">
            <v>0</v>
          </cell>
          <cell r="N257">
            <v>0</v>
          </cell>
          <cell r="O257">
            <v>0</v>
          </cell>
          <cell r="P257">
            <v>0</v>
          </cell>
          <cell r="Q257">
            <v>0</v>
          </cell>
          <cell r="R257">
            <v>0</v>
          </cell>
          <cell r="S257">
            <v>0</v>
          </cell>
          <cell r="T257">
            <v>0</v>
          </cell>
          <cell r="U257">
            <v>0</v>
          </cell>
          <cell r="V257">
            <v>0</v>
          </cell>
          <cell r="W257">
            <v>0.125</v>
          </cell>
          <cell r="X257">
            <v>6.6666666666666805E-2</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Q257">
            <v>0</v>
          </cell>
          <cell r="AR257">
            <v>0</v>
          </cell>
        </row>
        <row r="258">
          <cell r="AQ258">
            <v>0</v>
          </cell>
        </row>
        <row r="259">
          <cell r="G259" t="str">
            <v>Fuel 1 PFM</v>
          </cell>
          <cell r="L259" t="str">
            <v>Gas</v>
          </cell>
          <cell r="M259" t="str">
            <v>Gas</v>
          </cell>
          <cell r="N259" t="str">
            <v>Gas</v>
          </cell>
          <cell r="O259" t="str">
            <v>Gas</v>
          </cell>
          <cell r="P259" t="str">
            <v>Gas</v>
          </cell>
          <cell r="Q259" t="str">
            <v>Coal</v>
          </cell>
          <cell r="R259" t="str">
            <v>Coal</v>
          </cell>
          <cell r="S259" t="str">
            <v>Coal</v>
          </cell>
          <cell r="T259" t="str">
            <v>Coal</v>
          </cell>
          <cell r="U259" t="str">
            <v>Coal</v>
          </cell>
          <cell r="V259" t="str">
            <v>Coal</v>
          </cell>
          <cell r="W259" t="str">
            <v>Uranium</v>
          </cell>
          <cell r="X259" t="str">
            <v>Uranium</v>
          </cell>
          <cell r="Y259">
            <v>0</v>
          </cell>
          <cell r="Z259">
            <v>0</v>
          </cell>
          <cell r="AA259">
            <v>0</v>
          </cell>
          <cell r="AB259">
            <v>0</v>
          </cell>
          <cell r="AC259">
            <v>0</v>
          </cell>
          <cell r="AD259" t="str">
            <v>Uranium</v>
          </cell>
          <cell r="AE259" t="str">
            <v>Co-firing and Conversion</v>
          </cell>
          <cell r="AF259" t="str">
            <v>Co-firing and Conversion</v>
          </cell>
          <cell r="AG259" t="str">
            <v>Gas</v>
          </cell>
          <cell r="AH259" t="str">
            <v>Biomass (&gt;50MW)</v>
          </cell>
          <cell r="AI259" t="str">
            <v>Gas</v>
          </cell>
          <cell r="AJ259" t="str">
            <v>Gas</v>
          </cell>
          <cell r="AK259" t="str">
            <v>Gas</v>
          </cell>
          <cell r="AL259" t="str">
            <v>Biomass (5-50MW)</v>
          </cell>
          <cell r="AM259" t="str">
            <v>Biomass (&gt;50MW)</v>
          </cell>
          <cell r="AN259" t="str">
            <v>Uranium</v>
          </cell>
          <cell r="AO259">
            <v>0</v>
          </cell>
          <cell r="AP259">
            <v>0</v>
          </cell>
          <cell r="AQ259" t="str">
            <v>Coal</v>
          </cell>
          <cell r="AR259">
            <v>0</v>
          </cell>
        </row>
        <row r="260">
          <cell r="G260" t="str">
            <v>Fuel 2 PFM</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row>
        <row r="261">
          <cell r="AQ261">
            <v>0</v>
          </cell>
        </row>
        <row r="262">
          <cell r="G262" t="str">
            <v>Proportion of Fuel 1 (%)</v>
          </cell>
          <cell r="L262">
            <v>1</v>
          </cell>
          <cell r="M262">
            <v>1</v>
          </cell>
          <cell r="N262">
            <v>1</v>
          </cell>
          <cell r="O262">
            <v>1</v>
          </cell>
          <cell r="P262">
            <v>1</v>
          </cell>
          <cell r="Q262">
            <v>1</v>
          </cell>
          <cell r="R262">
            <v>1</v>
          </cell>
          <cell r="S262">
            <v>1</v>
          </cell>
          <cell r="T262">
            <v>1</v>
          </cell>
          <cell r="U262">
            <v>1</v>
          </cell>
          <cell r="V262">
            <v>1</v>
          </cell>
          <cell r="W262">
            <v>1</v>
          </cell>
          <cell r="X262">
            <v>1</v>
          </cell>
          <cell r="Y262">
            <v>0</v>
          </cell>
          <cell r="Z262">
            <v>0</v>
          </cell>
          <cell r="AA262">
            <v>0</v>
          </cell>
          <cell r="AB262">
            <v>0</v>
          </cell>
          <cell r="AC262">
            <v>0</v>
          </cell>
          <cell r="AD262">
            <v>1</v>
          </cell>
          <cell r="AE262">
            <v>1</v>
          </cell>
          <cell r="AF262">
            <v>1</v>
          </cell>
          <cell r="AG262">
            <v>1</v>
          </cell>
          <cell r="AH262">
            <v>1</v>
          </cell>
          <cell r="AI262">
            <v>1</v>
          </cell>
          <cell r="AJ262">
            <v>1</v>
          </cell>
          <cell r="AK262">
            <v>1</v>
          </cell>
          <cell r="AL262">
            <v>1</v>
          </cell>
          <cell r="AM262">
            <v>1</v>
          </cell>
          <cell r="AN262">
            <v>1</v>
          </cell>
          <cell r="AO262">
            <v>1</v>
          </cell>
          <cell r="AP262">
            <v>1</v>
          </cell>
          <cell r="AQ262">
            <v>1</v>
          </cell>
          <cell r="AR262">
            <v>0</v>
          </cell>
        </row>
        <row r="263">
          <cell r="G263" t="str">
            <v>Fuel1_percentage</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row>
        <row r="264">
          <cell r="AQ264">
            <v>0</v>
          </cell>
        </row>
        <row r="265">
          <cell r="G265" t="str">
            <v>Efficiency_profile</v>
          </cell>
          <cell r="L265">
            <v>1</v>
          </cell>
          <cell r="M265">
            <v>1</v>
          </cell>
          <cell r="N265">
            <v>1</v>
          </cell>
          <cell r="O265">
            <v>1</v>
          </cell>
          <cell r="P265">
            <v>1</v>
          </cell>
          <cell r="Q265">
            <v>1</v>
          </cell>
          <cell r="R265">
            <v>1</v>
          </cell>
          <cell r="S265">
            <v>1</v>
          </cell>
          <cell r="T265">
            <v>1</v>
          </cell>
          <cell r="U265">
            <v>1</v>
          </cell>
          <cell r="V265">
            <v>1</v>
          </cell>
          <cell r="W265">
            <v>1</v>
          </cell>
          <cell r="X265">
            <v>1</v>
          </cell>
          <cell r="Y265">
            <v>1</v>
          </cell>
          <cell r="Z265">
            <v>1</v>
          </cell>
          <cell r="AA265">
            <v>1</v>
          </cell>
          <cell r="AB265">
            <v>1</v>
          </cell>
          <cell r="AC265">
            <v>1</v>
          </cell>
          <cell r="AD265">
            <v>1</v>
          </cell>
          <cell r="AE265">
            <v>1</v>
          </cell>
          <cell r="AF265">
            <v>1</v>
          </cell>
          <cell r="AG265">
            <v>1</v>
          </cell>
          <cell r="AH265">
            <v>1</v>
          </cell>
          <cell r="AI265">
            <v>1</v>
          </cell>
          <cell r="AJ265">
            <v>1</v>
          </cell>
          <cell r="AK265">
            <v>1</v>
          </cell>
          <cell r="AL265">
            <v>1</v>
          </cell>
          <cell r="AM265">
            <v>1</v>
          </cell>
          <cell r="AN265">
            <v>1</v>
          </cell>
          <cell r="AO265">
            <v>1</v>
          </cell>
          <cell r="AP265">
            <v>1</v>
          </cell>
          <cell r="AQ265">
            <v>1</v>
          </cell>
          <cell r="AR265">
            <v>1</v>
          </cell>
        </row>
        <row r="266">
          <cell r="G266" t="str">
            <v>Efficiency_profile</v>
          </cell>
          <cell r="L266">
            <v>0.99750000000000005</v>
          </cell>
          <cell r="M266">
            <v>0.99750000000000005</v>
          </cell>
          <cell r="N266">
            <v>0.99750000000000005</v>
          </cell>
          <cell r="O266">
            <v>0.99750000000000005</v>
          </cell>
          <cell r="P266">
            <v>0.99750000000000005</v>
          </cell>
          <cell r="Q266">
            <v>0.99409999999999998</v>
          </cell>
          <cell r="R266">
            <v>0.99409999999999998</v>
          </cell>
          <cell r="S266">
            <v>0.99409999999999998</v>
          </cell>
          <cell r="T266">
            <v>0.99450000000000005</v>
          </cell>
          <cell r="U266">
            <v>0.99450000000000005</v>
          </cell>
          <cell r="V266">
            <v>0.99450000000000005</v>
          </cell>
          <cell r="W266">
            <v>1</v>
          </cell>
          <cell r="X266">
            <v>1</v>
          </cell>
          <cell r="Y266">
            <v>1</v>
          </cell>
          <cell r="Z266">
            <v>1</v>
          </cell>
          <cell r="AA266">
            <v>1</v>
          </cell>
          <cell r="AB266">
            <v>1</v>
          </cell>
          <cell r="AC266">
            <v>1</v>
          </cell>
          <cell r="AD266">
            <v>1</v>
          </cell>
          <cell r="AE266">
            <v>1</v>
          </cell>
          <cell r="AF266">
            <v>1</v>
          </cell>
          <cell r="AG266">
            <v>0.99750000000000005</v>
          </cell>
          <cell r="AH266">
            <v>1</v>
          </cell>
          <cell r="AI266">
            <v>0.99650000000000005</v>
          </cell>
          <cell r="AJ266">
            <v>0.99650000000000005</v>
          </cell>
          <cell r="AK266">
            <v>0.99750000000000005</v>
          </cell>
          <cell r="AL266">
            <v>1</v>
          </cell>
          <cell r="AM266">
            <v>1</v>
          </cell>
          <cell r="AN266">
            <v>1</v>
          </cell>
          <cell r="AO266">
            <v>1</v>
          </cell>
          <cell r="AP266">
            <v>1</v>
          </cell>
          <cell r="AQ266">
            <v>0.99409999999999998</v>
          </cell>
          <cell r="AR266">
            <v>1</v>
          </cell>
        </row>
        <row r="267">
          <cell r="G267" t="str">
            <v>Efficiency_profile</v>
          </cell>
          <cell r="L267">
            <v>0.99500624999999998</v>
          </cell>
          <cell r="M267">
            <v>0.99500624999999998</v>
          </cell>
          <cell r="N267">
            <v>0.99500624999999998</v>
          </cell>
          <cell r="O267">
            <v>0.99500624999999998</v>
          </cell>
          <cell r="P267">
            <v>0.99500624999999998</v>
          </cell>
          <cell r="Q267">
            <v>0.98823481000000002</v>
          </cell>
          <cell r="R267">
            <v>0.98823481000000002</v>
          </cell>
          <cell r="S267">
            <v>0.98823481000000002</v>
          </cell>
          <cell r="T267">
            <v>0.98903025</v>
          </cell>
          <cell r="U267">
            <v>0.98903025</v>
          </cell>
          <cell r="V267">
            <v>0.98903025</v>
          </cell>
          <cell r="W267">
            <v>1</v>
          </cell>
          <cell r="X267">
            <v>1</v>
          </cell>
          <cell r="Y267">
            <v>1</v>
          </cell>
          <cell r="Z267">
            <v>1</v>
          </cell>
          <cell r="AA267">
            <v>1</v>
          </cell>
          <cell r="AB267">
            <v>1</v>
          </cell>
          <cell r="AC267">
            <v>1</v>
          </cell>
          <cell r="AD267">
            <v>1</v>
          </cell>
          <cell r="AE267">
            <v>1</v>
          </cell>
          <cell r="AF267">
            <v>1</v>
          </cell>
          <cell r="AG267">
            <v>0.99500624999999998</v>
          </cell>
          <cell r="AH267">
            <v>1</v>
          </cell>
          <cell r="AI267">
            <v>0.99301225000000004</v>
          </cell>
          <cell r="AJ267">
            <v>0.99301225000000004</v>
          </cell>
          <cell r="AK267">
            <v>0.99500624999999998</v>
          </cell>
          <cell r="AL267">
            <v>1</v>
          </cell>
          <cell r="AM267">
            <v>1</v>
          </cell>
          <cell r="AN267">
            <v>1</v>
          </cell>
          <cell r="AO267">
            <v>1</v>
          </cell>
          <cell r="AP267">
            <v>1</v>
          </cell>
          <cell r="AQ267">
            <v>0.98823481000000002</v>
          </cell>
          <cell r="AR267">
            <v>1</v>
          </cell>
        </row>
        <row r="268">
          <cell r="G268" t="str">
            <v>Efficiency_profile</v>
          </cell>
          <cell r="L268">
            <v>0.99251873437500004</v>
          </cell>
          <cell r="M268">
            <v>0.99251873437500004</v>
          </cell>
          <cell r="N268">
            <v>0.99251873437500004</v>
          </cell>
          <cell r="O268">
            <v>0.99251873437500004</v>
          </cell>
          <cell r="P268">
            <v>0.99251873437500004</v>
          </cell>
          <cell r="Q268">
            <v>0.98240422462099997</v>
          </cell>
          <cell r="R268">
            <v>0.98240422462099997</v>
          </cell>
          <cell r="S268">
            <v>0.98240422462099997</v>
          </cell>
          <cell r="T268">
            <v>0.98359058362499996</v>
          </cell>
          <cell r="U268">
            <v>0.98359058362499996</v>
          </cell>
          <cell r="V268">
            <v>0.98359058362499996</v>
          </cell>
          <cell r="W268">
            <v>1</v>
          </cell>
          <cell r="X268">
            <v>1</v>
          </cell>
          <cell r="Y268">
            <v>1</v>
          </cell>
          <cell r="Z268">
            <v>1</v>
          </cell>
          <cell r="AA268">
            <v>1</v>
          </cell>
          <cell r="AB268">
            <v>1</v>
          </cell>
          <cell r="AC268">
            <v>1</v>
          </cell>
          <cell r="AD268">
            <v>1</v>
          </cell>
          <cell r="AE268">
            <v>1</v>
          </cell>
          <cell r="AF268">
            <v>1</v>
          </cell>
          <cell r="AG268">
            <v>0.99251873437500004</v>
          </cell>
          <cell r="AH268">
            <v>1</v>
          </cell>
          <cell r="AI268">
            <v>0.98953670712499997</v>
          </cell>
          <cell r="AJ268">
            <v>0.99824999999999997</v>
          </cell>
          <cell r="AK268">
            <v>0.99251873437500004</v>
          </cell>
          <cell r="AL268">
            <v>1</v>
          </cell>
          <cell r="AM268">
            <v>1</v>
          </cell>
          <cell r="AN268">
            <v>1</v>
          </cell>
          <cell r="AO268">
            <v>1</v>
          </cell>
          <cell r="AP268">
            <v>1</v>
          </cell>
          <cell r="AQ268">
            <v>0.98240422462099997</v>
          </cell>
          <cell r="AR268">
            <v>1</v>
          </cell>
        </row>
        <row r="269">
          <cell r="G269" t="str">
            <v>Efficiency_profile</v>
          </cell>
          <cell r="L269">
            <v>0.99003743753906304</v>
          </cell>
          <cell r="M269">
            <v>0.99003743753906304</v>
          </cell>
          <cell r="N269">
            <v>0.99003743753906304</v>
          </cell>
          <cell r="O269">
            <v>0.99003743753906304</v>
          </cell>
          <cell r="P269">
            <v>0.99003743753906304</v>
          </cell>
          <cell r="Q269">
            <v>0.97660803969573595</v>
          </cell>
          <cell r="R269">
            <v>0.97660803969573595</v>
          </cell>
          <cell r="S269">
            <v>0.97660803969573595</v>
          </cell>
          <cell r="T269">
            <v>0.97818083541506295</v>
          </cell>
          <cell r="U269">
            <v>0.97818083541506295</v>
          </cell>
          <cell r="V269">
            <v>0.97818083541506295</v>
          </cell>
          <cell r="W269">
            <v>1</v>
          </cell>
          <cell r="X269">
            <v>1</v>
          </cell>
          <cell r="Y269">
            <v>1</v>
          </cell>
          <cell r="Z269">
            <v>1</v>
          </cell>
          <cell r="AA269">
            <v>1</v>
          </cell>
          <cell r="AB269">
            <v>1</v>
          </cell>
          <cell r="AC269">
            <v>1</v>
          </cell>
          <cell r="AD269">
            <v>1</v>
          </cell>
          <cell r="AE269">
            <v>1</v>
          </cell>
          <cell r="AF269">
            <v>1</v>
          </cell>
          <cell r="AG269">
            <v>0.99003743753906304</v>
          </cell>
          <cell r="AH269">
            <v>1</v>
          </cell>
          <cell r="AI269">
            <v>0.98607332865006303</v>
          </cell>
          <cell r="AJ269">
            <v>0.99475612499999999</v>
          </cell>
          <cell r="AK269">
            <v>0.99003743753906304</v>
          </cell>
          <cell r="AL269">
            <v>1</v>
          </cell>
          <cell r="AM269">
            <v>1</v>
          </cell>
          <cell r="AN269">
            <v>1</v>
          </cell>
          <cell r="AO269">
            <v>1</v>
          </cell>
          <cell r="AP269">
            <v>1</v>
          </cell>
          <cell r="AQ269">
            <v>0.97660803969573595</v>
          </cell>
          <cell r="AR269">
            <v>1</v>
          </cell>
        </row>
        <row r="270">
          <cell r="G270" t="str">
            <v>Efficiency_profile</v>
          </cell>
          <cell r="L270">
            <v>0.98756234394521503</v>
          </cell>
          <cell r="M270">
            <v>0.98756234394521503</v>
          </cell>
          <cell r="N270">
            <v>0.98756234394521503</v>
          </cell>
          <cell r="O270">
            <v>0.98756234394521503</v>
          </cell>
          <cell r="P270">
            <v>0.98756234394521503</v>
          </cell>
          <cell r="Q270">
            <v>0.97084605226153098</v>
          </cell>
          <cell r="R270">
            <v>0.97084605226153098</v>
          </cell>
          <cell r="S270">
            <v>0.97084605226153098</v>
          </cell>
          <cell r="T270">
            <v>0.97280084082027996</v>
          </cell>
          <cell r="U270">
            <v>0.97280084082027996</v>
          </cell>
          <cell r="V270">
            <v>0.97280084082027996</v>
          </cell>
          <cell r="W270">
            <v>1</v>
          </cell>
          <cell r="X270">
            <v>1</v>
          </cell>
          <cell r="Y270">
            <v>1</v>
          </cell>
          <cell r="Z270">
            <v>1</v>
          </cell>
          <cell r="AA270">
            <v>1</v>
          </cell>
          <cell r="AB270">
            <v>1</v>
          </cell>
          <cell r="AC270">
            <v>1</v>
          </cell>
          <cell r="AD270">
            <v>1</v>
          </cell>
          <cell r="AE270">
            <v>1</v>
          </cell>
          <cell r="AF270">
            <v>1</v>
          </cell>
          <cell r="AG270">
            <v>0.98756234394521503</v>
          </cell>
          <cell r="AH270">
            <v>1</v>
          </cell>
          <cell r="AI270">
            <v>0.98262207199978802</v>
          </cell>
          <cell r="AJ270">
            <v>0.99127447856249995</v>
          </cell>
          <cell r="AK270">
            <v>0.98756234394521503</v>
          </cell>
          <cell r="AL270">
            <v>1</v>
          </cell>
          <cell r="AM270">
            <v>1</v>
          </cell>
          <cell r="AN270">
            <v>1</v>
          </cell>
          <cell r="AO270">
            <v>1</v>
          </cell>
          <cell r="AP270">
            <v>1</v>
          </cell>
          <cell r="AQ270">
            <v>0.97084605226153098</v>
          </cell>
          <cell r="AR270">
            <v>1</v>
          </cell>
        </row>
        <row r="271">
          <cell r="G271" t="str">
            <v>Efficiency_profile</v>
          </cell>
          <cell r="L271">
            <v>0.99750000000000005</v>
          </cell>
          <cell r="M271">
            <v>0.99750000000000005</v>
          </cell>
          <cell r="N271">
            <v>0.99750000000000005</v>
          </cell>
          <cell r="O271">
            <v>0.99750000000000005</v>
          </cell>
          <cell r="P271">
            <v>0.99750000000000005</v>
          </cell>
          <cell r="Q271">
            <v>0.96511806055318805</v>
          </cell>
          <cell r="R271">
            <v>0.96511806055318805</v>
          </cell>
          <cell r="S271">
            <v>0.96511806055318805</v>
          </cell>
          <cell r="T271">
            <v>0.99750000000000005</v>
          </cell>
          <cell r="U271">
            <v>0.99750000000000005</v>
          </cell>
          <cell r="V271">
            <v>0.99750000000000005</v>
          </cell>
          <cell r="W271">
            <v>1</v>
          </cell>
          <cell r="X271">
            <v>1</v>
          </cell>
          <cell r="Y271">
            <v>1</v>
          </cell>
          <cell r="Z271">
            <v>1</v>
          </cell>
          <cell r="AA271">
            <v>1</v>
          </cell>
          <cell r="AB271">
            <v>1</v>
          </cell>
          <cell r="AC271">
            <v>1</v>
          </cell>
          <cell r="AD271">
            <v>1</v>
          </cell>
          <cell r="AE271">
            <v>1</v>
          </cell>
          <cell r="AF271">
            <v>1</v>
          </cell>
          <cell r="AG271">
            <v>0.99750000000000005</v>
          </cell>
          <cell r="AH271">
            <v>1</v>
          </cell>
          <cell r="AI271">
            <v>0.99650000000000005</v>
          </cell>
          <cell r="AJ271">
            <v>0.99650306249999998</v>
          </cell>
          <cell r="AK271">
            <v>0.99750000000000005</v>
          </cell>
          <cell r="AL271">
            <v>1</v>
          </cell>
          <cell r="AM271">
            <v>1</v>
          </cell>
          <cell r="AN271">
            <v>1</v>
          </cell>
          <cell r="AO271">
            <v>1</v>
          </cell>
          <cell r="AP271">
            <v>1</v>
          </cell>
          <cell r="AQ271">
            <v>0.96511806055318805</v>
          </cell>
          <cell r="AR271">
            <v>1</v>
          </cell>
        </row>
        <row r="272">
          <cell r="G272" t="str">
            <v>Efficiency_profile</v>
          </cell>
          <cell r="L272">
            <v>0.99500624999999998</v>
          </cell>
          <cell r="M272">
            <v>0.99500624999999998</v>
          </cell>
          <cell r="N272">
            <v>0.99500624999999998</v>
          </cell>
          <cell r="O272">
            <v>0.99500624999999998</v>
          </cell>
          <cell r="P272">
            <v>0.99500624999999998</v>
          </cell>
          <cell r="Q272">
            <v>0.95942386399592405</v>
          </cell>
          <cell r="R272">
            <v>0.95942386399592405</v>
          </cell>
          <cell r="S272">
            <v>0.95942386399592405</v>
          </cell>
          <cell r="T272">
            <v>0.99201375000000003</v>
          </cell>
          <cell r="U272">
            <v>0.99201375000000003</v>
          </cell>
          <cell r="V272">
            <v>0.99201375000000003</v>
          </cell>
          <cell r="W272">
            <v>1</v>
          </cell>
          <cell r="X272">
            <v>1</v>
          </cell>
          <cell r="Y272">
            <v>1</v>
          </cell>
          <cell r="Z272">
            <v>1</v>
          </cell>
          <cell r="AA272">
            <v>1</v>
          </cell>
          <cell r="AB272">
            <v>1</v>
          </cell>
          <cell r="AC272">
            <v>1</v>
          </cell>
          <cell r="AD272">
            <v>1</v>
          </cell>
          <cell r="AE272">
            <v>1</v>
          </cell>
          <cell r="AF272">
            <v>1</v>
          </cell>
          <cell r="AG272">
            <v>0.99500624999999998</v>
          </cell>
          <cell r="AH272">
            <v>1</v>
          </cell>
          <cell r="AI272">
            <v>0.99301225000000004</v>
          </cell>
          <cell r="AJ272">
            <v>0.99301530178124997</v>
          </cell>
          <cell r="AK272">
            <v>0.99500624999999998</v>
          </cell>
          <cell r="AL272">
            <v>1</v>
          </cell>
          <cell r="AM272">
            <v>1</v>
          </cell>
          <cell r="AN272">
            <v>1</v>
          </cell>
          <cell r="AO272">
            <v>1</v>
          </cell>
          <cell r="AP272">
            <v>1</v>
          </cell>
          <cell r="AQ272">
            <v>0.95942386399592405</v>
          </cell>
          <cell r="AR272">
            <v>1</v>
          </cell>
        </row>
        <row r="273">
          <cell r="G273" t="str">
            <v>Efficiency_profile</v>
          </cell>
          <cell r="L273">
            <v>0.99251873437500004</v>
          </cell>
          <cell r="M273">
            <v>0.99251873437500004</v>
          </cell>
          <cell r="N273">
            <v>0.99251873437500004</v>
          </cell>
          <cell r="O273">
            <v>0.99251873437500004</v>
          </cell>
          <cell r="P273">
            <v>0.99251873437500004</v>
          </cell>
          <cell r="Q273">
            <v>0.99199999999999999</v>
          </cell>
          <cell r="R273">
            <v>0.99199999999999999</v>
          </cell>
          <cell r="S273">
            <v>0.99199999999999999</v>
          </cell>
          <cell r="T273">
            <v>0.98655767437499997</v>
          </cell>
          <cell r="U273">
            <v>0.98655767437499997</v>
          </cell>
          <cell r="V273">
            <v>0.98655767437499997</v>
          </cell>
          <cell r="W273">
            <v>1</v>
          </cell>
          <cell r="X273">
            <v>1</v>
          </cell>
          <cell r="Y273">
            <v>1</v>
          </cell>
          <cell r="Z273">
            <v>1</v>
          </cell>
          <cell r="AA273">
            <v>1</v>
          </cell>
          <cell r="AB273">
            <v>1</v>
          </cell>
          <cell r="AC273">
            <v>1</v>
          </cell>
          <cell r="AD273">
            <v>1</v>
          </cell>
          <cell r="AE273">
            <v>1</v>
          </cell>
          <cell r="AF273">
            <v>1</v>
          </cell>
          <cell r="AG273">
            <v>0.99251873437500004</v>
          </cell>
          <cell r="AH273">
            <v>1</v>
          </cell>
          <cell r="AI273">
            <v>0.98953670712499997</v>
          </cell>
          <cell r="AJ273">
            <v>0.989539748225016</v>
          </cell>
          <cell r="AK273">
            <v>0.99251873437500004</v>
          </cell>
          <cell r="AL273">
            <v>1</v>
          </cell>
          <cell r="AM273">
            <v>1</v>
          </cell>
          <cell r="AN273">
            <v>1</v>
          </cell>
          <cell r="AO273">
            <v>1</v>
          </cell>
          <cell r="AP273">
            <v>1</v>
          </cell>
          <cell r="AQ273">
            <v>0.99199999999999999</v>
          </cell>
          <cell r="AR273">
            <v>1</v>
          </cell>
        </row>
        <row r="274">
          <cell r="G274" t="str">
            <v>Efficiency_profile</v>
          </cell>
          <cell r="L274">
            <v>0.99003743753906304</v>
          </cell>
          <cell r="M274">
            <v>0.99003743753906304</v>
          </cell>
          <cell r="N274">
            <v>0.99003743753906304</v>
          </cell>
          <cell r="O274">
            <v>0.99003743753906304</v>
          </cell>
          <cell r="P274">
            <v>0.99003743753906304</v>
          </cell>
          <cell r="Q274">
            <v>0.9861472</v>
          </cell>
          <cell r="R274">
            <v>0.9861472</v>
          </cell>
          <cell r="S274">
            <v>0.9861472</v>
          </cell>
          <cell r="T274">
            <v>0.98113160716593795</v>
          </cell>
          <cell r="U274">
            <v>0.98113160716593795</v>
          </cell>
          <cell r="V274">
            <v>0.98113160716593795</v>
          </cell>
          <cell r="W274">
            <v>1</v>
          </cell>
          <cell r="X274">
            <v>1</v>
          </cell>
          <cell r="Y274">
            <v>1</v>
          </cell>
          <cell r="Z274">
            <v>1</v>
          </cell>
          <cell r="AA274">
            <v>1</v>
          </cell>
          <cell r="AB274">
            <v>1</v>
          </cell>
          <cell r="AC274">
            <v>1</v>
          </cell>
          <cell r="AD274">
            <v>1</v>
          </cell>
          <cell r="AE274">
            <v>1</v>
          </cell>
          <cell r="AF274">
            <v>1</v>
          </cell>
          <cell r="AG274">
            <v>0.99003743753906304</v>
          </cell>
          <cell r="AH274">
            <v>1</v>
          </cell>
          <cell r="AI274">
            <v>0.98607332865006303</v>
          </cell>
          <cell r="AJ274">
            <v>0.99475918214062498</v>
          </cell>
          <cell r="AK274">
            <v>0.99003743753906304</v>
          </cell>
          <cell r="AL274">
            <v>1</v>
          </cell>
          <cell r="AM274">
            <v>1</v>
          </cell>
          <cell r="AN274">
            <v>1</v>
          </cell>
          <cell r="AO274">
            <v>1</v>
          </cell>
          <cell r="AP274">
            <v>1</v>
          </cell>
          <cell r="AQ274">
            <v>0.9861472</v>
          </cell>
          <cell r="AR274">
            <v>1</v>
          </cell>
        </row>
        <row r="275">
          <cell r="G275" t="str">
            <v>Efficiency_profile</v>
          </cell>
          <cell r="L275">
            <v>0.98756234394521503</v>
          </cell>
          <cell r="M275">
            <v>0.98756234394521503</v>
          </cell>
          <cell r="N275">
            <v>0.98756234394521503</v>
          </cell>
          <cell r="O275">
            <v>0.98756234394521503</v>
          </cell>
          <cell r="P275">
            <v>0.98756234394521503</v>
          </cell>
          <cell r="Q275">
            <v>0.98032893152</v>
          </cell>
          <cell r="R275">
            <v>0.98032893152</v>
          </cell>
          <cell r="S275">
            <v>0.98032893152</v>
          </cell>
          <cell r="T275">
            <v>0.97573538332652499</v>
          </cell>
          <cell r="U275">
            <v>0.97573538332652499</v>
          </cell>
          <cell r="V275">
            <v>0.97573538332652499</v>
          </cell>
          <cell r="W275">
            <v>1</v>
          </cell>
          <cell r="X275">
            <v>1</v>
          </cell>
          <cell r="Y275">
            <v>1</v>
          </cell>
          <cell r="Z275">
            <v>1</v>
          </cell>
          <cell r="AA275">
            <v>1</v>
          </cell>
          <cell r="AB275">
            <v>1</v>
          </cell>
          <cell r="AC275">
            <v>1</v>
          </cell>
          <cell r="AD275">
            <v>1</v>
          </cell>
          <cell r="AE275">
            <v>1</v>
          </cell>
          <cell r="AF275">
            <v>1</v>
          </cell>
          <cell r="AG275">
            <v>0.98756234394521503</v>
          </cell>
          <cell r="AH275">
            <v>1</v>
          </cell>
          <cell r="AI275">
            <v>0.98262207199978802</v>
          </cell>
          <cell r="AJ275">
            <v>0.99127752500313304</v>
          </cell>
          <cell r="AK275">
            <v>0.98756234394521503</v>
          </cell>
          <cell r="AL275">
            <v>1</v>
          </cell>
          <cell r="AM275">
            <v>1</v>
          </cell>
          <cell r="AN275">
            <v>1</v>
          </cell>
          <cell r="AO275">
            <v>1</v>
          </cell>
          <cell r="AP275">
            <v>1</v>
          </cell>
          <cell r="AQ275">
            <v>0.98032893152</v>
          </cell>
          <cell r="AR275">
            <v>1</v>
          </cell>
        </row>
        <row r="276">
          <cell r="G276" t="str">
            <v>Efficiency_profile</v>
          </cell>
          <cell r="L276">
            <v>0.98509343808535199</v>
          </cell>
          <cell r="M276">
            <v>0.98509343808535199</v>
          </cell>
          <cell r="N276">
            <v>0.98509343808535199</v>
          </cell>
          <cell r="O276">
            <v>0.98509343808535199</v>
          </cell>
          <cell r="P276">
            <v>0.98509343808535199</v>
          </cell>
          <cell r="Q276">
            <v>0.97454499082403201</v>
          </cell>
          <cell r="R276">
            <v>0.97454499082403201</v>
          </cell>
          <cell r="S276">
            <v>0.97454499082403201</v>
          </cell>
          <cell r="T276">
            <v>0.97036883871822899</v>
          </cell>
          <cell r="U276">
            <v>0.97036883871822899</v>
          </cell>
          <cell r="V276">
            <v>0.97036883871822899</v>
          </cell>
          <cell r="W276">
            <v>1</v>
          </cell>
          <cell r="X276">
            <v>1</v>
          </cell>
          <cell r="Y276">
            <v>1</v>
          </cell>
          <cell r="Z276">
            <v>1</v>
          </cell>
          <cell r="AA276">
            <v>1</v>
          </cell>
          <cell r="AB276">
            <v>1</v>
          </cell>
          <cell r="AC276">
            <v>1</v>
          </cell>
          <cell r="AD276">
            <v>1</v>
          </cell>
          <cell r="AE276">
            <v>1</v>
          </cell>
          <cell r="AF276">
            <v>1</v>
          </cell>
          <cell r="AG276">
            <v>0.98509343808535199</v>
          </cell>
          <cell r="AH276">
            <v>1</v>
          </cell>
          <cell r="AI276">
            <v>0.97918289474778797</v>
          </cell>
          <cell r="AJ276">
            <v>0.98780805366562197</v>
          </cell>
          <cell r="AK276">
            <v>0.98509343808535199</v>
          </cell>
          <cell r="AL276">
            <v>1</v>
          </cell>
          <cell r="AM276">
            <v>1</v>
          </cell>
          <cell r="AN276">
            <v>1</v>
          </cell>
          <cell r="AO276">
            <v>1</v>
          </cell>
          <cell r="AP276">
            <v>1</v>
          </cell>
          <cell r="AQ276">
            <v>0.97454499082403201</v>
          </cell>
          <cell r="AR276">
            <v>1</v>
          </cell>
        </row>
        <row r="277">
          <cell r="G277" t="str">
            <v>Efficiency_profile</v>
          </cell>
          <cell r="L277">
            <v>0.99500624999999998</v>
          </cell>
          <cell r="M277">
            <v>0.99500624999999998</v>
          </cell>
          <cell r="N277">
            <v>0.99500624999999998</v>
          </cell>
          <cell r="O277">
            <v>0.99500624999999998</v>
          </cell>
          <cell r="P277">
            <v>0.99500624999999998</v>
          </cell>
          <cell r="Q277">
            <v>0.96879517537816995</v>
          </cell>
          <cell r="R277">
            <v>0.96879517537816995</v>
          </cell>
          <cell r="S277">
            <v>0.96879517537816995</v>
          </cell>
          <cell r="T277">
            <v>0.99500624999999998</v>
          </cell>
          <cell r="U277">
            <v>0.99500624999999998</v>
          </cell>
          <cell r="V277">
            <v>0.99500624999999998</v>
          </cell>
          <cell r="W277">
            <v>1</v>
          </cell>
          <cell r="X277">
            <v>1</v>
          </cell>
          <cell r="Y277">
            <v>1</v>
          </cell>
          <cell r="Z277">
            <v>1</v>
          </cell>
          <cell r="AA277">
            <v>1</v>
          </cell>
          <cell r="AB277">
            <v>1</v>
          </cell>
          <cell r="AC277">
            <v>1</v>
          </cell>
          <cell r="AD277">
            <v>1</v>
          </cell>
          <cell r="AE277">
            <v>1</v>
          </cell>
          <cell r="AF277">
            <v>1</v>
          </cell>
          <cell r="AG277">
            <v>0.99500624999999998</v>
          </cell>
          <cell r="AH277">
            <v>1</v>
          </cell>
          <cell r="AI277">
            <v>0.99301225000000004</v>
          </cell>
          <cell r="AJ277">
            <v>0.99301835357187895</v>
          </cell>
          <cell r="AK277">
            <v>0.99500624999999998</v>
          </cell>
          <cell r="AL277">
            <v>1</v>
          </cell>
          <cell r="AM277">
            <v>1</v>
          </cell>
          <cell r="AN277">
            <v>1</v>
          </cell>
          <cell r="AO277">
            <v>1</v>
          </cell>
          <cell r="AP277">
            <v>1</v>
          </cell>
          <cell r="AQ277">
            <v>0.96879517537816995</v>
          </cell>
          <cell r="AR277">
            <v>1</v>
          </cell>
        </row>
        <row r="278">
          <cell r="G278" t="str">
            <v>Efficiency_profile</v>
          </cell>
          <cell r="L278">
            <v>0.99251873437500004</v>
          </cell>
          <cell r="M278">
            <v>0.99251873437500004</v>
          </cell>
          <cell r="N278">
            <v>0.99251873437500004</v>
          </cell>
          <cell r="O278">
            <v>0.99251873437500004</v>
          </cell>
          <cell r="P278">
            <v>0.99251873437500004</v>
          </cell>
          <cell r="Q278">
            <v>0.96307928384343899</v>
          </cell>
          <cell r="R278">
            <v>0.96307928384343899</v>
          </cell>
          <cell r="S278">
            <v>0.96307928384343899</v>
          </cell>
          <cell r="T278">
            <v>0.98953371562500003</v>
          </cell>
          <cell r="U278">
            <v>0.98953371562500003</v>
          </cell>
          <cell r="V278">
            <v>0.98953371562500003</v>
          </cell>
          <cell r="W278">
            <v>1</v>
          </cell>
          <cell r="X278">
            <v>1</v>
          </cell>
          <cell r="Y278">
            <v>1</v>
          </cell>
          <cell r="Z278">
            <v>1</v>
          </cell>
          <cell r="AA278">
            <v>1</v>
          </cell>
          <cell r="AB278">
            <v>1</v>
          </cell>
          <cell r="AC278">
            <v>1</v>
          </cell>
          <cell r="AD278">
            <v>1</v>
          </cell>
          <cell r="AE278">
            <v>1</v>
          </cell>
          <cell r="AF278">
            <v>1</v>
          </cell>
          <cell r="AG278">
            <v>0.99251873437500004</v>
          </cell>
          <cell r="AH278">
            <v>1</v>
          </cell>
          <cell r="AI278">
            <v>0.98953670712499997</v>
          </cell>
          <cell r="AJ278">
            <v>0.989542789334377</v>
          </cell>
          <cell r="AK278">
            <v>0.99251873437500004</v>
          </cell>
          <cell r="AL278">
            <v>1</v>
          </cell>
          <cell r="AM278">
            <v>1</v>
          </cell>
          <cell r="AN278">
            <v>1</v>
          </cell>
          <cell r="AO278">
            <v>1</v>
          </cell>
          <cell r="AP278">
            <v>1</v>
          </cell>
          <cell r="AQ278">
            <v>0.96307928384343899</v>
          </cell>
          <cell r="AR278">
            <v>1</v>
          </cell>
        </row>
        <row r="279">
          <cell r="G279" t="str">
            <v>Efficiency_profile</v>
          </cell>
          <cell r="L279">
            <v>0.99003743753906304</v>
          </cell>
          <cell r="M279">
            <v>0.99003743753906304</v>
          </cell>
          <cell r="N279">
            <v>0.99003743753906304</v>
          </cell>
          <cell r="O279">
            <v>0.99003743753906304</v>
          </cell>
          <cell r="P279">
            <v>0.99003743753906304</v>
          </cell>
          <cell r="Q279">
            <v>0.95739711606876299</v>
          </cell>
          <cell r="R279">
            <v>0.95739711606876299</v>
          </cell>
          <cell r="S279">
            <v>0.95739711606876299</v>
          </cell>
          <cell r="T279">
            <v>0.984091280189063</v>
          </cell>
          <cell r="U279">
            <v>0.984091280189063</v>
          </cell>
          <cell r="V279">
            <v>0.984091280189063</v>
          </cell>
          <cell r="W279">
            <v>1</v>
          </cell>
          <cell r="X279">
            <v>1</v>
          </cell>
          <cell r="Y279">
            <v>1</v>
          </cell>
          <cell r="Z279">
            <v>1</v>
          </cell>
          <cell r="AA279">
            <v>1</v>
          </cell>
          <cell r="AB279">
            <v>1</v>
          </cell>
          <cell r="AC279">
            <v>1</v>
          </cell>
          <cell r="AD279">
            <v>1</v>
          </cell>
          <cell r="AE279">
            <v>1</v>
          </cell>
          <cell r="AF279">
            <v>1</v>
          </cell>
          <cell r="AG279">
            <v>0.99003743753906304</v>
          </cell>
          <cell r="AH279">
            <v>1</v>
          </cell>
          <cell r="AI279">
            <v>0.98607332865006303</v>
          </cell>
          <cell r="AJ279">
            <v>0.98607938957170704</v>
          </cell>
          <cell r="AK279">
            <v>0.99003743753906304</v>
          </cell>
          <cell r="AL279">
            <v>1</v>
          </cell>
          <cell r="AM279">
            <v>1</v>
          </cell>
          <cell r="AN279">
            <v>1</v>
          </cell>
          <cell r="AO279">
            <v>1</v>
          </cell>
          <cell r="AP279">
            <v>1</v>
          </cell>
          <cell r="AQ279">
            <v>0.95739711606876299</v>
          </cell>
          <cell r="AR279">
            <v>1</v>
          </cell>
        </row>
        <row r="280">
          <cell r="G280" t="str">
            <v>Efficiency_profile</v>
          </cell>
          <cell r="L280">
            <v>0.98756234394521503</v>
          </cell>
          <cell r="M280">
            <v>0.98756234394521503</v>
          </cell>
          <cell r="N280">
            <v>0.98756234394521503</v>
          </cell>
          <cell r="O280">
            <v>0.98756234394521503</v>
          </cell>
          <cell r="P280">
            <v>0.98756234394521503</v>
          </cell>
          <cell r="Q280">
            <v>0.95174847308395705</v>
          </cell>
          <cell r="R280">
            <v>0.95174847308395705</v>
          </cell>
          <cell r="S280">
            <v>0.95174847308395705</v>
          </cell>
          <cell r="T280">
            <v>0.97867877814802295</v>
          </cell>
          <cell r="U280">
            <v>0.97867877814802295</v>
          </cell>
          <cell r="V280">
            <v>0.97867877814802295</v>
          </cell>
          <cell r="W280">
            <v>1</v>
          </cell>
          <cell r="X280">
            <v>1</v>
          </cell>
          <cell r="Y280">
            <v>1</v>
          </cell>
          <cell r="Z280">
            <v>1</v>
          </cell>
          <cell r="AA280">
            <v>1</v>
          </cell>
          <cell r="AB280">
            <v>1</v>
          </cell>
          <cell r="AC280">
            <v>1</v>
          </cell>
          <cell r="AD280">
            <v>1</v>
          </cell>
          <cell r="AE280">
            <v>1</v>
          </cell>
          <cell r="AF280">
            <v>1</v>
          </cell>
          <cell r="AG280">
            <v>0.98756234394521503</v>
          </cell>
          <cell r="AH280">
            <v>1</v>
          </cell>
          <cell r="AI280">
            <v>0.98262207199978802</v>
          </cell>
          <cell r="AJ280">
            <v>0.99128057145312798</v>
          </cell>
          <cell r="AK280">
            <v>0.98756234394521503</v>
          </cell>
          <cell r="AL280">
            <v>1</v>
          </cell>
          <cell r="AM280">
            <v>1</v>
          </cell>
          <cell r="AN280">
            <v>1</v>
          </cell>
          <cell r="AO280">
            <v>1</v>
          </cell>
          <cell r="AP280">
            <v>1</v>
          </cell>
          <cell r="AQ280">
            <v>0.95174847308395705</v>
          </cell>
          <cell r="AR280">
            <v>1</v>
          </cell>
        </row>
        <row r="281">
          <cell r="G281" t="str">
            <v>Efficiency_profile</v>
          </cell>
          <cell r="L281">
            <v>0.98509343808535199</v>
          </cell>
          <cell r="M281">
            <v>0.98509343808535199</v>
          </cell>
          <cell r="N281">
            <v>0.98509343808535199</v>
          </cell>
          <cell r="O281">
            <v>0.98509343808535199</v>
          </cell>
          <cell r="P281">
            <v>0.98509343808535199</v>
          </cell>
          <cell r="Q281">
            <v>0.98406400000000005</v>
          </cell>
          <cell r="R281">
            <v>0.98406400000000005</v>
          </cell>
          <cell r="S281">
            <v>0.98406400000000005</v>
          </cell>
          <cell r="T281">
            <v>0.97329604486820898</v>
          </cell>
          <cell r="U281">
            <v>0.97329604486820898</v>
          </cell>
          <cell r="V281">
            <v>0.97329604486820898</v>
          </cell>
          <cell r="W281">
            <v>1</v>
          </cell>
          <cell r="X281">
            <v>1</v>
          </cell>
          <cell r="Y281">
            <v>1</v>
          </cell>
          <cell r="Z281">
            <v>1</v>
          </cell>
          <cell r="AA281">
            <v>1</v>
          </cell>
          <cell r="AB281">
            <v>1</v>
          </cell>
          <cell r="AC281">
            <v>1</v>
          </cell>
          <cell r="AD281">
            <v>1</v>
          </cell>
          <cell r="AE281">
            <v>1</v>
          </cell>
          <cell r="AF281">
            <v>1</v>
          </cell>
          <cell r="AG281">
            <v>0.98509343808535199</v>
          </cell>
          <cell r="AH281">
            <v>1</v>
          </cell>
          <cell r="AI281">
            <v>0.97918289474778797</v>
          </cell>
          <cell r="AJ281">
            <v>0.98781108945304197</v>
          </cell>
          <cell r="AK281">
            <v>0.98509343808535199</v>
          </cell>
          <cell r="AL281">
            <v>1</v>
          </cell>
          <cell r="AM281">
            <v>1</v>
          </cell>
          <cell r="AN281">
            <v>1</v>
          </cell>
          <cell r="AO281">
            <v>1</v>
          </cell>
          <cell r="AP281">
            <v>1</v>
          </cell>
          <cell r="AQ281">
            <v>0.98406400000000005</v>
          </cell>
          <cell r="AR281">
            <v>1</v>
          </cell>
        </row>
        <row r="282">
          <cell r="G282" t="str">
            <v>Efficiency_profile</v>
          </cell>
          <cell r="L282">
            <v>0.98263070449013901</v>
          </cell>
          <cell r="M282">
            <v>0.98263070449013901</v>
          </cell>
          <cell r="N282">
            <v>0.98263070449013901</v>
          </cell>
          <cell r="O282">
            <v>0.98263070449013901</v>
          </cell>
          <cell r="P282">
            <v>0.98263070449013901</v>
          </cell>
          <cell r="Q282">
            <v>0.97825802240000004</v>
          </cell>
          <cell r="R282">
            <v>0.97825802240000004</v>
          </cell>
          <cell r="S282">
            <v>0.97825802240000004</v>
          </cell>
          <cell r="T282">
            <v>0.96794291662143395</v>
          </cell>
          <cell r="U282">
            <v>0.96794291662143395</v>
          </cell>
          <cell r="V282">
            <v>0.96794291662143395</v>
          </cell>
          <cell r="W282">
            <v>1</v>
          </cell>
          <cell r="X282">
            <v>1</v>
          </cell>
          <cell r="Y282">
            <v>1</v>
          </cell>
          <cell r="Z282">
            <v>1</v>
          </cell>
          <cell r="AA282">
            <v>1</v>
          </cell>
          <cell r="AB282">
            <v>1</v>
          </cell>
          <cell r="AC282">
            <v>1</v>
          </cell>
          <cell r="AD282">
            <v>1</v>
          </cell>
          <cell r="AE282">
            <v>1</v>
          </cell>
          <cell r="AF282">
            <v>1</v>
          </cell>
          <cell r="AG282">
            <v>0.98263070449013901</v>
          </cell>
          <cell r="AH282">
            <v>1</v>
          </cell>
          <cell r="AI282">
            <v>0.97575575461617103</v>
          </cell>
          <cell r="AJ282">
            <v>0.984353750639956</v>
          </cell>
          <cell r="AK282">
            <v>0.98263070449013901</v>
          </cell>
          <cell r="AL282">
            <v>1</v>
          </cell>
          <cell r="AM282">
            <v>1</v>
          </cell>
          <cell r="AN282">
            <v>1</v>
          </cell>
          <cell r="AO282">
            <v>1</v>
          </cell>
          <cell r="AP282">
            <v>1</v>
          </cell>
          <cell r="AQ282">
            <v>0.97825802240000004</v>
          </cell>
          <cell r="AR282">
            <v>1</v>
          </cell>
        </row>
        <row r="283">
          <cell r="G283" t="str">
            <v>Efficiency_profile</v>
          </cell>
          <cell r="L283">
            <v>0.99251873437500004</v>
          </cell>
          <cell r="M283">
            <v>0.99251873437500004</v>
          </cell>
          <cell r="N283">
            <v>0.99251873437500004</v>
          </cell>
          <cell r="O283">
            <v>0.99251873437500004</v>
          </cell>
          <cell r="P283">
            <v>0.99251873437500004</v>
          </cell>
          <cell r="Q283">
            <v>0.97248630006783998</v>
          </cell>
          <cell r="R283">
            <v>0.97248630006783998</v>
          </cell>
          <cell r="S283">
            <v>0.97248630006783998</v>
          </cell>
          <cell r="T283">
            <v>0.99251873437500004</v>
          </cell>
          <cell r="U283">
            <v>0.99251873437500004</v>
          </cell>
          <cell r="V283">
            <v>0.99251873437500004</v>
          </cell>
          <cell r="W283">
            <v>1</v>
          </cell>
          <cell r="X283">
            <v>1</v>
          </cell>
          <cell r="Y283">
            <v>1</v>
          </cell>
          <cell r="Z283">
            <v>1</v>
          </cell>
          <cell r="AA283">
            <v>1</v>
          </cell>
          <cell r="AB283">
            <v>1</v>
          </cell>
          <cell r="AC283">
            <v>1</v>
          </cell>
          <cell r="AD283">
            <v>1</v>
          </cell>
          <cell r="AE283">
            <v>1</v>
          </cell>
          <cell r="AF283">
            <v>1</v>
          </cell>
          <cell r="AG283">
            <v>0.99251873437500004</v>
          </cell>
          <cell r="AH283">
            <v>1</v>
          </cell>
          <cell r="AI283">
            <v>0.98953670712499997</v>
          </cell>
          <cell r="AJ283">
            <v>0.98954583045308497</v>
          </cell>
          <cell r="AK283">
            <v>0.99251873437500004</v>
          </cell>
          <cell r="AL283">
            <v>1</v>
          </cell>
          <cell r="AM283">
            <v>1</v>
          </cell>
          <cell r="AN283">
            <v>1</v>
          </cell>
          <cell r="AO283">
            <v>1</v>
          </cell>
          <cell r="AP283">
            <v>1</v>
          </cell>
          <cell r="AQ283">
            <v>0.97248630006783998</v>
          </cell>
          <cell r="AR283">
            <v>1</v>
          </cell>
        </row>
        <row r="284">
          <cell r="G284" t="str">
            <v>Efficiency_profile</v>
          </cell>
          <cell r="L284">
            <v>0.99003743753906304</v>
          </cell>
          <cell r="M284">
            <v>0.99003743753906304</v>
          </cell>
          <cell r="N284">
            <v>0.99003743753906304</v>
          </cell>
          <cell r="O284">
            <v>0.99003743753906304</v>
          </cell>
          <cell r="P284">
            <v>0.99003743753906304</v>
          </cell>
          <cell r="Q284">
            <v>0.96674863089744001</v>
          </cell>
          <cell r="R284">
            <v>0.96674863089744001</v>
          </cell>
          <cell r="S284">
            <v>0.96674863089744001</v>
          </cell>
          <cell r="T284">
            <v>0.98705988133593803</v>
          </cell>
          <cell r="U284">
            <v>0.98705988133593803</v>
          </cell>
          <cell r="V284">
            <v>0.98705988133593803</v>
          </cell>
          <cell r="W284">
            <v>1</v>
          </cell>
          <cell r="X284">
            <v>1</v>
          </cell>
          <cell r="Y284">
            <v>1</v>
          </cell>
          <cell r="Z284">
            <v>1</v>
          </cell>
          <cell r="AA284">
            <v>1</v>
          </cell>
          <cell r="AB284">
            <v>1</v>
          </cell>
          <cell r="AC284">
            <v>1</v>
          </cell>
          <cell r="AD284">
            <v>1</v>
          </cell>
          <cell r="AE284">
            <v>1</v>
          </cell>
          <cell r="AF284">
            <v>1</v>
          </cell>
          <cell r="AG284">
            <v>0.99003743753906304</v>
          </cell>
          <cell r="AH284">
            <v>1</v>
          </cell>
          <cell r="AI284">
            <v>0.98607332865006303</v>
          </cell>
          <cell r="AJ284">
            <v>0.98608242004649904</v>
          </cell>
          <cell r="AK284">
            <v>0.99003743753906304</v>
          </cell>
          <cell r="AL284">
            <v>1</v>
          </cell>
          <cell r="AM284">
            <v>1</v>
          </cell>
          <cell r="AN284">
            <v>1</v>
          </cell>
          <cell r="AO284">
            <v>1</v>
          </cell>
          <cell r="AP284">
            <v>1</v>
          </cell>
          <cell r="AQ284">
            <v>0.96674863089744001</v>
          </cell>
          <cell r="AR284">
            <v>1</v>
          </cell>
        </row>
        <row r="285">
          <cell r="G285" t="str">
            <v>Efficiency_profile</v>
          </cell>
          <cell r="L285">
            <v>0.98756234394521503</v>
          </cell>
          <cell r="M285">
            <v>0.98756234394521503</v>
          </cell>
          <cell r="N285">
            <v>0.98756234394521503</v>
          </cell>
          <cell r="O285">
            <v>0.98756234394521503</v>
          </cell>
          <cell r="P285">
            <v>0.98756234394521503</v>
          </cell>
          <cell r="Q285">
            <v>0.96104481397514496</v>
          </cell>
          <cell r="R285">
            <v>0.96104481397514496</v>
          </cell>
          <cell r="S285">
            <v>0.96104481397514496</v>
          </cell>
          <cell r="T285">
            <v>0.98163105198859002</v>
          </cell>
          <cell r="U285">
            <v>0.98163105198859002</v>
          </cell>
          <cell r="V285">
            <v>0.98163105198859002</v>
          </cell>
          <cell r="W285">
            <v>1</v>
          </cell>
          <cell r="X285">
            <v>1</v>
          </cell>
          <cell r="Y285">
            <v>1</v>
          </cell>
          <cell r="Z285">
            <v>1</v>
          </cell>
          <cell r="AA285">
            <v>1</v>
          </cell>
          <cell r="AB285">
            <v>1</v>
          </cell>
          <cell r="AC285">
            <v>1</v>
          </cell>
          <cell r="AD285">
            <v>1</v>
          </cell>
          <cell r="AE285">
            <v>1</v>
          </cell>
          <cell r="AF285">
            <v>1</v>
          </cell>
          <cell r="AG285">
            <v>0.98756234394521503</v>
          </cell>
          <cell r="AH285">
            <v>1</v>
          </cell>
          <cell r="AI285">
            <v>0.98262207199978802</v>
          </cell>
          <cell r="AJ285">
            <v>0.98263113157633697</v>
          </cell>
          <cell r="AK285">
            <v>0.98756234394521503</v>
          </cell>
          <cell r="AL285">
            <v>1</v>
          </cell>
          <cell r="AM285">
            <v>1</v>
          </cell>
          <cell r="AN285">
            <v>1</v>
          </cell>
          <cell r="AO285">
            <v>1</v>
          </cell>
          <cell r="AP285">
            <v>1</v>
          </cell>
          <cell r="AQ285">
            <v>0.96104481397514496</v>
          </cell>
          <cell r="AR285">
            <v>1</v>
          </cell>
        </row>
        <row r="286">
          <cell r="G286" t="str">
            <v>Efficiency_profile</v>
          </cell>
          <cell r="L286">
            <v>0.98509343808535199</v>
          </cell>
          <cell r="M286">
            <v>0.98509343808535199</v>
          </cell>
          <cell r="N286">
            <v>0.98509343808535199</v>
          </cell>
          <cell r="O286">
            <v>0.98509343808535199</v>
          </cell>
          <cell r="P286">
            <v>0.98509343808535199</v>
          </cell>
          <cell r="Q286">
            <v>0.95537464957269103</v>
          </cell>
          <cell r="R286">
            <v>0.95537464957269103</v>
          </cell>
          <cell r="S286">
            <v>0.95537464957269103</v>
          </cell>
          <cell r="T286">
            <v>0.97623208120265303</v>
          </cell>
          <cell r="U286">
            <v>0.97623208120265303</v>
          </cell>
          <cell r="V286">
            <v>0.97623208120265303</v>
          </cell>
          <cell r="W286">
            <v>1</v>
          </cell>
          <cell r="X286">
            <v>1</v>
          </cell>
          <cell r="Y286">
            <v>1</v>
          </cell>
          <cell r="Z286">
            <v>1</v>
          </cell>
          <cell r="AA286">
            <v>1</v>
          </cell>
          <cell r="AB286">
            <v>1</v>
          </cell>
          <cell r="AC286">
            <v>1</v>
          </cell>
          <cell r="AD286">
            <v>1</v>
          </cell>
          <cell r="AE286">
            <v>1</v>
          </cell>
          <cell r="AF286">
            <v>1</v>
          </cell>
          <cell r="AG286">
            <v>0.98509343808535199</v>
          </cell>
          <cell r="AH286">
            <v>1</v>
          </cell>
          <cell r="AI286">
            <v>0.97918289474778797</v>
          </cell>
          <cell r="AJ286">
            <v>0.98781412524979195</v>
          </cell>
          <cell r="AK286">
            <v>0.98509343808535199</v>
          </cell>
          <cell r="AL286">
            <v>1</v>
          </cell>
          <cell r="AM286">
            <v>1</v>
          </cell>
          <cell r="AN286">
            <v>1</v>
          </cell>
          <cell r="AO286">
            <v>1</v>
          </cell>
          <cell r="AP286">
            <v>1</v>
          </cell>
          <cell r="AQ286">
            <v>0.95537464957269103</v>
          </cell>
          <cell r="AR286">
            <v>1</v>
          </cell>
        </row>
        <row r="287">
          <cell r="G287" t="str">
            <v>Efficiency_profile</v>
          </cell>
          <cell r="L287">
            <v>0.98263070449013901</v>
          </cell>
          <cell r="M287">
            <v>0.98263070449013901</v>
          </cell>
          <cell r="N287">
            <v>0.98263070449013901</v>
          </cell>
          <cell r="O287">
            <v>0.98263070449013901</v>
          </cell>
          <cell r="P287">
            <v>0.98263070449013901</v>
          </cell>
          <cell r="Q287">
            <v>0.94973793914021198</v>
          </cell>
          <cell r="R287">
            <v>0.94973793914021198</v>
          </cell>
          <cell r="S287">
            <v>0.94973793914021198</v>
          </cell>
          <cell r="T287">
            <v>0.97086280475603803</v>
          </cell>
          <cell r="U287">
            <v>0.97086280475603803</v>
          </cell>
          <cell r="V287">
            <v>0.97086280475603803</v>
          </cell>
          <cell r="W287">
            <v>1</v>
          </cell>
          <cell r="X287">
            <v>1</v>
          </cell>
          <cell r="Y287">
            <v>1</v>
          </cell>
          <cell r="Z287">
            <v>1</v>
          </cell>
          <cell r="AA287">
            <v>1</v>
          </cell>
          <cell r="AB287">
            <v>1</v>
          </cell>
          <cell r="AC287">
            <v>1</v>
          </cell>
          <cell r="AD287">
            <v>1</v>
          </cell>
          <cell r="AE287">
            <v>1</v>
          </cell>
          <cell r="AF287">
            <v>1</v>
          </cell>
          <cell r="AG287">
            <v>0.98263070449013901</v>
          </cell>
          <cell r="AH287">
            <v>1</v>
          </cell>
          <cell r="AI287">
            <v>0.97575575461617103</v>
          </cell>
          <cell r="AJ287">
            <v>0.98435677581141801</v>
          </cell>
          <cell r="AK287">
            <v>0.98263070449013901</v>
          </cell>
          <cell r="AL287">
            <v>1</v>
          </cell>
          <cell r="AM287">
            <v>1</v>
          </cell>
          <cell r="AN287">
            <v>1</v>
          </cell>
          <cell r="AO287">
            <v>1</v>
          </cell>
          <cell r="AP287">
            <v>1</v>
          </cell>
          <cell r="AQ287">
            <v>0.94973793914021198</v>
          </cell>
          <cell r="AR287">
            <v>1</v>
          </cell>
        </row>
        <row r="288">
          <cell r="G288" t="str">
            <v>Efficiency_profile</v>
          </cell>
          <cell r="L288">
            <v>0.98017412772891299</v>
          </cell>
          <cell r="M288">
            <v>0.98017412772891299</v>
          </cell>
          <cell r="N288">
            <v>0.98017412772891299</v>
          </cell>
          <cell r="O288">
            <v>0.98017412772891299</v>
          </cell>
          <cell r="P288">
            <v>0.98017412772891299</v>
          </cell>
          <cell r="Q288">
            <v>0.94413448529928501</v>
          </cell>
          <cell r="R288">
            <v>0.94413448529928501</v>
          </cell>
          <cell r="S288">
            <v>0.94413448529928501</v>
          </cell>
          <cell r="T288">
            <v>0.96552305932988003</v>
          </cell>
          <cell r="U288">
            <v>0.96552305932988003</v>
          </cell>
          <cell r="V288">
            <v>0.96552305932988003</v>
          </cell>
          <cell r="W288">
            <v>1</v>
          </cell>
          <cell r="X288">
            <v>1</v>
          </cell>
          <cell r="Y288">
            <v>1</v>
          </cell>
          <cell r="Z288">
            <v>1</v>
          </cell>
          <cell r="AA288">
            <v>1</v>
          </cell>
          <cell r="AB288">
            <v>1</v>
          </cell>
          <cell r="AC288">
            <v>1</v>
          </cell>
          <cell r="AD288">
            <v>1</v>
          </cell>
          <cell r="AE288">
            <v>1</v>
          </cell>
          <cell r="AF288">
            <v>1</v>
          </cell>
          <cell r="AG288">
            <v>0.98017412772891299</v>
          </cell>
          <cell r="AH288">
            <v>1</v>
          </cell>
          <cell r="AI288">
            <v>0.97234060947501499</v>
          </cell>
          <cell r="AJ288">
            <v>0.98091152709607798</v>
          </cell>
          <cell r="AK288">
            <v>0.98017412772891299</v>
          </cell>
          <cell r="AL288">
            <v>1</v>
          </cell>
          <cell r="AM288">
            <v>1</v>
          </cell>
          <cell r="AN288">
            <v>1</v>
          </cell>
          <cell r="AO288">
            <v>1</v>
          </cell>
          <cell r="AP288">
            <v>1</v>
          </cell>
          <cell r="AQ288">
            <v>0.94413448529928501</v>
          </cell>
          <cell r="AR288">
            <v>1</v>
          </cell>
        </row>
        <row r="289">
          <cell r="G289" t="str">
            <v>Efficiency_profile</v>
          </cell>
          <cell r="L289">
            <v>0.99003743753906304</v>
          </cell>
          <cell r="M289">
            <v>0.99003743753906304</v>
          </cell>
          <cell r="N289">
            <v>0.99003743753906304</v>
          </cell>
          <cell r="O289">
            <v>0.99003743753906304</v>
          </cell>
          <cell r="P289">
            <v>0.99003743753906304</v>
          </cell>
          <cell r="Q289">
            <v>0.976191488</v>
          </cell>
          <cell r="R289">
            <v>0.976191488</v>
          </cell>
          <cell r="S289">
            <v>0.976191488</v>
          </cell>
          <cell r="T289">
            <v>0.99003743753906304</v>
          </cell>
          <cell r="U289">
            <v>0.99003743753906304</v>
          </cell>
          <cell r="V289">
            <v>0.99003743753906304</v>
          </cell>
          <cell r="W289">
            <v>1</v>
          </cell>
          <cell r="X289">
            <v>1</v>
          </cell>
          <cell r="Y289">
            <v>1</v>
          </cell>
          <cell r="Z289">
            <v>1</v>
          </cell>
          <cell r="AA289">
            <v>1</v>
          </cell>
          <cell r="AB289">
            <v>1</v>
          </cell>
          <cell r="AC289">
            <v>1</v>
          </cell>
          <cell r="AD289">
            <v>1</v>
          </cell>
          <cell r="AE289">
            <v>1</v>
          </cell>
          <cell r="AF289">
            <v>1</v>
          </cell>
          <cell r="AG289">
            <v>0.99003743753906304</v>
          </cell>
          <cell r="AH289">
            <v>1</v>
          </cell>
          <cell r="AI289">
            <v>0.98607332865006303</v>
          </cell>
          <cell r="AJ289">
            <v>0.98608545053060503</v>
          </cell>
          <cell r="AK289">
            <v>0.99003743753906304</v>
          </cell>
          <cell r="AL289">
            <v>1</v>
          </cell>
          <cell r="AM289">
            <v>1</v>
          </cell>
          <cell r="AN289">
            <v>1</v>
          </cell>
          <cell r="AO289">
            <v>1</v>
          </cell>
          <cell r="AP289">
            <v>1</v>
          </cell>
          <cell r="AQ289">
            <v>0.976191488</v>
          </cell>
          <cell r="AR289">
            <v>1</v>
          </cell>
        </row>
        <row r="290">
          <cell r="G290" t="str">
            <v>Efficiency_profile</v>
          </cell>
          <cell r="L290">
            <v>0.98756234394521503</v>
          </cell>
          <cell r="M290">
            <v>0.98756234394521503</v>
          </cell>
          <cell r="N290">
            <v>0.98756234394521503</v>
          </cell>
          <cell r="O290">
            <v>0.98756234394521503</v>
          </cell>
          <cell r="P290">
            <v>0.98756234394521503</v>
          </cell>
          <cell r="Q290">
            <v>0.97043195822079997</v>
          </cell>
          <cell r="R290">
            <v>0.97043195822079997</v>
          </cell>
          <cell r="S290">
            <v>0.97043195822079997</v>
          </cell>
          <cell r="T290">
            <v>0.98459223163259801</v>
          </cell>
          <cell r="U290">
            <v>0.98459223163259801</v>
          </cell>
          <cell r="V290">
            <v>0.98459223163259801</v>
          </cell>
          <cell r="W290">
            <v>1</v>
          </cell>
          <cell r="X290">
            <v>1</v>
          </cell>
          <cell r="Y290">
            <v>1</v>
          </cell>
          <cell r="Z290">
            <v>1</v>
          </cell>
          <cell r="AA290">
            <v>1</v>
          </cell>
          <cell r="AB290">
            <v>1</v>
          </cell>
          <cell r="AC290">
            <v>1</v>
          </cell>
          <cell r="AD290">
            <v>1</v>
          </cell>
          <cell r="AE290">
            <v>1</v>
          </cell>
          <cell r="AF290">
            <v>1</v>
          </cell>
          <cell r="AG290">
            <v>0.98756234394521503</v>
          </cell>
          <cell r="AH290">
            <v>1</v>
          </cell>
          <cell r="AI290">
            <v>0.98262207199978802</v>
          </cell>
          <cell r="AJ290">
            <v>0.98263415145374799</v>
          </cell>
          <cell r="AK290">
            <v>0.98756234394521503</v>
          </cell>
          <cell r="AL290">
            <v>1</v>
          </cell>
          <cell r="AM290">
            <v>1</v>
          </cell>
          <cell r="AN290">
            <v>1</v>
          </cell>
          <cell r="AO290">
            <v>1</v>
          </cell>
          <cell r="AP290">
            <v>1</v>
          </cell>
          <cell r="AQ290">
            <v>0.97043195822079997</v>
          </cell>
          <cell r="AR290">
            <v>1</v>
          </cell>
        </row>
        <row r="291">
          <cell r="G291" t="str">
            <v>Efficiency_profile</v>
          </cell>
          <cell r="L291">
            <v>0.98509343808535199</v>
          </cell>
          <cell r="M291">
            <v>0.98509343808535199</v>
          </cell>
          <cell r="N291">
            <v>0.98509343808535199</v>
          </cell>
          <cell r="O291">
            <v>0.98509343808535199</v>
          </cell>
          <cell r="P291">
            <v>0.98509343808535199</v>
          </cell>
          <cell r="Q291">
            <v>0.96470640966729704</v>
          </cell>
          <cell r="R291">
            <v>0.96470640966729704</v>
          </cell>
          <cell r="S291">
            <v>0.96470640966729704</v>
          </cell>
          <cell r="T291">
            <v>0.97917697435861895</v>
          </cell>
          <cell r="U291">
            <v>0.97917697435861895</v>
          </cell>
          <cell r="V291">
            <v>0.97917697435861895</v>
          </cell>
          <cell r="W291">
            <v>1</v>
          </cell>
          <cell r="X291">
            <v>1</v>
          </cell>
          <cell r="Y291">
            <v>1</v>
          </cell>
          <cell r="Z291">
            <v>1</v>
          </cell>
          <cell r="AA291">
            <v>1</v>
          </cell>
          <cell r="AB291">
            <v>1</v>
          </cell>
          <cell r="AC291">
            <v>1</v>
          </cell>
          <cell r="AD291">
            <v>1</v>
          </cell>
          <cell r="AE291">
            <v>1</v>
          </cell>
          <cell r="AF291">
            <v>1</v>
          </cell>
          <cell r="AG291">
            <v>0.98509343808535199</v>
          </cell>
          <cell r="AH291">
            <v>1</v>
          </cell>
          <cell r="AI291">
            <v>0.97918289474778797</v>
          </cell>
          <cell r="AJ291">
            <v>0.97919493192366003</v>
          </cell>
          <cell r="AK291">
            <v>0.98509343808535199</v>
          </cell>
          <cell r="AL291">
            <v>1</v>
          </cell>
          <cell r="AM291">
            <v>1</v>
          </cell>
          <cell r="AN291">
            <v>1</v>
          </cell>
          <cell r="AO291">
            <v>1</v>
          </cell>
          <cell r="AP291">
            <v>1</v>
          </cell>
          <cell r="AQ291">
            <v>0.96470640966729704</v>
          </cell>
          <cell r="AR291">
            <v>1</v>
          </cell>
        </row>
        <row r="292">
          <cell r="G292" t="str">
            <v>Efficiency_profile</v>
          </cell>
          <cell r="L292">
            <v>0.98263070449013901</v>
          </cell>
          <cell r="M292">
            <v>0.98263070449013901</v>
          </cell>
          <cell r="N292">
            <v>0.98263070449013901</v>
          </cell>
          <cell r="O292">
            <v>0.98263070449013901</v>
          </cell>
          <cell r="P292">
            <v>0.98263070449013901</v>
          </cell>
          <cell r="Q292">
            <v>0.95901464185025997</v>
          </cell>
          <cell r="R292">
            <v>0.95901464185025997</v>
          </cell>
          <cell r="S292">
            <v>0.95901464185025997</v>
          </cell>
          <cell r="T292">
            <v>0.97379150099964595</v>
          </cell>
          <cell r="U292">
            <v>0.97379150099964595</v>
          </cell>
          <cell r="V292">
            <v>0.97379150099964595</v>
          </cell>
          <cell r="W292">
            <v>1</v>
          </cell>
          <cell r="X292">
            <v>1</v>
          </cell>
          <cell r="Y292">
            <v>1</v>
          </cell>
          <cell r="Z292">
            <v>1</v>
          </cell>
          <cell r="AA292">
            <v>1</v>
          </cell>
          <cell r="AB292">
            <v>1</v>
          </cell>
          <cell r="AC292">
            <v>1</v>
          </cell>
          <cell r="AD292">
            <v>1</v>
          </cell>
          <cell r="AE292">
            <v>1</v>
          </cell>
          <cell r="AF292">
            <v>1</v>
          </cell>
          <cell r="AG292">
            <v>0.98263070449013901</v>
          </cell>
          <cell r="AH292">
            <v>1</v>
          </cell>
          <cell r="AI292">
            <v>0.97575575461617103</v>
          </cell>
          <cell r="AJ292">
            <v>0.98435980099217602</v>
          </cell>
          <cell r="AK292">
            <v>0.98263070449013901</v>
          </cell>
          <cell r="AL292">
            <v>1</v>
          </cell>
          <cell r="AM292">
            <v>1</v>
          </cell>
          <cell r="AN292">
            <v>1</v>
          </cell>
          <cell r="AO292">
            <v>1</v>
          </cell>
          <cell r="AP292">
            <v>1</v>
          </cell>
          <cell r="AQ292">
            <v>0.95901464185025997</v>
          </cell>
          <cell r="AR292">
            <v>1</v>
          </cell>
        </row>
        <row r="293">
          <cell r="G293" t="str">
            <v>Efficiency_profile</v>
          </cell>
          <cell r="L293">
            <v>0.98017412772891299</v>
          </cell>
          <cell r="M293">
            <v>0.98017412772891299</v>
          </cell>
          <cell r="N293">
            <v>0.98017412772891299</v>
          </cell>
          <cell r="O293">
            <v>0.98017412772891299</v>
          </cell>
          <cell r="P293">
            <v>0.98017412772891299</v>
          </cell>
          <cell r="Q293">
            <v>0.95335645546334402</v>
          </cell>
          <cell r="R293">
            <v>0.95335645546334402</v>
          </cell>
          <cell r="S293">
            <v>0.95335645546334402</v>
          </cell>
          <cell r="T293">
            <v>0.96843564774414803</v>
          </cell>
          <cell r="U293">
            <v>0.96843564774414803</v>
          </cell>
          <cell r="V293">
            <v>0.96843564774414803</v>
          </cell>
          <cell r="W293">
            <v>1</v>
          </cell>
          <cell r="X293">
            <v>1</v>
          </cell>
          <cell r="Y293">
            <v>1</v>
          </cell>
          <cell r="Z293">
            <v>1</v>
          </cell>
          <cell r="AA293">
            <v>1</v>
          </cell>
          <cell r="AB293">
            <v>1</v>
          </cell>
          <cell r="AC293">
            <v>1</v>
          </cell>
          <cell r="AD293">
            <v>1</v>
          </cell>
          <cell r="AE293">
            <v>1</v>
          </cell>
          <cell r="AF293">
            <v>1</v>
          </cell>
          <cell r="AG293">
            <v>0.98017412772891299</v>
          </cell>
          <cell r="AH293">
            <v>1</v>
          </cell>
          <cell r="AI293">
            <v>0.97234060947501499</v>
          </cell>
          <cell r="AJ293">
            <v>0.98091454168870396</v>
          </cell>
          <cell r="AK293">
            <v>0.98017412772891299</v>
          </cell>
          <cell r="AL293">
            <v>1</v>
          </cell>
          <cell r="AM293">
            <v>1</v>
          </cell>
          <cell r="AN293">
            <v>1</v>
          </cell>
          <cell r="AO293">
            <v>1</v>
          </cell>
          <cell r="AP293">
            <v>1</v>
          </cell>
          <cell r="AQ293">
            <v>0.95335645546334402</v>
          </cell>
          <cell r="AR293">
            <v>1</v>
          </cell>
        </row>
        <row r="294">
          <cell r="G294" t="str">
            <v>Efficiency_profile</v>
          </cell>
          <cell r="L294">
            <v>0.97772369240959101</v>
          </cell>
          <cell r="M294">
            <v>0.97772369240959101</v>
          </cell>
          <cell r="N294">
            <v>0.97772369240959101</v>
          </cell>
          <cell r="O294">
            <v>0.97772369240959101</v>
          </cell>
          <cell r="P294">
            <v>0.97772369240959101</v>
          </cell>
          <cell r="Q294">
            <v>0.94773165237611001</v>
          </cell>
          <cell r="R294">
            <v>0.94773165237611001</v>
          </cell>
          <cell r="S294">
            <v>0.94773165237611001</v>
          </cell>
          <cell r="T294">
            <v>0.96310925168155503</v>
          </cell>
          <cell r="U294">
            <v>0.96310925168155503</v>
          </cell>
          <cell r="V294">
            <v>0.96310925168155503</v>
          </cell>
          <cell r="W294">
            <v>1</v>
          </cell>
          <cell r="X294">
            <v>1</v>
          </cell>
          <cell r="Y294">
            <v>1</v>
          </cell>
          <cell r="Z294">
            <v>1</v>
          </cell>
          <cell r="AA294">
            <v>1</v>
          </cell>
          <cell r="AB294">
            <v>1</v>
          </cell>
          <cell r="AC294">
            <v>1</v>
          </cell>
          <cell r="AD294">
            <v>1</v>
          </cell>
          <cell r="AE294">
            <v>1</v>
          </cell>
          <cell r="AF294">
            <v>1</v>
          </cell>
          <cell r="AG294">
            <v>0.97772369240959101</v>
          </cell>
          <cell r="AH294">
            <v>1</v>
          </cell>
          <cell r="AI294">
            <v>0.96893741734185201</v>
          </cell>
          <cell r="AJ294">
            <v>0.97748134079279303</v>
          </cell>
          <cell r="AK294">
            <v>0.97772369240959101</v>
          </cell>
          <cell r="AL294">
            <v>1</v>
          </cell>
          <cell r="AM294">
            <v>1</v>
          </cell>
          <cell r="AN294">
            <v>1</v>
          </cell>
          <cell r="AO294">
            <v>1</v>
          </cell>
          <cell r="AP294">
            <v>1</v>
          </cell>
          <cell r="AQ294">
            <v>0.94773165237611001</v>
          </cell>
          <cell r="AR294">
            <v>1</v>
          </cell>
        </row>
        <row r="295">
          <cell r="G295" t="str">
            <v>Efficiency_profile</v>
          </cell>
          <cell r="L295">
            <v>0.98756234394521503</v>
          </cell>
          <cell r="M295">
            <v>0.98756234394521503</v>
          </cell>
          <cell r="N295">
            <v>0.98756234394521503</v>
          </cell>
          <cell r="O295">
            <v>0.98756234394521503</v>
          </cell>
          <cell r="P295">
            <v>0.98756234394521503</v>
          </cell>
          <cell r="Q295">
            <v>0.94214003562709103</v>
          </cell>
          <cell r="R295">
            <v>0.94214003562709103</v>
          </cell>
          <cell r="S295">
            <v>0.94214003562709103</v>
          </cell>
          <cell r="T295">
            <v>0.98756234394521503</v>
          </cell>
          <cell r="U295">
            <v>0.98756234394521503</v>
          </cell>
          <cell r="V295">
            <v>0.98756234394521503</v>
          </cell>
          <cell r="W295">
            <v>1</v>
          </cell>
          <cell r="X295">
            <v>1</v>
          </cell>
          <cell r="Y295">
            <v>1</v>
          </cell>
          <cell r="Z295">
            <v>1</v>
          </cell>
          <cell r="AA295">
            <v>1</v>
          </cell>
          <cell r="AB295">
            <v>1</v>
          </cell>
          <cell r="AC295">
            <v>1</v>
          </cell>
          <cell r="AD295">
            <v>1</v>
          </cell>
          <cell r="AE295">
            <v>1</v>
          </cell>
          <cell r="AF295">
            <v>1</v>
          </cell>
          <cell r="AG295">
            <v>0.98756234394521503</v>
          </cell>
          <cell r="AH295">
            <v>1</v>
          </cell>
          <cell r="AI295">
            <v>0.98262207199978802</v>
          </cell>
          <cell r="AJ295">
            <v>0.98263717134044004</v>
          </cell>
          <cell r="AK295">
            <v>0.98756234394521503</v>
          </cell>
          <cell r="AL295">
            <v>1</v>
          </cell>
          <cell r="AM295">
            <v>1</v>
          </cell>
          <cell r="AN295">
            <v>1</v>
          </cell>
          <cell r="AO295">
            <v>1</v>
          </cell>
          <cell r="AP295">
            <v>1</v>
          </cell>
          <cell r="AQ295">
            <v>0.94214003562709103</v>
          </cell>
          <cell r="AR295">
            <v>1</v>
          </cell>
        </row>
        <row r="296">
          <cell r="G296" t="str">
            <v>Efficiency_profile</v>
          </cell>
          <cell r="L296">
            <v>0.98509343808535199</v>
          </cell>
          <cell r="M296">
            <v>0.98509343808535199</v>
          </cell>
          <cell r="N296">
            <v>0.98509343808535199</v>
          </cell>
          <cell r="O296">
            <v>0.98509343808535199</v>
          </cell>
          <cell r="P296">
            <v>0.98509343808535199</v>
          </cell>
          <cell r="Q296">
            <v>0.93658140941689105</v>
          </cell>
          <cell r="R296">
            <v>0.93658140941689105</v>
          </cell>
          <cell r="S296">
            <v>0.93658140941689105</v>
          </cell>
          <cell r="T296">
            <v>0.98213075105351699</v>
          </cell>
          <cell r="U296">
            <v>0.98213075105351699</v>
          </cell>
          <cell r="V296">
            <v>0.98213075105351699</v>
          </cell>
          <cell r="W296">
            <v>1</v>
          </cell>
          <cell r="X296">
            <v>1</v>
          </cell>
          <cell r="Y296">
            <v>1</v>
          </cell>
          <cell r="Z296">
            <v>1</v>
          </cell>
          <cell r="AA296">
            <v>1</v>
          </cell>
          <cell r="AB296">
            <v>1</v>
          </cell>
          <cell r="AC296">
            <v>1</v>
          </cell>
          <cell r="AD296">
            <v>1</v>
          </cell>
          <cell r="AE296">
            <v>1</v>
          </cell>
          <cell r="AF296">
            <v>1</v>
          </cell>
          <cell r="AG296">
            <v>0.98509343808535199</v>
          </cell>
          <cell r="AH296">
            <v>1</v>
          </cell>
          <cell r="AI296">
            <v>0.97918289474778797</v>
          </cell>
          <cell r="AJ296">
            <v>0.97919794124074899</v>
          </cell>
          <cell r="AK296">
            <v>0.98509343808535199</v>
          </cell>
          <cell r="AL296">
            <v>1</v>
          </cell>
          <cell r="AM296">
            <v>1</v>
          </cell>
          <cell r="AN296">
            <v>1</v>
          </cell>
          <cell r="AO296">
            <v>1</v>
          </cell>
          <cell r="AP296">
            <v>1</v>
          </cell>
          <cell r="AQ296">
            <v>0.93658140941689105</v>
          </cell>
          <cell r="AR296">
            <v>1</v>
          </cell>
        </row>
        <row r="297">
          <cell r="G297" t="str">
            <v>Efficiency_profile</v>
          </cell>
          <cell r="L297">
            <v>0.98263070449013901</v>
          </cell>
          <cell r="M297">
            <v>0.98263070449013901</v>
          </cell>
          <cell r="N297">
            <v>0.98263070449013901</v>
          </cell>
          <cell r="O297">
            <v>0.98263070449013901</v>
          </cell>
          <cell r="P297">
            <v>0.98263070449013901</v>
          </cell>
          <cell r="Q297">
            <v>0.96838195609599997</v>
          </cell>
          <cell r="R297">
            <v>0.96838195609599997</v>
          </cell>
          <cell r="S297">
            <v>0.96838195609599997</v>
          </cell>
          <cell r="T297">
            <v>0.97672903192272198</v>
          </cell>
          <cell r="U297">
            <v>0.97672903192272198</v>
          </cell>
          <cell r="V297">
            <v>0.97672903192272198</v>
          </cell>
          <cell r="W297">
            <v>1</v>
          </cell>
          <cell r="X297">
            <v>1</v>
          </cell>
          <cell r="Y297">
            <v>1</v>
          </cell>
          <cell r="Z297">
            <v>1</v>
          </cell>
          <cell r="AA297">
            <v>1</v>
          </cell>
          <cell r="AB297">
            <v>1</v>
          </cell>
          <cell r="AC297">
            <v>1</v>
          </cell>
          <cell r="AD297">
            <v>1</v>
          </cell>
          <cell r="AE297">
            <v>1</v>
          </cell>
          <cell r="AF297">
            <v>1</v>
          </cell>
          <cell r="AG297">
            <v>0.98263070449013901</v>
          </cell>
          <cell r="AH297">
            <v>1</v>
          </cell>
          <cell r="AI297">
            <v>0.97575575461617103</v>
          </cell>
          <cell r="AJ297">
            <v>0.97577074844640599</v>
          </cell>
          <cell r="AK297">
            <v>0.98263070449013901</v>
          </cell>
          <cell r="AL297">
            <v>1</v>
          </cell>
          <cell r="AM297">
            <v>1</v>
          </cell>
          <cell r="AN297">
            <v>1</v>
          </cell>
          <cell r="AO297">
            <v>1</v>
          </cell>
          <cell r="AP297">
            <v>1</v>
          </cell>
          <cell r="AQ297">
            <v>0.96838195609599997</v>
          </cell>
          <cell r="AR297">
            <v>1</v>
          </cell>
        </row>
        <row r="298">
          <cell r="G298" t="str">
            <v>Efficiency_profile</v>
          </cell>
          <cell r="L298">
            <v>0.98017412772891299</v>
          </cell>
          <cell r="M298">
            <v>0.98017412772891299</v>
          </cell>
          <cell r="N298">
            <v>0.98017412772891299</v>
          </cell>
          <cell r="O298">
            <v>0.98017412772891299</v>
          </cell>
          <cell r="P298">
            <v>0.98017412772891299</v>
          </cell>
          <cell r="Q298">
            <v>0.962668502555033</v>
          </cell>
          <cell r="R298">
            <v>0.962668502555033</v>
          </cell>
          <cell r="S298">
            <v>0.962668502555033</v>
          </cell>
          <cell r="T298">
            <v>0.97135702224714704</v>
          </cell>
          <cell r="U298">
            <v>0.97135702224714704</v>
          </cell>
          <cell r="V298">
            <v>0.97135702224714704</v>
          </cell>
          <cell r="W298">
            <v>1</v>
          </cell>
          <cell r="X298">
            <v>1</v>
          </cell>
          <cell r="Y298">
            <v>1</v>
          </cell>
          <cell r="Z298">
            <v>1</v>
          </cell>
          <cell r="AA298">
            <v>1</v>
          </cell>
          <cell r="AB298">
            <v>1</v>
          </cell>
          <cell r="AC298">
            <v>1</v>
          </cell>
          <cell r="AD298">
            <v>1</v>
          </cell>
          <cell r="AE298">
            <v>1</v>
          </cell>
          <cell r="AF298">
            <v>1</v>
          </cell>
          <cell r="AG298">
            <v>0.98017412772891299</v>
          </cell>
          <cell r="AH298">
            <v>1</v>
          </cell>
          <cell r="AI298">
            <v>0.97234060947501499</v>
          </cell>
          <cell r="AJ298">
            <v>0.98091755629059396</v>
          </cell>
          <cell r="AK298">
            <v>0.98017412772891299</v>
          </cell>
          <cell r="AL298">
            <v>1</v>
          </cell>
          <cell r="AM298">
            <v>1</v>
          </cell>
          <cell r="AN298">
            <v>1</v>
          </cell>
          <cell r="AO298">
            <v>1</v>
          </cell>
          <cell r="AP298">
            <v>1</v>
          </cell>
          <cell r="AQ298">
            <v>0.962668502555033</v>
          </cell>
          <cell r="AR298">
            <v>1</v>
          </cell>
        </row>
        <row r="299">
          <cell r="G299" t="str">
            <v>Efficiency_profile</v>
          </cell>
          <cell r="L299">
            <v>0.97772369240959101</v>
          </cell>
          <cell r="M299">
            <v>0.97772369240959101</v>
          </cell>
          <cell r="N299">
            <v>0.97772369240959101</v>
          </cell>
          <cell r="O299">
            <v>0.97772369240959101</v>
          </cell>
          <cell r="P299">
            <v>0.97772369240959101</v>
          </cell>
          <cell r="Q299">
            <v>0.956988758389959</v>
          </cell>
          <cell r="R299">
            <v>0.956988758389959</v>
          </cell>
          <cell r="S299">
            <v>0.956988758389959</v>
          </cell>
          <cell r="T299">
            <v>0.96601455862478802</v>
          </cell>
          <cell r="U299">
            <v>0.96601455862478802</v>
          </cell>
          <cell r="V299">
            <v>0.96601455862478802</v>
          </cell>
          <cell r="W299">
            <v>1</v>
          </cell>
          <cell r="X299">
            <v>1</v>
          </cell>
          <cell r="Y299">
            <v>1</v>
          </cell>
          <cell r="Z299">
            <v>1</v>
          </cell>
          <cell r="AA299">
            <v>1</v>
          </cell>
          <cell r="AB299">
            <v>1</v>
          </cell>
          <cell r="AC299">
            <v>1</v>
          </cell>
          <cell r="AD299">
            <v>1</v>
          </cell>
          <cell r="AE299">
            <v>1</v>
          </cell>
          <cell r="AF299">
            <v>1</v>
          </cell>
          <cell r="AG299">
            <v>0.97772369240959101</v>
          </cell>
          <cell r="AH299">
            <v>1</v>
          </cell>
          <cell r="AI299">
            <v>0.96893741734185201</v>
          </cell>
          <cell r="AJ299">
            <v>0.97748434484357705</v>
          </cell>
          <cell r="AK299">
            <v>0.97772369240959101</v>
          </cell>
          <cell r="AL299">
            <v>1</v>
          </cell>
          <cell r="AM299">
            <v>1</v>
          </cell>
          <cell r="AN299">
            <v>1</v>
          </cell>
          <cell r="AO299">
            <v>1</v>
          </cell>
          <cell r="AP299">
            <v>1</v>
          </cell>
          <cell r="AQ299">
            <v>0.956988758389959</v>
          </cell>
          <cell r="AR299">
            <v>1</v>
          </cell>
        </row>
        <row r="300">
          <cell r="G300" t="str">
            <v>Efficiency_profile</v>
          </cell>
          <cell r="L300">
            <v>0.97527938317856699</v>
          </cell>
          <cell r="M300">
            <v>0.97527938317856699</v>
          </cell>
          <cell r="N300">
            <v>0.97527938317856699</v>
          </cell>
          <cell r="O300">
            <v>0.97527938317856699</v>
          </cell>
          <cell r="P300">
            <v>0.97527938317856699</v>
          </cell>
          <cell r="Q300">
            <v>0.95134252471545799</v>
          </cell>
          <cell r="R300">
            <v>0.95134252471545799</v>
          </cell>
          <cell r="S300">
            <v>0.95134252471545799</v>
          </cell>
          <cell r="T300">
            <v>0.960701478552352</v>
          </cell>
          <cell r="U300">
            <v>0.960701478552352</v>
          </cell>
          <cell r="V300">
            <v>0.960701478552352</v>
          </cell>
          <cell r="W300">
            <v>1</v>
          </cell>
          <cell r="X300">
            <v>1</v>
          </cell>
          <cell r="Y300">
            <v>1</v>
          </cell>
          <cell r="Z300">
            <v>1</v>
          </cell>
          <cell r="AA300">
            <v>1</v>
          </cell>
          <cell r="AB300">
            <v>1</v>
          </cell>
          <cell r="AC300">
            <v>1</v>
          </cell>
          <cell r="AD300">
            <v>1</v>
          </cell>
          <cell r="AE300">
            <v>1</v>
          </cell>
          <cell r="AF300">
            <v>1</v>
          </cell>
          <cell r="AG300">
            <v>0.97527938317856699</v>
          </cell>
          <cell r="AH300">
            <v>1</v>
          </cell>
          <cell r="AI300">
            <v>0.96554613638115605</v>
          </cell>
          <cell r="AJ300">
            <v>0.97406314963662499</v>
          </cell>
          <cell r="AK300">
            <v>0.97527938317856699</v>
          </cell>
          <cell r="AL300">
            <v>1</v>
          </cell>
          <cell r="AM300">
            <v>1</v>
          </cell>
          <cell r="AN300">
            <v>1</v>
          </cell>
          <cell r="AO300">
            <v>1</v>
          </cell>
          <cell r="AP300">
            <v>1</v>
          </cell>
          <cell r="AQ300">
            <v>0.95134252471545799</v>
          </cell>
          <cell r="AR300">
            <v>1</v>
          </cell>
        </row>
        <row r="301">
          <cell r="G301" t="str">
            <v>Efficiency_profile</v>
          </cell>
          <cell r="L301">
            <v>0.98509343808535199</v>
          </cell>
          <cell r="M301">
            <v>0.98509343808535199</v>
          </cell>
          <cell r="N301">
            <v>0.98509343808535199</v>
          </cell>
          <cell r="O301">
            <v>0.98509343808535199</v>
          </cell>
          <cell r="P301">
            <v>0.98509343808535199</v>
          </cell>
          <cell r="Q301">
            <v>0.945729603819637</v>
          </cell>
          <cell r="R301">
            <v>0.945729603819637</v>
          </cell>
          <cell r="S301">
            <v>0.945729603819637</v>
          </cell>
          <cell r="T301">
            <v>0.98509343808535199</v>
          </cell>
          <cell r="U301">
            <v>0.98509343808535199</v>
          </cell>
          <cell r="V301">
            <v>0.98509343808535199</v>
          </cell>
          <cell r="W301">
            <v>1</v>
          </cell>
          <cell r="X301">
            <v>1</v>
          </cell>
          <cell r="Y301">
            <v>1</v>
          </cell>
          <cell r="Z301">
            <v>1</v>
          </cell>
          <cell r="AA301">
            <v>1</v>
          </cell>
          <cell r="AB301">
            <v>1</v>
          </cell>
          <cell r="AC301">
            <v>1</v>
          </cell>
          <cell r="AD301">
            <v>1</v>
          </cell>
          <cell r="AE301">
            <v>1</v>
          </cell>
          <cell r="AF301">
            <v>1</v>
          </cell>
          <cell r="AG301">
            <v>0.98509343808535199</v>
          </cell>
          <cell r="AH301">
            <v>1</v>
          </cell>
          <cell r="AI301">
            <v>0.97918289474778797</v>
          </cell>
          <cell r="AJ301">
            <v>0.979200950567086</v>
          </cell>
          <cell r="AK301">
            <v>0.98509343808535199</v>
          </cell>
          <cell r="AL301">
            <v>1</v>
          </cell>
          <cell r="AM301">
            <v>1</v>
          </cell>
          <cell r="AN301">
            <v>1</v>
          </cell>
          <cell r="AO301">
            <v>1</v>
          </cell>
          <cell r="AP301">
            <v>1</v>
          </cell>
          <cell r="AQ301">
            <v>0.945729603819637</v>
          </cell>
          <cell r="AR301">
            <v>1</v>
          </cell>
        </row>
        <row r="302">
          <cell r="G302" t="str">
            <v>Efficiency_profile</v>
          </cell>
          <cell r="L302">
            <v>0.98263070449013901</v>
          </cell>
          <cell r="M302">
            <v>0.98263070449013901</v>
          </cell>
          <cell r="N302">
            <v>0.98263070449013901</v>
          </cell>
          <cell r="O302">
            <v>0.98263070449013901</v>
          </cell>
          <cell r="P302">
            <v>0.98263070449013901</v>
          </cell>
          <cell r="Q302">
            <v>0.94014979915710095</v>
          </cell>
          <cell r="R302">
            <v>0.94014979915710095</v>
          </cell>
          <cell r="S302">
            <v>0.94014979915710095</v>
          </cell>
          <cell r="T302">
            <v>0.97967542417588305</v>
          </cell>
          <cell r="U302">
            <v>0.97967542417588305</v>
          </cell>
          <cell r="V302">
            <v>0.97967542417588305</v>
          </cell>
          <cell r="W302">
            <v>1</v>
          </cell>
          <cell r="X302">
            <v>1</v>
          </cell>
          <cell r="Y302">
            <v>1</v>
          </cell>
          <cell r="Z302">
            <v>1</v>
          </cell>
          <cell r="AA302">
            <v>1</v>
          </cell>
          <cell r="AB302">
            <v>1</v>
          </cell>
          <cell r="AC302">
            <v>1</v>
          </cell>
          <cell r="AD302">
            <v>1</v>
          </cell>
          <cell r="AE302">
            <v>1</v>
          </cell>
          <cell r="AF302">
            <v>1</v>
          </cell>
          <cell r="AG302">
            <v>0.98263070449013901</v>
          </cell>
          <cell r="AH302">
            <v>1</v>
          </cell>
          <cell r="AI302">
            <v>0.97575575461617103</v>
          </cell>
          <cell r="AJ302">
            <v>0.97577374724010102</v>
          </cell>
          <cell r="AK302">
            <v>0.98263070449013901</v>
          </cell>
          <cell r="AL302">
            <v>1</v>
          </cell>
          <cell r="AM302">
            <v>1</v>
          </cell>
          <cell r="AN302">
            <v>1</v>
          </cell>
          <cell r="AO302">
            <v>1</v>
          </cell>
          <cell r="AP302">
            <v>1</v>
          </cell>
          <cell r="AQ302">
            <v>0.94014979915710095</v>
          </cell>
          <cell r="AR302">
            <v>1</v>
          </cell>
        </row>
        <row r="303">
          <cell r="G303" t="str">
            <v>Efficiency_profile</v>
          </cell>
          <cell r="L303">
            <v>0.98017412772891299</v>
          </cell>
          <cell r="M303">
            <v>0.98017412772891299</v>
          </cell>
          <cell r="N303">
            <v>0.98017412772891299</v>
          </cell>
          <cell r="O303">
            <v>0.98017412772891299</v>
          </cell>
          <cell r="P303">
            <v>0.98017412772891299</v>
          </cell>
          <cell r="Q303">
            <v>0.93460291534207396</v>
          </cell>
          <cell r="R303">
            <v>0.93460291534207396</v>
          </cell>
          <cell r="S303">
            <v>0.93460291534207396</v>
          </cell>
          <cell r="T303">
            <v>0.97428720934291502</v>
          </cell>
          <cell r="U303">
            <v>0.97428720934291502</v>
          </cell>
          <cell r="V303">
            <v>0.97428720934291502</v>
          </cell>
          <cell r="W303">
            <v>1</v>
          </cell>
          <cell r="X303">
            <v>1</v>
          </cell>
          <cell r="Y303">
            <v>1</v>
          </cell>
          <cell r="Z303">
            <v>1</v>
          </cell>
          <cell r="AA303">
            <v>1</v>
          </cell>
          <cell r="AB303">
            <v>1</v>
          </cell>
          <cell r="AC303">
            <v>1</v>
          </cell>
          <cell r="AD303">
            <v>1</v>
          </cell>
          <cell r="AE303">
            <v>1</v>
          </cell>
          <cell r="AF303">
            <v>1</v>
          </cell>
          <cell r="AG303">
            <v>0.98017412772891299</v>
          </cell>
          <cell r="AH303">
            <v>1</v>
          </cell>
          <cell r="AI303">
            <v>0.97234060947501499</v>
          </cell>
          <cell r="AJ303">
            <v>0.972358539124761</v>
          </cell>
          <cell r="AK303">
            <v>0.98017412772891299</v>
          </cell>
          <cell r="AL303">
            <v>1</v>
          </cell>
          <cell r="AM303">
            <v>1</v>
          </cell>
          <cell r="AN303">
            <v>1</v>
          </cell>
          <cell r="AO303">
            <v>1</v>
          </cell>
          <cell r="AP303">
            <v>1</v>
          </cell>
          <cell r="AQ303">
            <v>0.93460291534207396</v>
          </cell>
          <cell r="AR303">
            <v>1</v>
          </cell>
        </row>
        <row r="304">
          <cell r="G304" t="str">
            <v>Efficiency_profile</v>
          </cell>
          <cell r="L304">
            <v>0.97772369240959101</v>
          </cell>
          <cell r="M304">
            <v>0.97772369240959101</v>
          </cell>
          <cell r="N304">
            <v>0.97772369240959101</v>
          </cell>
          <cell r="O304">
            <v>0.97772369240959101</v>
          </cell>
          <cell r="P304">
            <v>0.97772369240959101</v>
          </cell>
          <cell r="Q304">
            <v>0.929088758141556</v>
          </cell>
          <cell r="R304">
            <v>0.929088758141556</v>
          </cell>
          <cell r="S304">
            <v>0.929088758141556</v>
          </cell>
          <cell r="T304">
            <v>0.96892862969152904</v>
          </cell>
          <cell r="U304">
            <v>0.96892862969152904</v>
          </cell>
          <cell r="V304">
            <v>0.96892862969152904</v>
          </cell>
          <cell r="W304">
            <v>1</v>
          </cell>
          <cell r="X304">
            <v>1</v>
          </cell>
          <cell r="Y304">
            <v>1</v>
          </cell>
          <cell r="Z304">
            <v>1</v>
          </cell>
          <cell r="AA304">
            <v>1</v>
          </cell>
          <cell r="AB304">
            <v>1</v>
          </cell>
          <cell r="AC304">
            <v>1</v>
          </cell>
          <cell r="AD304">
            <v>1</v>
          </cell>
          <cell r="AE304">
            <v>1</v>
          </cell>
          <cell r="AF304">
            <v>1</v>
          </cell>
          <cell r="AG304">
            <v>0.97772369240959101</v>
          </cell>
          <cell r="AH304">
            <v>1</v>
          </cell>
          <cell r="AI304">
            <v>0.96893741734185201</v>
          </cell>
          <cell r="AJ304">
            <v>0.97748734890359301</v>
          </cell>
          <cell r="AK304">
            <v>0.97772369240959101</v>
          </cell>
          <cell r="AL304">
            <v>0</v>
          </cell>
          <cell r="AM304">
            <v>1</v>
          </cell>
          <cell r="AN304">
            <v>1</v>
          </cell>
          <cell r="AO304">
            <v>1</v>
          </cell>
          <cell r="AP304">
            <v>1</v>
          </cell>
          <cell r="AQ304">
            <v>0.929088758141556</v>
          </cell>
          <cell r="AR304">
            <v>1</v>
          </cell>
        </row>
        <row r="305">
          <cell r="G305" t="str">
            <v>Efficiency_profile</v>
          </cell>
          <cell r="L305">
            <v>0.97527938317856699</v>
          </cell>
          <cell r="M305">
            <v>0.97527938317856699</v>
          </cell>
          <cell r="N305">
            <v>0.97527938317856699</v>
          </cell>
          <cell r="O305">
            <v>0.97527938317856699</v>
          </cell>
          <cell r="P305">
            <v>0.97527938317856699</v>
          </cell>
          <cell r="Q305">
            <v>0.96063490044723199</v>
          </cell>
          <cell r="R305">
            <v>0.96063490044723199</v>
          </cell>
          <cell r="S305">
            <v>0.96063490044723199</v>
          </cell>
          <cell r="T305">
            <v>0.96359952222822598</v>
          </cell>
          <cell r="U305">
            <v>0.96359952222822598</v>
          </cell>
          <cell r="V305">
            <v>0.96359952222822598</v>
          </cell>
          <cell r="W305">
            <v>1</v>
          </cell>
          <cell r="X305">
            <v>1</v>
          </cell>
          <cell r="Y305">
            <v>1</v>
          </cell>
          <cell r="Z305">
            <v>1</v>
          </cell>
          <cell r="AA305">
            <v>1</v>
          </cell>
          <cell r="AB305">
            <v>1</v>
          </cell>
          <cell r="AC305">
            <v>1</v>
          </cell>
          <cell r="AD305">
            <v>1</v>
          </cell>
          <cell r="AE305">
            <v>1</v>
          </cell>
          <cell r="AF305">
            <v>1</v>
          </cell>
          <cell r="AG305">
            <v>0.97527938317856699</v>
          </cell>
          <cell r="AH305">
            <v>1</v>
          </cell>
          <cell r="AI305">
            <v>0.96554613638115605</v>
          </cell>
          <cell r="AJ305">
            <v>0.97406614318243101</v>
          </cell>
          <cell r="AK305">
            <v>0.97527938317856699</v>
          </cell>
          <cell r="AL305">
            <v>0</v>
          </cell>
          <cell r="AM305">
            <v>1</v>
          </cell>
          <cell r="AN305">
            <v>1</v>
          </cell>
          <cell r="AO305">
            <v>1</v>
          </cell>
          <cell r="AP305">
            <v>1</v>
          </cell>
          <cell r="AQ305">
            <v>0.96063490044723199</v>
          </cell>
          <cell r="AR305">
            <v>1</v>
          </cell>
        </row>
        <row r="306">
          <cell r="G306" t="str">
            <v>Efficiency_profile</v>
          </cell>
          <cell r="L306">
            <v>0.97284118472062098</v>
          </cell>
          <cell r="M306">
            <v>0.97284118472062098</v>
          </cell>
          <cell r="N306">
            <v>0.97284118472062098</v>
          </cell>
          <cell r="O306">
            <v>0.97284118472062098</v>
          </cell>
          <cell r="P306">
            <v>0.97284118472062098</v>
          </cell>
          <cell r="Q306">
            <v>0.95496715453459302</v>
          </cell>
          <cell r="R306">
            <v>0.95496715453459302</v>
          </cell>
          <cell r="S306">
            <v>0.95496715453459302</v>
          </cell>
          <cell r="T306">
            <v>0.95829972485597104</v>
          </cell>
          <cell r="U306">
            <v>0.95829972485597104</v>
          </cell>
          <cell r="V306">
            <v>0.95829972485597104</v>
          </cell>
          <cell r="W306">
            <v>1</v>
          </cell>
          <cell r="X306">
            <v>1</v>
          </cell>
          <cell r="Y306">
            <v>1</v>
          </cell>
          <cell r="Z306">
            <v>1</v>
          </cell>
          <cell r="AA306">
            <v>1</v>
          </cell>
          <cell r="AB306">
            <v>1</v>
          </cell>
          <cell r="AC306">
            <v>1</v>
          </cell>
          <cell r="AD306">
            <v>1</v>
          </cell>
          <cell r="AE306">
            <v>1</v>
          </cell>
          <cell r="AF306">
            <v>1</v>
          </cell>
          <cell r="AG306">
            <v>0.97284118472062098</v>
          </cell>
          <cell r="AH306">
            <v>1</v>
          </cell>
          <cell r="AI306">
            <v>0.96216672490382205</v>
          </cell>
          <cell r="AJ306">
            <v>0.97065691168129198</v>
          </cell>
          <cell r="AK306">
            <v>0.97284118472062098</v>
          </cell>
          <cell r="AL306">
            <v>0</v>
          </cell>
          <cell r="AM306">
            <v>1</v>
          </cell>
          <cell r="AN306">
            <v>1</v>
          </cell>
          <cell r="AO306">
            <v>1</v>
          </cell>
          <cell r="AP306">
            <v>1</v>
          </cell>
          <cell r="AQ306">
            <v>0.95496715453459302</v>
          </cell>
          <cell r="AR306">
            <v>1</v>
          </cell>
        </row>
        <row r="307">
          <cell r="G307" t="str">
            <v>Efficiency_profile</v>
          </cell>
          <cell r="L307">
            <v>0.98263070449013901</v>
          </cell>
          <cell r="M307">
            <v>0.98263070449013901</v>
          </cell>
          <cell r="N307">
            <v>0.98263070449013901</v>
          </cell>
          <cell r="O307">
            <v>0.98263070449013901</v>
          </cell>
          <cell r="P307">
            <v>0.98263070449013901</v>
          </cell>
          <cell r="Q307">
            <v>0.94933284832283904</v>
          </cell>
          <cell r="R307">
            <v>0.94933284832283904</v>
          </cell>
          <cell r="S307">
            <v>0.94933284832283904</v>
          </cell>
          <cell r="T307">
            <v>0.98263070449013901</v>
          </cell>
          <cell r="U307">
            <v>0.98263070449013901</v>
          </cell>
          <cell r="V307">
            <v>0.98263070449013901</v>
          </cell>
          <cell r="W307">
            <v>1</v>
          </cell>
          <cell r="X307">
            <v>1</v>
          </cell>
          <cell r="Y307">
            <v>1</v>
          </cell>
          <cell r="Z307">
            <v>1</v>
          </cell>
          <cell r="AA307">
            <v>1</v>
          </cell>
          <cell r="AB307">
            <v>1</v>
          </cell>
          <cell r="AC307">
            <v>1</v>
          </cell>
          <cell r="AD307">
            <v>1</v>
          </cell>
          <cell r="AE307">
            <v>1</v>
          </cell>
          <cell r="AF307">
            <v>1</v>
          </cell>
          <cell r="AG307">
            <v>0.98263070449013901</v>
          </cell>
          <cell r="AH307">
            <v>1</v>
          </cell>
          <cell r="AI307">
            <v>0.97575575461617103</v>
          </cell>
          <cell r="AJ307">
            <v>0.97577674604301201</v>
          </cell>
          <cell r="AK307">
            <v>0.98263070449013901</v>
          </cell>
          <cell r="AL307">
            <v>0</v>
          </cell>
          <cell r="AM307">
            <v>1</v>
          </cell>
          <cell r="AN307">
            <v>1</v>
          </cell>
          <cell r="AO307">
            <v>1</v>
          </cell>
          <cell r="AP307">
            <v>1</v>
          </cell>
          <cell r="AQ307">
            <v>0.94933284832283904</v>
          </cell>
          <cell r="AR307">
            <v>1</v>
          </cell>
        </row>
        <row r="308">
          <cell r="G308" t="str">
            <v>Efficiency_profile</v>
          </cell>
          <cell r="L308">
            <v>0.98017412772891299</v>
          </cell>
          <cell r="M308">
            <v>0.98017412772891299</v>
          </cell>
          <cell r="N308">
            <v>0.98017412772891299</v>
          </cell>
          <cell r="O308">
            <v>0.98017412772891299</v>
          </cell>
          <cell r="P308">
            <v>0.98017412772891299</v>
          </cell>
          <cell r="Q308">
            <v>0.94373178451773398</v>
          </cell>
          <cell r="R308">
            <v>0.94373178451773398</v>
          </cell>
          <cell r="S308">
            <v>0.94373178451773398</v>
          </cell>
          <cell r="T308">
            <v>0.97722623561544297</v>
          </cell>
          <cell r="U308">
            <v>0.97722623561544297</v>
          </cell>
          <cell r="V308">
            <v>0.97722623561544297</v>
          </cell>
          <cell r="W308">
            <v>1</v>
          </cell>
          <cell r="X308">
            <v>1</v>
          </cell>
          <cell r="Y308">
            <v>1</v>
          </cell>
          <cell r="Z308">
            <v>1</v>
          </cell>
          <cell r="AA308">
            <v>1</v>
          </cell>
          <cell r="AB308">
            <v>1</v>
          </cell>
          <cell r="AC308">
            <v>1</v>
          </cell>
          <cell r="AD308">
            <v>1</v>
          </cell>
          <cell r="AE308">
            <v>1</v>
          </cell>
          <cell r="AF308">
            <v>1</v>
          </cell>
          <cell r="AG308">
            <v>0.98017412772891299</v>
          </cell>
          <cell r="AH308">
            <v>1</v>
          </cell>
          <cell r="AI308">
            <v>0.97234060947501499</v>
          </cell>
          <cell r="AJ308">
            <v>0.97236152743186099</v>
          </cell>
          <cell r="AK308">
            <v>0.98017412772891299</v>
          </cell>
          <cell r="AL308">
            <v>0</v>
          </cell>
          <cell r="AM308">
            <v>1</v>
          </cell>
          <cell r="AN308">
            <v>1</v>
          </cell>
          <cell r="AO308">
            <v>1</v>
          </cell>
          <cell r="AP308">
            <v>1</v>
          </cell>
          <cell r="AQ308">
            <v>0.94373178451773398</v>
          </cell>
          <cell r="AR308">
            <v>1</v>
          </cell>
        </row>
        <row r="309">
          <cell r="G309" t="str">
            <v>Efficiency_profile</v>
          </cell>
          <cell r="L309">
            <v>0.97772369240959101</v>
          </cell>
          <cell r="M309">
            <v>0.97772369240959101</v>
          </cell>
          <cell r="N309">
            <v>0.97772369240959101</v>
          </cell>
          <cell r="O309">
            <v>0.97772369240959101</v>
          </cell>
          <cell r="P309">
            <v>0.97772369240959101</v>
          </cell>
          <cell r="Q309">
            <v>0.93816376698907999</v>
          </cell>
          <cell r="R309">
            <v>0.93816376698907999</v>
          </cell>
          <cell r="S309">
            <v>0.93816376698907999</v>
          </cell>
          <cell r="T309">
            <v>0.97185149131955795</v>
          </cell>
          <cell r="U309">
            <v>0.97185149131955795</v>
          </cell>
          <cell r="V309">
            <v>0.97185149131955795</v>
          </cell>
          <cell r="W309">
            <v>1</v>
          </cell>
          <cell r="X309">
            <v>1</v>
          </cell>
          <cell r="Y309">
            <v>1</v>
          </cell>
          <cell r="Z309">
            <v>1</v>
          </cell>
          <cell r="AA309">
            <v>1</v>
          </cell>
          <cell r="AB309">
            <v>1</v>
          </cell>
          <cell r="AC309">
            <v>1</v>
          </cell>
          <cell r="AD309">
            <v>1</v>
          </cell>
          <cell r="AE309">
            <v>1</v>
          </cell>
          <cell r="AF309">
            <v>1</v>
          </cell>
          <cell r="AG309">
            <v>0.97772369240959101</v>
          </cell>
          <cell r="AH309">
            <v>1</v>
          </cell>
          <cell r="AI309">
            <v>0.96893741734185201</v>
          </cell>
          <cell r="AJ309">
            <v>0.96895826208585001</v>
          </cell>
          <cell r="AK309">
            <v>0.97772369240959101</v>
          </cell>
          <cell r="AL309">
            <v>0</v>
          </cell>
          <cell r="AM309">
            <v>1</v>
          </cell>
          <cell r="AN309">
            <v>1</v>
          </cell>
          <cell r="AO309">
            <v>1</v>
          </cell>
          <cell r="AP309">
            <v>1</v>
          </cell>
          <cell r="AQ309">
            <v>0.93816376698907999</v>
          </cell>
          <cell r="AR309">
            <v>1</v>
          </cell>
        </row>
        <row r="310">
          <cell r="G310" t="str">
            <v>Efficiency_profile</v>
          </cell>
          <cell r="L310">
            <v>0.97527938317856699</v>
          </cell>
          <cell r="M310">
            <v>0.97527938317856699</v>
          </cell>
          <cell r="N310">
            <v>0.97527938317856699</v>
          </cell>
          <cell r="O310">
            <v>0.97527938317856699</v>
          </cell>
          <cell r="P310">
            <v>0.97527938317856699</v>
          </cell>
          <cell r="Q310">
            <v>0.93262860076384402</v>
          </cell>
          <cell r="R310">
            <v>0.93262860076384402</v>
          </cell>
          <cell r="S310">
            <v>0.93262860076384402</v>
          </cell>
          <cell r="T310">
            <v>0.96650630811730098</v>
          </cell>
          <cell r="U310">
            <v>0.96650630811730098</v>
          </cell>
          <cell r="V310">
            <v>0.96650630811730098</v>
          </cell>
          <cell r="W310">
            <v>1</v>
          </cell>
          <cell r="X310">
            <v>1</v>
          </cell>
          <cell r="Y310">
            <v>1</v>
          </cell>
          <cell r="Z310">
            <v>1</v>
          </cell>
          <cell r="AA310">
            <v>1</v>
          </cell>
          <cell r="AB310">
            <v>1</v>
          </cell>
          <cell r="AC310">
            <v>1</v>
          </cell>
          <cell r="AD310">
            <v>1</v>
          </cell>
          <cell r="AE310">
            <v>1</v>
          </cell>
          <cell r="AF310">
            <v>1</v>
          </cell>
          <cell r="AG310">
            <v>0.97527938317856699</v>
          </cell>
          <cell r="AH310">
            <v>1</v>
          </cell>
          <cell r="AI310">
            <v>0.96554613638115605</v>
          </cell>
          <cell r="AJ310">
            <v>0.974069136737437</v>
          </cell>
          <cell r="AK310">
            <v>0.97527938317856699</v>
          </cell>
          <cell r="AL310">
            <v>0</v>
          </cell>
          <cell r="AM310">
            <v>1</v>
          </cell>
          <cell r="AN310">
            <v>1</v>
          </cell>
          <cell r="AO310">
            <v>1</v>
          </cell>
          <cell r="AP310">
            <v>1</v>
          </cell>
          <cell r="AQ310">
            <v>0.93262860076384402</v>
          </cell>
          <cell r="AR310">
            <v>1</v>
          </cell>
        </row>
        <row r="311">
          <cell r="G311" t="str">
            <v>Efficiency_profile</v>
          </cell>
          <cell r="L311">
            <v>0.97284118472062098</v>
          </cell>
          <cell r="M311">
            <v>0.97284118472062098</v>
          </cell>
          <cell r="N311">
            <v>0.97284118472062098</v>
          </cell>
          <cell r="O311">
            <v>0.97284118472062098</v>
          </cell>
          <cell r="P311">
            <v>0.97284118472062098</v>
          </cell>
          <cell r="Q311">
            <v>0.92712609201933704</v>
          </cell>
          <cell r="R311">
            <v>0.92712609201933704</v>
          </cell>
          <cell r="S311">
            <v>0.92712609201933704</v>
          </cell>
          <cell r="T311">
            <v>0.96119052342265598</v>
          </cell>
          <cell r="U311">
            <v>0.96119052342265598</v>
          </cell>
          <cell r="V311">
            <v>0.96119052342265598</v>
          </cell>
          <cell r="W311">
            <v>1</v>
          </cell>
          <cell r="X311">
            <v>1</v>
          </cell>
          <cell r="Y311">
            <v>1</v>
          </cell>
          <cell r="Z311">
            <v>1</v>
          </cell>
          <cell r="AA311">
            <v>1</v>
          </cell>
          <cell r="AB311">
            <v>1</v>
          </cell>
          <cell r="AC311">
            <v>1</v>
          </cell>
          <cell r="AD311">
            <v>1</v>
          </cell>
          <cell r="AE311">
            <v>1</v>
          </cell>
          <cell r="AF311">
            <v>1</v>
          </cell>
          <cell r="AG311">
            <v>0.97284118472062098</v>
          </cell>
          <cell r="AH311">
            <v>1</v>
          </cell>
          <cell r="AI311">
            <v>0.96216672490382205</v>
          </cell>
          <cell r="AJ311">
            <v>0.97065989475885595</v>
          </cell>
          <cell r="AK311">
            <v>0.97284118472062098</v>
          </cell>
          <cell r="AL311">
            <v>0</v>
          </cell>
          <cell r="AM311">
            <v>1</v>
          </cell>
          <cell r="AN311">
            <v>1</v>
          </cell>
          <cell r="AO311">
            <v>1</v>
          </cell>
          <cell r="AP311">
            <v>1</v>
          </cell>
          <cell r="AQ311">
            <v>0.92712609201933704</v>
          </cell>
          <cell r="AR311">
            <v>1</v>
          </cell>
        </row>
        <row r="312">
          <cell r="G312" t="str">
            <v>Efficiency_profile</v>
          </cell>
          <cell r="L312">
            <v>0.97040908175881901</v>
          </cell>
          <cell r="M312">
            <v>0.97040908175881901</v>
          </cell>
          <cell r="N312">
            <v>0.97040908175881901</v>
          </cell>
          <cell r="O312">
            <v>0.97040908175881901</v>
          </cell>
          <cell r="P312">
            <v>0.97040908175881901</v>
          </cell>
          <cell r="Q312">
            <v>0.92165604807642298</v>
          </cell>
          <cell r="R312">
            <v>0.92165604807642298</v>
          </cell>
          <cell r="S312">
            <v>0.92165604807642298</v>
          </cell>
          <cell r="T312">
            <v>0.955903975543831</v>
          </cell>
          <cell r="U312">
            <v>0.955903975543831</v>
          </cell>
          <cell r="V312">
            <v>0.955903975543831</v>
          </cell>
          <cell r="W312">
            <v>1</v>
          </cell>
          <cell r="X312">
            <v>1</v>
          </cell>
          <cell r="Y312">
            <v>1</v>
          </cell>
          <cell r="Z312">
            <v>1</v>
          </cell>
          <cell r="AA312">
            <v>1</v>
          </cell>
          <cell r="AB312">
            <v>1</v>
          </cell>
          <cell r="AC312">
            <v>1</v>
          </cell>
          <cell r="AD312">
            <v>1</v>
          </cell>
          <cell r="AE312">
            <v>1</v>
          </cell>
          <cell r="AF312">
            <v>1</v>
          </cell>
          <cell r="AG312">
            <v>0.97040908175881901</v>
          </cell>
          <cell r="AH312">
            <v>1</v>
          </cell>
          <cell r="AI312">
            <v>0.958799141366658</v>
          </cell>
          <cell r="AJ312">
            <v>0.96726258512719998</v>
          </cell>
          <cell r="AK312">
            <v>0.97040908175881901</v>
          </cell>
          <cell r="AL312">
            <v>0</v>
          </cell>
          <cell r="AM312">
            <v>1</v>
          </cell>
          <cell r="AN312">
            <v>1</v>
          </cell>
          <cell r="AO312">
            <v>1</v>
          </cell>
          <cell r="AP312">
            <v>1</v>
          </cell>
          <cell r="AQ312">
            <v>0.92165604807642298</v>
          </cell>
          <cell r="AR312">
            <v>1</v>
          </cell>
        </row>
        <row r="313">
          <cell r="G313" t="str">
            <v>Efficiency_profile</v>
          </cell>
          <cell r="L313">
            <v>0.98017412772891299</v>
          </cell>
          <cell r="M313">
            <v>0.98017412772891299</v>
          </cell>
          <cell r="N313">
            <v>0.98017412772891299</v>
          </cell>
          <cell r="O313">
            <v>0.98017412772891299</v>
          </cell>
          <cell r="P313">
            <v>0.98017412772891299</v>
          </cell>
          <cell r="Q313">
            <v>0.95294982124365402</v>
          </cell>
          <cell r="R313">
            <v>0.95294982124365402</v>
          </cell>
          <cell r="S313">
            <v>0.95294982124365402</v>
          </cell>
          <cell r="T313">
            <v>0.98017412772891299</v>
          </cell>
          <cell r="U313">
            <v>0.98017412772891299</v>
          </cell>
          <cell r="V313">
            <v>0.98017412772891299</v>
          </cell>
          <cell r="W313">
            <v>1</v>
          </cell>
          <cell r="X313">
            <v>1</v>
          </cell>
          <cell r="Y313">
            <v>1</v>
          </cell>
          <cell r="Z313">
            <v>1</v>
          </cell>
          <cell r="AA313">
            <v>1</v>
          </cell>
          <cell r="AB313">
            <v>1</v>
          </cell>
          <cell r="AC313">
            <v>1</v>
          </cell>
          <cell r="AD313">
            <v>1</v>
          </cell>
          <cell r="AE313">
            <v>1</v>
          </cell>
          <cell r="AF313">
            <v>1</v>
          </cell>
          <cell r="AG313">
            <v>0.98017412772891299</v>
          </cell>
          <cell r="AH313">
            <v>1</v>
          </cell>
          <cell r="AI313">
            <v>0.97234060947501499</v>
          </cell>
          <cell r="AJ313">
            <v>0.97236451574814597</v>
          </cell>
          <cell r="AK313">
            <v>0.98017412772891299</v>
          </cell>
          <cell r="AL313">
            <v>0</v>
          </cell>
          <cell r="AM313">
            <v>1</v>
          </cell>
          <cell r="AN313">
            <v>1</v>
          </cell>
          <cell r="AO313">
            <v>1</v>
          </cell>
          <cell r="AP313">
            <v>1</v>
          </cell>
          <cell r="AQ313">
            <v>0.95294982124365402</v>
          </cell>
          <cell r="AR313">
            <v>1</v>
          </cell>
        </row>
        <row r="314">
          <cell r="G314" t="str">
            <v>Efficiency_profile</v>
          </cell>
          <cell r="L314">
            <v>0.97772369240959101</v>
          </cell>
          <cell r="M314">
            <v>0.97772369240959101</v>
          </cell>
          <cell r="N314">
            <v>0.97772369240959101</v>
          </cell>
          <cell r="O314">
            <v>0.97772369240959101</v>
          </cell>
          <cell r="P314">
            <v>0.97772369240959101</v>
          </cell>
          <cell r="Q314">
            <v>0.94732741729831604</v>
          </cell>
          <cell r="R314">
            <v>0.94732741729831604</v>
          </cell>
          <cell r="S314">
            <v>0.94732741729831604</v>
          </cell>
          <cell r="T314">
            <v>0.97478317002640402</v>
          </cell>
          <cell r="U314">
            <v>0.97478317002640402</v>
          </cell>
          <cell r="V314">
            <v>0.97478317002640402</v>
          </cell>
          <cell r="W314">
            <v>1</v>
          </cell>
          <cell r="X314">
            <v>1</v>
          </cell>
          <cell r="Y314">
            <v>1</v>
          </cell>
          <cell r="Z314">
            <v>1</v>
          </cell>
          <cell r="AA314">
            <v>1</v>
          </cell>
          <cell r="AB314">
            <v>1</v>
          </cell>
          <cell r="AC314">
            <v>1</v>
          </cell>
          <cell r="AD314">
            <v>1</v>
          </cell>
          <cell r="AE314">
            <v>1</v>
          </cell>
          <cell r="AF314">
            <v>1</v>
          </cell>
          <cell r="AG314">
            <v>0.97772369240959101</v>
          </cell>
          <cell r="AH314">
            <v>1</v>
          </cell>
          <cell r="AI314">
            <v>0.96893741734185201</v>
          </cell>
          <cell r="AJ314">
            <v>0.96896123994302796</v>
          </cell>
          <cell r="AK314">
            <v>0.97772369240959101</v>
          </cell>
          <cell r="AL314">
            <v>0</v>
          </cell>
          <cell r="AM314">
            <v>1</v>
          </cell>
          <cell r="AN314">
            <v>1</v>
          </cell>
          <cell r="AO314">
            <v>1</v>
          </cell>
          <cell r="AP314">
            <v>1</v>
          </cell>
          <cell r="AQ314">
            <v>0.94732741729831604</v>
          </cell>
          <cell r="AR314">
            <v>1</v>
          </cell>
        </row>
        <row r="315">
          <cell r="G315" t="str">
            <v>Efficiency_profile</v>
          </cell>
          <cell r="L315">
            <v>1</v>
          </cell>
          <cell r="M315">
            <v>1</v>
          </cell>
          <cell r="N315">
            <v>1</v>
          </cell>
          <cell r="O315">
            <v>1</v>
          </cell>
          <cell r="P315">
            <v>1</v>
          </cell>
          <cell r="Q315">
            <v>1</v>
          </cell>
          <cell r="R315">
            <v>1</v>
          </cell>
          <cell r="S315">
            <v>1</v>
          </cell>
          <cell r="T315">
            <v>1</v>
          </cell>
          <cell r="U315">
            <v>1</v>
          </cell>
          <cell r="V315">
            <v>1</v>
          </cell>
          <cell r="W315">
            <v>1</v>
          </cell>
          <cell r="X315">
            <v>1</v>
          </cell>
          <cell r="Y315">
            <v>1</v>
          </cell>
          <cell r="Z315">
            <v>1</v>
          </cell>
          <cell r="AA315">
            <v>1</v>
          </cell>
          <cell r="AB315">
            <v>1</v>
          </cell>
          <cell r="AC315">
            <v>1</v>
          </cell>
          <cell r="AD315">
            <v>1</v>
          </cell>
          <cell r="AE315">
            <v>1</v>
          </cell>
          <cell r="AF315">
            <v>1</v>
          </cell>
          <cell r="AG315">
            <v>1</v>
          </cell>
          <cell r="AH315">
            <v>1</v>
          </cell>
          <cell r="AI315">
            <v>1</v>
          </cell>
          <cell r="AJ315">
            <v>1</v>
          </cell>
          <cell r="AK315">
            <v>1</v>
          </cell>
          <cell r="AL315">
            <v>1</v>
          </cell>
          <cell r="AM315">
            <v>1</v>
          </cell>
          <cell r="AN315">
            <v>1</v>
          </cell>
          <cell r="AO315">
            <v>1</v>
          </cell>
          <cell r="AP315">
            <v>1</v>
          </cell>
          <cell r="AQ315">
            <v>1</v>
          </cell>
          <cell r="AR315">
            <v>1</v>
          </cell>
        </row>
        <row r="316">
          <cell r="G316" t="str">
            <v>Efficiency_profile</v>
          </cell>
          <cell r="L316">
            <v>0.99750000000000005</v>
          </cell>
          <cell r="M316">
            <v>0.99750000000000005</v>
          </cell>
          <cell r="N316">
            <v>0.99750000000000005</v>
          </cell>
          <cell r="O316">
            <v>0.99750000000000005</v>
          </cell>
          <cell r="P316">
            <v>0.99750000000000005</v>
          </cell>
          <cell r="Q316">
            <v>0.99409999999999998</v>
          </cell>
          <cell r="R316">
            <v>0.99409999999999998</v>
          </cell>
          <cell r="S316">
            <v>0.99409999999999998</v>
          </cell>
          <cell r="T316">
            <v>0.99450000000000005</v>
          </cell>
          <cell r="U316">
            <v>0.99450000000000005</v>
          </cell>
          <cell r="V316">
            <v>0.99450000000000005</v>
          </cell>
          <cell r="W316">
            <v>1</v>
          </cell>
          <cell r="X316">
            <v>1</v>
          </cell>
          <cell r="Y316">
            <v>1</v>
          </cell>
          <cell r="Z316">
            <v>1</v>
          </cell>
          <cell r="AA316">
            <v>1</v>
          </cell>
          <cell r="AB316">
            <v>1</v>
          </cell>
          <cell r="AC316">
            <v>1</v>
          </cell>
          <cell r="AD316">
            <v>1</v>
          </cell>
          <cell r="AE316">
            <v>1</v>
          </cell>
          <cell r="AF316">
            <v>1</v>
          </cell>
          <cell r="AG316">
            <v>0.99750000000000005</v>
          </cell>
          <cell r="AH316">
            <v>1</v>
          </cell>
          <cell r="AI316">
            <v>0.99650000000000005</v>
          </cell>
          <cell r="AJ316">
            <v>0.99650000000000005</v>
          </cell>
          <cell r="AK316">
            <v>0.99750000000000005</v>
          </cell>
          <cell r="AL316">
            <v>1</v>
          </cell>
          <cell r="AM316">
            <v>1</v>
          </cell>
          <cell r="AN316">
            <v>1</v>
          </cell>
          <cell r="AO316">
            <v>1</v>
          </cell>
          <cell r="AP316">
            <v>1</v>
          </cell>
          <cell r="AQ316">
            <v>0.99409999999999998</v>
          </cell>
          <cell r="AR316">
            <v>1</v>
          </cell>
        </row>
        <row r="317">
          <cell r="G317" t="str">
            <v>Efficiency_profile</v>
          </cell>
          <cell r="L317">
            <v>0.99500624999999998</v>
          </cell>
          <cell r="M317">
            <v>0.99500624999999998</v>
          </cell>
          <cell r="N317">
            <v>0.99500624999999998</v>
          </cell>
          <cell r="O317">
            <v>0.99500624999999998</v>
          </cell>
          <cell r="P317">
            <v>0.99500624999999998</v>
          </cell>
          <cell r="Q317">
            <v>0.98823481000000002</v>
          </cell>
          <cell r="R317">
            <v>0.98823481000000002</v>
          </cell>
          <cell r="S317">
            <v>0.98823481000000002</v>
          </cell>
          <cell r="T317">
            <v>0.98903025</v>
          </cell>
          <cell r="U317">
            <v>0.98903025</v>
          </cell>
          <cell r="V317">
            <v>0.98903025</v>
          </cell>
          <cell r="W317">
            <v>1</v>
          </cell>
          <cell r="X317">
            <v>1</v>
          </cell>
          <cell r="Y317">
            <v>1</v>
          </cell>
          <cell r="Z317">
            <v>1</v>
          </cell>
          <cell r="AA317">
            <v>1</v>
          </cell>
          <cell r="AB317">
            <v>1</v>
          </cell>
          <cell r="AC317">
            <v>1</v>
          </cell>
          <cell r="AD317">
            <v>1</v>
          </cell>
          <cell r="AE317">
            <v>1</v>
          </cell>
          <cell r="AF317">
            <v>1</v>
          </cell>
          <cell r="AG317">
            <v>0.99500624999999998</v>
          </cell>
          <cell r="AH317">
            <v>1</v>
          </cell>
          <cell r="AI317">
            <v>0.99301225000000004</v>
          </cell>
          <cell r="AJ317">
            <v>0.99301225000000004</v>
          </cell>
          <cell r="AK317">
            <v>0.99500624999999998</v>
          </cell>
          <cell r="AL317">
            <v>1</v>
          </cell>
          <cell r="AM317">
            <v>1</v>
          </cell>
          <cell r="AN317">
            <v>1</v>
          </cell>
          <cell r="AO317">
            <v>1</v>
          </cell>
          <cell r="AP317">
            <v>1</v>
          </cell>
          <cell r="AQ317">
            <v>0.98823481000000002</v>
          </cell>
          <cell r="AR317">
            <v>1</v>
          </cell>
        </row>
        <row r="318">
          <cell r="G318" t="str">
            <v>Efficiency_profile</v>
          </cell>
          <cell r="L318">
            <v>0.99251873437500004</v>
          </cell>
          <cell r="M318">
            <v>0.99251873437500004</v>
          </cell>
          <cell r="N318">
            <v>0.99251873437500004</v>
          </cell>
          <cell r="O318">
            <v>0.99251873437500004</v>
          </cell>
          <cell r="P318">
            <v>0.99251873437500004</v>
          </cell>
          <cell r="Q318">
            <v>0.98240422462099997</v>
          </cell>
          <cell r="R318">
            <v>0.98240422462099997</v>
          </cell>
          <cell r="S318">
            <v>0.98240422462099997</v>
          </cell>
          <cell r="T318">
            <v>0.98359058362499996</v>
          </cell>
          <cell r="U318">
            <v>0.98359058362499996</v>
          </cell>
          <cell r="V318">
            <v>0.98359058362499996</v>
          </cell>
          <cell r="W318">
            <v>1</v>
          </cell>
          <cell r="X318">
            <v>1</v>
          </cell>
          <cell r="Y318">
            <v>1</v>
          </cell>
          <cell r="Z318">
            <v>1</v>
          </cell>
          <cell r="AA318">
            <v>1</v>
          </cell>
          <cell r="AB318">
            <v>1</v>
          </cell>
          <cell r="AC318">
            <v>1</v>
          </cell>
          <cell r="AD318">
            <v>1</v>
          </cell>
          <cell r="AE318">
            <v>1</v>
          </cell>
          <cell r="AF318">
            <v>1</v>
          </cell>
          <cell r="AG318">
            <v>0.99251873437500004</v>
          </cell>
          <cell r="AH318">
            <v>1</v>
          </cell>
          <cell r="AI318">
            <v>0.98953670712499997</v>
          </cell>
          <cell r="AJ318">
            <v>0.99824999999999997</v>
          </cell>
          <cell r="AK318">
            <v>0.99251873437500004</v>
          </cell>
          <cell r="AL318">
            <v>1</v>
          </cell>
          <cell r="AM318">
            <v>1</v>
          </cell>
          <cell r="AN318">
            <v>1</v>
          </cell>
          <cell r="AO318">
            <v>1</v>
          </cell>
          <cell r="AP318">
            <v>1</v>
          </cell>
          <cell r="AQ318">
            <v>0.98240422462099997</v>
          </cell>
          <cell r="AR318">
            <v>1</v>
          </cell>
        </row>
        <row r="319">
          <cell r="G319" t="str">
            <v>Efficiency_profile</v>
          </cell>
          <cell r="L319">
            <v>0.99003743753906304</v>
          </cell>
          <cell r="M319">
            <v>0.99003743753906304</v>
          </cell>
          <cell r="N319">
            <v>0.99003743753906304</v>
          </cell>
          <cell r="O319">
            <v>0.99003743753906304</v>
          </cell>
          <cell r="P319">
            <v>0.99003743753906304</v>
          </cell>
          <cell r="Q319">
            <v>0.97660803969573595</v>
          </cell>
          <cell r="R319">
            <v>0.97660803969573595</v>
          </cell>
          <cell r="S319">
            <v>0.97660803969573595</v>
          </cell>
          <cell r="T319">
            <v>0.97818083541506295</v>
          </cell>
          <cell r="U319">
            <v>0.97818083541506295</v>
          </cell>
          <cell r="V319">
            <v>0.97818083541506295</v>
          </cell>
          <cell r="W319">
            <v>1</v>
          </cell>
          <cell r="X319">
            <v>1</v>
          </cell>
          <cell r="Y319">
            <v>1</v>
          </cell>
          <cell r="Z319">
            <v>1</v>
          </cell>
          <cell r="AA319">
            <v>1</v>
          </cell>
          <cell r="AB319">
            <v>1</v>
          </cell>
          <cell r="AC319">
            <v>1</v>
          </cell>
          <cell r="AD319">
            <v>1</v>
          </cell>
          <cell r="AE319">
            <v>1</v>
          </cell>
          <cell r="AF319">
            <v>1</v>
          </cell>
          <cell r="AG319">
            <v>0.99003743753906304</v>
          </cell>
          <cell r="AH319">
            <v>1</v>
          </cell>
          <cell r="AI319">
            <v>0.98607332865006303</v>
          </cell>
          <cell r="AJ319">
            <v>0.99475612499999999</v>
          </cell>
          <cell r="AK319">
            <v>0.99003743753906304</v>
          </cell>
          <cell r="AL319">
            <v>1</v>
          </cell>
          <cell r="AM319">
            <v>1</v>
          </cell>
          <cell r="AN319">
            <v>1</v>
          </cell>
          <cell r="AO319">
            <v>1</v>
          </cell>
          <cell r="AP319">
            <v>1</v>
          </cell>
          <cell r="AQ319">
            <v>0.97660803969573595</v>
          </cell>
          <cell r="AR319">
            <v>1</v>
          </cell>
        </row>
        <row r="320">
          <cell r="G320" t="str">
            <v>Efficiency_profile</v>
          </cell>
          <cell r="L320">
            <v>0.98756234394521503</v>
          </cell>
          <cell r="M320">
            <v>0.98756234394521503</v>
          </cell>
          <cell r="N320">
            <v>0.98756234394521503</v>
          </cell>
          <cell r="O320">
            <v>0.98756234394521503</v>
          </cell>
          <cell r="P320">
            <v>0.98756234394521503</v>
          </cell>
          <cell r="Q320">
            <v>0.97084605226153098</v>
          </cell>
          <cell r="R320">
            <v>0.97084605226153098</v>
          </cell>
          <cell r="S320">
            <v>0.97084605226153098</v>
          </cell>
          <cell r="T320">
            <v>0.97280084082027996</v>
          </cell>
          <cell r="U320">
            <v>0.97280084082027996</v>
          </cell>
          <cell r="V320">
            <v>0.97280084082027996</v>
          </cell>
          <cell r="W320">
            <v>1</v>
          </cell>
          <cell r="X320">
            <v>1</v>
          </cell>
          <cell r="Y320">
            <v>1</v>
          </cell>
          <cell r="Z320">
            <v>1</v>
          </cell>
          <cell r="AA320">
            <v>1</v>
          </cell>
          <cell r="AB320">
            <v>1</v>
          </cell>
          <cell r="AC320">
            <v>1</v>
          </cell>
          <cell r="AD320">
            <v>1</v>
          </cell>
          <cell r="AE320">
            <v>1</v>
          </cell>
          <cell r="AF320">
            <v>1</v>
          </cell>
          <cell r="AG320">
            <v>0.98756234394521503</v>
          </cell>
          <cell r="AH320">
            <v>1</v>
          </cell>
          <cell r="AI320">
            <v>0.98262207199978802</v>
          </cell>
          <cell r="AJ320">
            <v>0.99127447856249995</v>
          </cell>
          <cell r="AK320">
            <v>0.98756234394521503</v>
          </cell>
          <cell r="AL320">
            <v>1</v>
          </cell>
          <cell r="AM320">
            <v>1</v>
          </cell>
          <cell r="AN320">
            <v>1</v>
          </cell>
          <cell r="AO320">
            <v>1</v>
          </cell>
          <cell r="AP320">
            <v>1</v>
          </cell>
          <cell r="AQ320">
            <v>0.97084605226153098</v>
          </cell>
          <cell r="AR320">
            <v>1</v>
          </cell>
        </row>
        <row r="321">
          <cell r="G321" t="str">
            <v>Efficiency_profile</v>
          </cell>
          <cell r="L321">
            <v>0.99750000000000005</v>
          </cell>
          <cell r="M321">
            <v>0.99750000000000005</v>
          </cell>
          <cell r="N321">
            <v>0.99750000000000005</v>
          </cell>
          <cell r="O321">
            <v>0.99750000000000005</v>
          </cell>
          <cell r="P321">
            <v>0.99750000000000005</v>
          </cell>
          <cell r="Q321">
            <v>0.96511806055318805</v>
          </cell>
          <cell r="R321">
            <v>0.96511806055318805</v>
          </cell>
          <cell r="S321">
            <v>0.96511806055318805</v>
          </cell>
          <cell r="T321">
            <v>0.99750000000000005</v>
          </cell>
          <cell r="U321">
            <v>0.99750000000000005</v>
          </cell>
          <cell r="V321">
            <v>0.99750000000000005</v>
          </cell>
          <cell r="W321">
            <v>1</v>
          </cell>
          <cell r="X321">
            <v>1</v>
          </cell>
          <cell r="Y321">
            <v>1</v>
          </cell>
          <cell r="Z321">
            <v>1</v>
          </cell>
          <cell r="AA321">
            <v>1</v>
          </cell>
          <cell r="AB321">
            <v>1</v>
          </cell>
          <cell r="AC321">
            <v>1</v>
          </cell>
          <cell r="AD321">
            <v>1</v>
          </cell>
          <cell r="AE321">
            <v>1</v>
          </cell>
          <cell r="AF321">
            <v>1</v>
          </cell>
          <cell r="AG321">
            <v>0.99750000000000005</v>
          </cell>
          <cell r="AH321">
            <v>1</v>
          </cell>
          <cell r="AI321">
            <v>0.99650000000000005</v>
          </cell>
          <cell r="AJ321">
            <v>0.99650306249999998</v>
          </cell>
          <cell r="AK321">
            <v>0.99750000000000005</v>
          </cell>
          <cell r="AL321">
            <v>1</v>
          </cell>
          <cell r="AM321">
            <v>1</v>
          </cell>
          <cell r="AN321">
            <v>1</v>
          </cell>
          <cell r="AO321">
            <v>1</v>
          </cell>
          <cell r="AP321">
            <v>1</v>
          </cell>
          <cell r="AQ321">
            <v>0.96511806055318805</v>
          </cell>
          <cell r="AR321">
            <v>1</v>
          </cell>
        </row>
        <row r="322">
          <cell r="G322" t="str">
            <v>Efficiency_profile</v>
          </cell>
          <cell r="L322">
            <v>0.99500624999999998</v>
          </cell>
          <cell r="M322">
            <v>0.99500624999999998</v>
          </cell>
          <cell r="N322">
            <v>0.99500624999999998</v>
          </cell>
          <cell r="O322">
            <v>0.99500624999999998</v>
          </cell>
          <cell r="P322">
            <v>0.99500624999999998</v>
          </cell>
          <cell r="Q322">
            <v>0.95942386399592405</v>
          </cell>
          <cell r="R322">
            <v>0.95942386399592405</v>
          </cell>
          <cell r="S322">
            <v>0.95942386399592405</v>
          </cell>
          <cell r="T322">
            <v>0.99201375000000003</v>
          </cell>
          <cell r="U322">
            <v>0.99201375000000003</v>
          </cell>
          <cell r="V322">
            <v>0.99201375000000003</v>
          </cell>
          <cell r="W322">
            <v>1</v>
          </cell>
          <cell r="X322">
            <v>1</v>
          </cell>
          <cell r="Y322">
            <v>1</v>
          </cell>
          <cell r="Z322">
            <v>1</v>
          </cell>
          <cell r="AA322">
            <v>1</v>
          </cell>
          <cell r="AB322">
            <v>1</v>
          </cell>
          <cell r="AC322">
            <v>1</v>
          </cell>
          <cell r="AD322">
            <v>1</v>
          </cell>
          <cell r="AE322">
            <v>1</v>
          </cell>
          <cell r="AF322">
            <v>1</v>
          </cell>
          <cell r="AG322">
            <v>0.99500624999999998</v>
          </cell>
          <cell r="AH322">
            <v>1</v>
          </cell>
          <cell r="AI322">
            <v>0.99301225000000004</v>
          </cell>
          <cell r="AJ322">
            <v>0.99301530178124997</v>
          </cell>
          <cell r="AK322">
            <v>0.99500624999999998</v>
          </cell>
          <cell r="AL322">
            <v>1</v>
          </cell>
          <cell r="AM322">
            <v>1</v>
          </cell>
          <cell r="AN322">
            <v>1</v>
          </cell>
          <cell r="AO322">
            <v>1</v>
          </cell>
          <cell r="AP322">
            <v>1</v>
          </cell>
          <cell r="AQ322">
            <v>0.95942386399592405</v>
          </cell>
          <cell r="AR322">
            <v>1</v>
          </cell>
        </row>
        <row r="323">
          <cell r="G323" t="str">
            <v>Efficiency_profile</v>
          </cell>
          <cell r="L323">
            <v>0.99251873437500004</v>
          </cell>
          <cell r="M323">
            <v>0.99251873437500004</v>
          </cell>
          <cell r="N323">
            <v>0.99251873437500004</v>
          </cell>
          <cell r="O323">
            <v>0.99251873437500004</v>
          </cell>
          <cell r="P323">
            <v>0.99251873437500004</v>
          </cell>
          <cell r="Q323">
            <v>0.99199999999999999</v>
          </cell>
          <cell r="R323">
            <v>0.99199999999999999</v>
          </cell>
          <cell r="S323">
            <v>0.99199999999999999</v>
          </cell>
          <cell r="T323">
            <v>0.98655767437499997</v>
          </cell>
          <cell r="U323">
            <v>0.98655767437499997</v>
          </cell>
          <cell r="V323">
            <v>0.98655767437499997</v>
          </cell>
          <cell r="W323">
            <v>1</v>
          </cell>
          <cell r="X323">
            <v>1</v>
          </cell>
          <cell r="Y323">
            <v>1</v>
          </cell>
          <cell r="Z323">
            <v>1</v>
          </cell>
          <cell r="AA323">
            <v>1</v>
          </cell>
          <cell r="AB323">
            <v>1</v>
          </cell>
          <cell r="AC323">
            <v>1</v>
          </cell>
          <cell r="AD323">
            <v>1</v>
          </cell>
          <cell r="AE323">
            <v>1</v>
          </cell>
          <cell r="AF323">
            <v>1</v>
          </cell>
          <cell r="AG323">
            <v>0.99251873437500004</v>
          </cell>
          <cell r="AH323">
            <v>1</v>
          </cell>
          <cell r="AI323">
            <v>0.98953670712499997</v>
          </cell>
          <cell r="AJ323">
            <v>0.989539748225016</v>
          </cell>
          <cell r="AK323">
            <v>0.99251873437500004</v>
          </cell>
          <cell r="AL323">
            <v>1</v>
          </cell>
          <cell r="AM323">
            <v>1</v>
          </cell>
          <cell r="AN323">
            <v>1</v>
          </cell>
          <cell r="AO323">
            <v>1</v>
          </cell>
          <cell r="AP323">
            <v>1</v>
          </cell>
          <cell r="AQ323">
            <v>0.99199999999999999</v>
          </cell>
          <cell r="AR323">
            <v>1</v>
          </cell>
        </row>
        <row r="324">
          <cell r="G324" t="str">
            <v>Efficiency_profile</v>
          </cell>
          <cell r="L324">
            <v>0.99003743753906304</v>
          </cell>
          <cell r="M324">
            <v>0.99003743753906304</v>
          </cell>
          <cell r="N324">
            <v>0.99003743753906304</v>
          </cell>
          <cell r="O324">
            <v>0.99003743753906304</v>
          </cell>
          <cell r="P324">
            <v>0.99003743753906304</v>
          </cell>
          <cell r="Q324">
            <v>0.9861472</v>
          </cell>
          <cell r="R324">
            <v>0.9861472</v>
          </cell>
          <cell r="S324">
            <v>0.9861472</v>
          </cell>
          <cell r="T324">
            <v>0.98113160716593795</v>
          </cell>
          <cell r="U324">
            <v>0.98113160716593795</v>
          </cell>
          <cell r="V324">
            <v>0.98113160716593795</v>
          </cell>
          <cell r="W324">
            <v>1</v>
          </cell>
          <cell r="X324">
            <v>1</v>
          </cell>
          <cell r="Y324">
            <v>1</v>
          </cell>
          <cell r="Z324">
            <v>1</v>
          </cell>
          <cell r="AA324">
            <v>1</v>
          </cell>
          <cell r="AB324">
            <v>1</v>
          </cell>
          <cell r="AC324">
            <v>1</v>
          </cell>
          <cell r="AD324">
            <v>1</v>
          </cell>
          <cell r="AE324">
            <v>1</v>
          </cell>
          <cell r="AF324">
            <v>1</v>
          </cell>
          <cell r="AG324">
            <v>0.99003743753906304</v>
          </cell>
          <cell r="AH324">
            <v>1</v>
          </cell>
          <cell r="AI324">
            <v>0.98607332865006303</v>
          </cell>
          <cell r="AJ324">
            <v>0.99475918214062498</v>
          </cell>
          <cell r="AK324">
            <v>0.99003743753906304</v>
          </cell>
          <cell r="AL324">
            <v>1</v>
          </cell>
          <cell r="AM324">
            <v>1</v>
          </cell>
          <cell r="AN324">
            <v>1</v>
          </cell>
          <cell r="AO324">
            <v>1</v>
          </cell>
          <cell r="AP324">
            <v>1</v>
          </cell>
          <cell r="AQ324">
            <v>0.9861472</v>
          </cell>
          <cell r="AR324">
            <v>1</v>
          </cell>
        </row>
        <row r="325">
          <cell r="G325" t="str">
            <v>Efficiency_profile</v>
          </cell>
          <cell r="L325">
            <v>0.98756234394521503</v>
          </cell>
          <cell r="M325">
            <v>0.98756234394521503</v>
          </cell>
          <cell r="N325">
            <v>0.98756234394521503</v>
          </cell>
          <cell r="O325">
            <v>0.98756234394521503</v>
          </cell>
          <cell r="P325">
            <v>0.98756234394521503</v>
          </cell>
          <cell r="Q325">
            <v>0.98032893152</v>
          </cell>
          <cell r="R325">
            <v>0.98032893152</v>
          </cell>
          <cell r="S325">
            <v>0.98032893152</v>
          </cell>
          <cell r="T325">
            <v>0.97573538332652499</v>
          </cell>
          <cell r="U325">
            <v>0.97573538332652499</v>
          </cell>
          <cell r="V325">
            <v>0.97573538332652499</v>
          </cell>
          <cell r="W325">
            <v>1</v>
          </cell>
          <cell r="X325">
            <v>1</v>
          </cell>
          <cell r="Y325">
            <v>1</v>
          </cell>
          <cell r="Z325">
            <v>1</v>
          </cell>
          <cell r="AA325">
            <v>1</v>
          </cell>
          <cell r="AB325">
            <v>1</v>
          </cell>
          <cell r="AC325">
            <v>1</v>
          </cell>
          <cell r="AD325">
            <v>1</v>
          </cell>
          <cell r="AE325">
            <v>1</v>
          </cell>
          <cell r="AF325">
            <v>1</v>
          </cell>
          <cell r="AG325">
            <v>0.98756234394521503</v>
          </cell>
          <cell r="AH325">
            <v>1</v>
          </cell>
          <cell r="AI325">
            <v>0.98262207199978802</v>
          </cell>
          <cell r="AJ325">
            <v>0.99127752500313304</v>
          </cell>
          <cell r="AK325">
            <v>0.98756234394521503</v>
          </cell>
          <cell r="AL325">
            <v>1</v>
          </cell>
          <cell r="AM325">
            <v>1</v>
          </cell>
          <cell r="AN325">
            <v>1</v>
          </cell>
          <cell r="AO325">
            <v>1</v>
          </cell>
          <cell r="AP325">
            <v>1</v>
          </cell>
          <cell r="AQ325">
            <v>0.98032893152</v>
          </cell>
          <cell r="AR325">
            <v>1</v>
          </cell>
        </row>
        <row r="326">
          <cell r="G326" t="str">
            <v>Efficiency_profile</v>
          </cell>
          <cell r="L326">
            <v>0.98509343808535199</v>
          </cell>
          <cell r="M326">
            <v>0.98509343808535199</v>
          </cell>
          <cell r="N326">
            <v>0.98509343808535199</v>
          </cell>
          <cell r="O326">
            <v>0.98509343808535199</v>
          </cell>
          <cell r="P326">
            <v>0.98509343808535199</v>
          </cell>
          <cell r="Q326">
            <v>0.97454499082403201</v>
          </cell>
          <cell r="R326">
            <v>0.97454499082403201</v>
          </cell>
          <cell r="S326">
            <v>0.97454499082403201</v>
          </cell>
          <cell r="T326">
            <v>0.97036883871822899</v>
          </cell>
          <cell r="U326">
            <v>0.97036883871822899</v>
          </cell>
          <cell r="V326">
            <v>0.97036883871822899</v>
          </cell>
          <cell r="W326">
            <v>1</v>
          </cell>
          <cell r="X326">
            <v>1</v>
          </cell>
          <cell r="Y326">
            <v>1</v>
          </cell>
          <cell r="Z326">
            <v>1</v>
          </cell>
          <cell r="AA326">
            <v>1</v>
          </cell>
          <cell r="AB326">
            <v>1</v>
          </cell>
          <cell r="AC326">
            <v>1</v>
          </cell>
          <cell r="AD326">
            <v>1</v>
          </cell>
          <cell r="AE326">
            <v>1</v>
          </cell>
          <cell r="AF326">
            <v>1</v>
          </cell>
          <cell r="AG326">
            <v>0.98509343808535199</v>
          </cell>
          <cell r="AH326">
            <v>1</v>
          </cell>
          <cell r="AI326">
            <v>0.97918289474778797</v>
          </cell>
          <cell r="AJ326">
            <v>0.98780805366562197</v>
          </cell>
          <cell r="AK326">
            <v>0.98509343808535199</v>
          </cell>
          <cell r="AL326">
            <v>1</v>
          </cell>
          <cell r="AM326">
            <v>1</v>
          </cell>
          <cell r="AN326">
            <v>1</v>
          </cell>
          <cell r="AO326">
            <v>1</v>
          </cell>
          <cell r="AP326">
            <v>1</v>
          </cell>
          <cell r="AQ326">
            <v>0.97454499082403201</v>
          </cell>
          <cell r="AR326">
            <v>1</v>
          </cell>
        </row>
        <row r="327">
          <cell r="G327" t="str">
            <v>Efficiency_profile</v>
          </cell>
          <cell r="L327">
            <v>0.99500624999999998</v>
          </cell>
          <cell r="M327">
            <v>0.99500624999999998</v>
          </cell>
          <cell r="N327">
            <v>0.99500624999999998</v>
          </cell>
          <cell r="O327">
            <v>0.99500624999999998</v>
          </cell>
          <cell r="P327">
            <v>0.99500624999999998</v>
          </cell>
          <cell r="Q327">
            <v>0.96879517537816995</v>
          </cell>
          <cell r="R327">
            <v>0.96879517537816995</v>
          </cell>
          <cell r="S327">
            <v>0.96879517537816995</v>
          </cell>
          <cell r="T327">
            <v>0.99500624999999998</v>
          </cell>
          <cell r="U327">
            <v>0.99500624999999998</v>
          </cell>
          <cell r="V327">
            <v>0.99500624999999998</v>
          </cell>
          <cell r="W327">
            <v>1</v>
          </cell>
          <cell r="X327">
            <v>1</v>
          </cell>
          <cell r="Y327">
            <v>1</v>
          </cell>
          <cell r="Z327">
            <v>1</v>
          </cell>
          <cell r="AA327">
            <v>1</v>
          </cell>
          <cell r="AB327">
            <v>1</v>
          </cell>
          <cell r="AC327">
            <v>1</v>
          </cell>
          <cell r="AD327">
            <v>1</v>
          </cell>
          <cell r="AE327">
            <v>1</v>
          </cell>
          <cell r="AF327">
            <v>1</v>
          </cell>
          <cell r="AG327">
            <v>0.99500624999999998</v>
          </cell>
          <cell r="AH327">
            <v>1</v>
          </cell>
          <cell r="AI327">
            <v>0.99301225000000004</v>
          </cell>
          <cell r="AJ327">
            <v>0.99301835357187895</v>
          </cell>
          <cell r="AK327">
            <v>0.99500624999999998</v>
          </cell>
          <cell r="AL327">
            <v>1</v>
          </cell>
          <cell r="AM327">
            <v>1</v>
          </cell>
          <cell r="AN327">
            <v>1</v>
          </cell>
          <cell r="AO327">
            <v>1</v>
          </cell>
          <cell r="AP327">
            <v>1</v>
          </cell>
          <cell r="AQ327">
            <v>0.96879517537816995</v>
          </cell>
          <cell r="AR327">
            <v>1</v>
          </cell>
        </row>
        <row r="328">
          <cell r="G328" t="str">
            <v>Efficiency_profile</v>
          </cell>
          <cell r="L328">
            <v>0.99251873437500004</v>
          </cell>
          <cell r="M328">
            <v>0.99251873437500004</v>
          </cell>
          <cell r="N328">
            <v>0.99251873437500004</v>
          </cell>
          <cell r="O328">
            <v>0.99251873437500004</v>
          </cell>
          <cell r="P328">
            <v>0.99251873437500004</v>
          </cell>
          <cell r="Q328">
            <v>0.96307928384343899</v>
          </cell>
          <cell r="R328">
            <v>0.96307928384343899</v>
          </cell>
          <cell r="S328">
            <v>0.96307928384343899</v>
          </cell>
          <cell r="T328">
            <v>0.98953371562500003</v>
          </cell>
          <cell r="U328">
            <v>0.98953371562500003</v>
          </cell>
          <cell r="V328">
            <v>0.98953371562500003</v>
          </cell>
          <cell r="W328">
            <v>1</v>
          </cell>
          <cell r="X328">
            <v>1</v>
          </cell>
          <cell r="Y328">
            <v>1</v>
          </cell>
          <cell r="Z328">
            <v>1</v>
          </cell>
          <cell r="AA328">
            <v>1</v>
          </cell>
          <cell r="AB328">
            <v>1</v>
          </cell>
          <cell r="AC328">
            <v>1</v>
          </cell>
          <cell r="AD328">
            <v>1</v>
          </cell>
          <cell r="AE328">
            <v>1</v>
          </cell>
          <cell r="AF328">
            <v>1</v>
          </cell>
          <cell r="AG328">
            <v>0.99251873437500004</v>
          </cell>
          <cell r="AH328">
            <v>1</v>
          </cell>
          <cell r="AI328">
            <v>0.98953670712499997</v>
          </cell>
          <cell r="AJ328">
            <v>0.989542789334377</v>
          </cell>
          <cell r="AK328">
            <v>0.99251873437500004</v>
          </cell>
          <cell r="AL328">
            <v>1</v>
          </cell>
          <cell r="AM328">
            <v>1</v>
          </cell>
          <cell r="AN328">
            <v>1</v>
          </cell>
          <cell r="AO328">
            <v>1</v>
          </cell>
          <cell r="AP328">
            <v>1</v>
          </cell>
          <cell r="AQ328">
            <v>0.96307928384343899</v>
          </cell>
          <cell r="AR328">
            <v>1</v>
          </cell>
        </row>
        <row r="329">
          <cell r="G329" t="str">
            <v>Efficiency_profile</v>
          </cell>
          <cell r="L329">
            <v>0.99003743753906304</v>
          </cell>
          <cell r="M329">
            <v>0.99003743753906304</v>
          </cell>
          <cell r="N329">
            <v>0.99003743753906304</v>
          </cell>
          <cell r="O329">
            <v>0.99003743753906304</v>
          </cell>
          <cell r="P329">
            <v>0.99003743753906304</v>
          </cell>
          <cell r="Q329">
            <v>0.95739711606876299</v>
          </cell>
          <cell r="R329">
            <v>0.95739711606876299</v>
          </cell>
          <cell r="S329">
            <v>0.95739711606876299</v>
          </cell>
          <cell r="T329">
            <v>0.984091280189063</v>
          </cell>
          <cell r="U329">
            <v>0.984091280189063</v>
          </cell>
          <cell r="V329">
            <v>0.984091280189063</v>
          </cell>
          <cell r="W329">
            <v>1</v>
          </cell>
          <cell r="X329">
            <v>1</v>
          </cell>
          <cell r="Y329">
            <v>1</v>
          </cell>
          <cell r="Z329">
            <v>1</v>
          </cell>
          <cell r="AA329">
            <v>1</v>
          </cell>
          <cell r="AB329">
            <v>1</v>
          </cell>
          <cell r="AC329">
            <v>1</v>
          </cell>
          <cell r="AD329">
            <v>1</v>
          </cell>
          <cell r="AE329">
            <v>1</v>
          </cell>
          <cell r="AF329">
            <v>1</v>
          </cell>
          <cell r="AG329">
            <v>0.99003743753906304</v>
          </cell>
          <cell r="AH329">
            <v>1</v>
          </cell>
          <cell r="AI329">
            <v>0.98607332865006303</v>
          </cell>
          <cell r="AJ329">
            <v>0.98607938957170704</v>
          </cell>
          <cell r="AK329">
            <v>0.99003743753906304</v>
          </cell>
          <cell r="AL329">
            <v>1</v>
          </cell>
          <cell r="AM329">
            <v>1</v>
          </cell>
          <cell r="AN329">
            <v>1</v>
          </cell>
          <cell r="AO329">
            <v>1</v>
          </cell>
          <cell r="AP329">
            <v>1</v>
          </cell>
          <cell r="AQ329">
            <v>0.95739711606876299</v>
          </cell>
          <cell r="AR329">
            <v>1</v>
          </cell>
        </row>
        <row r="330">
          <cell r="G330" t="str">
            <v>Efficiency_profile</v>
          </cell>
          <cell r="L330">
            <v>0.98756234394521503</v>
          </cell>
          <cell r="M330">
            <v>0.98756234394521503</v>
          </cell>
          <cell r="N330">
            <v>0.98756234394521503</v>
          </cell>
          <cell r="O330">
            <v>0.98756234394521503</v>
          </cell>
          <cell r="P330">
            <v>0.98756234394521503</v>
          </cell>
          <cell r="Q330">
            <v>0.95174847308395705</v>
          </cell>
          <cell r="R330">
            <v>0.95174847308395705</v>
          </cell>
          <cell r="S330">
            <v>0.95174847308395705</v>
          </cell>
          <cell r="T330">
            <v>0.97867877814802295</v>
          </cell>
          <cell r="U330">
            <v>0.97867877814802295</v>
          </cell>
          <cell r="V330">
            <v>0.97867877814802295</v>
          </cell>
          <cell r="W330">
            <v>1</v>
          </cell>
          <cell r="X330">
            <v>1</v>
          </cell>
          <cell r="Y330">
            <v>1</v>
          </cell>
          <cell r="Z330">
            <v>1</v>
          </cell>
          <cell r="AA330">
            <v>1</v>
          </cell>
          <cell r="AB330">
            <v>1</v>
          </cell>
          <cell r="AC330">
            <v>1</v>
          </cell>
          <cell r="AD330">
            <v>1</v>
          </cell>
          <cell r="AE330">
            <v>1</v>
          </cell>
          <cell r="AF330">
            <v>1</v>
          </cell>
          <cell r="AG330">
            <v>0.98756234394521503</v>
          </cell>
          <cell r="AH330">
            <v>1</v>
          </cell>
          <cell r="AI330">
            <v>0.98262207199978802</v>
          </cell>
          <cell r="AJ330">
            <v>0.99128057145312798</v>
          </cell>
          <cell r="AK330">
            <v>0.98756234394521503</v>
          </cell>
          <cell r="AL330">
            <v>1</v>
          </cell>
          <cell r="AM330">
            <v>1</v>
          </cell>
          <cell r="AN330">
            <v>1</v>
          </cell>
          <cell r="AO330">
            <v>1</v>
          </cell>
          <cell r="AP330">
            <v>1</v>
          </cell>
          <cell r="AQ330">
            <v>0.95174847308395705</v>
          </cell>
          <cell r="AR330">
            <v>1</v>
          </cell>
        </row>
        <row r="331">
          <cell r="G331" t="str">
            <v>Efficiency_profile</v>
          </cell>
          <cell r="L331">
            <v>0.98509343808535199</v>
          </cell>
          <cell r="M331">
            <v>0.98509343808535199</v>
          </cell>
          <cell r="N331">
            <v>0.98509343808535199</v>
          </cell>
          <cell r="O331">
            <v>0.98509343808535199</v>
          </cell>
          <cell r="P331">
            <v>0.98509343808535199</v>
          </cell>
          <cell r="Q331">
            <v>0.98406400000000005</v>
          </cell>
          <cell r="R331">
            <v>0.98406400000000005</v>
          </cell>
          <cell r="S331">
            <v>0.98406400000000005</v>
          </cell>
          <cell r="T331">
            <v>0.97329604486820898</v>
          </cell>
          <cell r="U331">
            <v>0.97329604486820898</v>
          </cell>
          <cell r="V331">
            <v>0.97329604486820898</v>
          </cell>
          <cell r="W331">
            <v>1</v>
          </cell>
          <cell r="X331">
            <v>1</v>
          </cell>
          <cell r="Y331">
            <v>1</v>
          </cell>
          <cell r="Z331">
            <v>1</v>
          </cell>
          <cell r="AA331">
            <v>1</v>
          </cell>
          <cell r="AB331">
            <v>1</v>
          </cell>
          <cell r="AC331">
            <v>1</v>
          </cell>
          <cell r="AD331">
            <v>1</v>
          </cell>
          <cell r="AE331">
            <v>1</v>
          </cell>
          <cell r="AF331">
            <v>1</v>
          </cell>
          <cell r="AG331">
            <v>0.98509343808535199</v>
          </cell>
          <cell r="AH331">
            <v>1</v>
          </cell>
          <cell r="AI331">
            <v>0.97918289474778797</v>
          </cell>
          <cell r="AJ331">
            <v>0.98781108945304197</v>
          </cell>
          <cell r="AK331">
            <v>0.98509343808535199</v>
          </cell>
          <cell r="AL331">
            <v>1</v>
          </cell>
          <cell r="AM331">
            <v>1</v>
          </cell>
          <cell r="AN331">
            <v>1</v>
          </cell>
          <cell r="AO331">
            <v>1</v>
          </cell>
          <cell r="AP331">
            <v>1</v>
          </cell>
          <cell r="AQ331">
            <v>0.98406400000000005</v>
          </cell>
          <cell r="AR331">
            <v>1</v>
          </cell>
        </row>
        <row r="332">
          <cell r="G332" t="str">
            <v>Efficiency_profile</v>
          </cell>
          <cell r="L332">
            <v>0.98263070449013901</v>
          </cell>
          <cell r="M332">
            <v>0.98263070449013901</v>
          </cell>
          <cell r="N332">
            <v>0.98263070449013901</v>
          </cell>
          <cell r="O332">
            <v>0.98263070449013901</v>
          </cell>
          <cell r="P332">
            <v>0.98263070449013901</v>
          </cell>
          <cell r="Q332">
            <v>0.97825802240000004</v>
          </cell>
          <cell r="R332">
            <v>0.97825802240000004</v>
          </cell>
          <cell r="S332">
            <v>0.97825802240000004</v>
          </cell>
          <cell r="T332">
            <v>0.96794291662143395</v>
          </cell>
          <cell r="U332">
            <v>0.96794291662143395</v>
          </cell>
          <cell r="V332">
            <v>0.96794291662143395</v>
          </cell>
          <cell r="W332">
            <v>1</v>
          </cell>
          <cell r="X332">
            <v>1</v>
          </cell>
          <cell r="Y332">
            <v>1</v>
          </cell>
          <cell r="Z332">
            <v>1</v>
          </cell>
          <cell r="AA332">
            <v>1</v>
          </cell>
          <cell r="AB332">
            <v>1</v>
          </cell>
          <cell r="AC332">
            <v>1</v>
          </cell>
          <cell r="AD332">
            <v>1</v>
          </cell>
          <cell r="AE332">
            <v>1</v>
          </cell>
          <cell r="AF332">
            <v>1</v>
          </cell>
          <cell r="AG332">
            <v>0.98263070449013901</v>
          </cell>
          <cell r="AH332">
            <v>1</v>
          </cell>
          <cell r="AI332">
            <v>0.97575575461617103</v>
          </cell>
          <cell r="AJ332">
            <v>0.984353750639956</v>
          </cell>
          <cell r="AK332">
            <v>0.98263070449013901</v>
          </cell>
          <cell r="AL332">
            <v>1</v>
          </cell>
          <cell r="AM332">
            <v>1</v>
          </cell>
          <cell r="AN332">
            <v>1</v>
          </cell>
          <cell r="AO332">
            <v>1</v>
          </cell>
          <cell r="AP332">
            <v>1</v>
          </cell>
          <cell r="AQ332">
            <v>0.97825802240000004</v>
          </cell>
          <cell r="AR332">
            <v>1</v>
          </cell>
        </row>
        <row r="333">
          <cell r="G333" t="str">
            <v>Efficiency_profile</v>
          </cell>
          <cell r="L333">
            <v>0.99251873437500004</v>
          </cell>
          <cell r="M333">
            <v>0.99251873437500004</v>
          </cell>
          <cell r="N333">
            <v>0.99251873437500004</v>
          </cell>
          <cell r="O333">
            <v>0.99251873437500004</v>
          </cell>
          <cell r="P333">
            <v>0.99251873437500004</v>
          </cell>
          <cell r="Q333">
            <v>0.97248630006783998</v>
          </cell>
          <cell r="R333">
            <v>0.97248630006783998</v>
          </cell>
          <cell r="S333">
            <v>0.97248630006783998</v>
          </cell>
          <cell r="T333">
            <v>0.99251873437500004</v>
          </cell>
          <cell r="U333">
            <v>0.99251873437500004</v>
          </cell>
          <cell r="V333">
            <v>0.99251873437500004</v>
          </cell>
          <cell r="W333">
            <v>1</v>
          </cell>
          <cell r="X333">
            <v>1</v>
          </cell>
          <cell r="Y333">
            <v>1</v>
          </cell>
          <cell r="Z333">
            <v>1</v>
          </cell>
          <cell r="AA333">
            <v>1</v>
          </cell>
          <cell r="AB333">
            <v>1</v>
          </cell>
          <cell r="AC333">
            <v>1</v>
          </cell>
          <cell r="AD333">
            <v>1</v>
          </cell>
          <cell r="AE333">
            <v>1</v>
          </cell>
          <cell r="AF333">
            <v>1</v>
          </cell>
          <cell r="AG333">
            <v>0.99251873437500004</v>
          </cell>
          <cell r="AH333">
            <v>1</v>
          </cell>
          <cell r="AI333">
            <v>0.98953670712499997</v>
          </cell>
          <cell r="AJ333">
            <v>0.98954583045308497</v>
          </cell>
          <cell r="AK333">
            <v>0.99251873437500004</v>
          </cell>
          <cell r="AL333">
            <v>1</v>
          </cell>
          <cell r="AM333">
            <v>1</v>
          </cell>
          <cell r="AN333">
            <v>1</v>
          </cell>
          <cell r="AO333">
            <v>1</v>
          </cell>
          <cell r="AP333">
            <v>1</v>
          </cell>
          <cell r="AQ333">
            <v>0.97248630006783998</v>
          </cell>
          <cell r="AR333">
            <v>1</v>
          </cell>
        </row>
        <row r="334">
          <cell r="G334" t="str">
            <v>Efficiency_profile</v>
          </cell>
          <cell r="L334">
            <v>0.99003743753906304</v>
          </cell>
          <cell r="M334">
            <v>0.99003743753906304</v>
          </cell>
          <cell r="N334">
            <v>0.99003743753906304</v>
          </cell>
          <cell r="O334">
            <v>0.99003743753906304</v>
          </cell>
          <cell r="P334">
            <v>0.99003743753906304</v>
          </cell>
          <cell r="Q334">
            <v>0.96674863089744001</v>
          </cell>
          <cell r="R334">
            <v>0.96674863089744001</v>
          </cell>
          <cell r="S334">
            <v>0.96674863089744001</v>
          </cell>
          <cell r="T334">
            <v>0.98705988133593803</v>
          </cell>
          <cell r="U334">
            <v>0.98705988133593803</v>
          </cell>
          <cell r="V334">
            <v>0.98705988133593803</v>
          </cell>
          <cell r="W334">
            <v>1</v>
          </cell>
          <cell r="X334">
            <v>1</v>
          </cell>
          <cell r="Y334">
            <v>1</v>
          </cell>
          <cell r="Z334">
            <v>1</v>
          </cell>
          <cell r="AA334">
            <v>1</v>
          </cell>
          <cell r="AB334">
            <v>1</v>
          </cell>
          <cell r="AC334">
            <v>1</v>
          </cell>
          <cell r="AD334">
            <v>1</v>
          </cell>
          <cell r="AE334">
            <v>1</v>
          </cell>
          <cell r="AF334">
            <v>1</v>
          </cell>
          <cell r="AG334">
            <v>0.99003743753906304</v>
          </cell>
          <cell r="AH334">
            <v>1</v>
          </cell>
          <cell r="AI334">
            <v>0.98607332865006303</v>
          </cell>
          <cell r="AJ334">
            <v>0.98608242004649904</v>
          </cell>
          <cell r="AK334">
            <v>0.99003743753906304</v>
          </cell>
          <cell r="AL334">
            <v>1</v>
          </cell>
          <cell r="AM334">
            <v>1</v>
          </cell>
          <cell r="AN334">
            <v>1</v>
          </cell>
          <cell r="AO334">
            <v>1</v>
          </cell>
          <cell r="AP334">
            <v>1</v>
          </cell>
          <cell r="AQ334">
            <v>0.96674863089744001</v>
          </cell>
          <cell r="AR334">
            <v>1</v>
          </cell>
        </row>
        <row r="335">
          <cell r="G335" t="str">
            <v>Efficiency_profile</v>
          </cell>
          <cell r="L335">
            <v>0.98756234394521503</v>
          </cell>
          <cell r="M335">
            <v>0.98756234394521503</v>
          </cell>
          <cell r="N335">
            <v>0.98756234394521503</v>
          </cell>
          <cell r="O335">
            <v>0.98756234394521503</v>
          </cell>
          <cell r="P335">
            <v>0.98756234394521503</v>
          </cell>
          <cell r="Q335">
            <v>0.96104481397514496</v>
          </cell>
          <cell r="R335">
            <v>0.96104481397514496</v>
          </cell>
          <cell r="S335">
            <v>0.96104481397514496</v>
          </cell>
          <cell r="T335">
            <v>0.98163105198859002</v>
          </cell>
          <cell r="U335">
            <v>0.98163105198859002</v>
          </cell>
          <cell r="V335">
            <v>0.98163105198859002</v>
          </cell>
          <cell r="W335">
            <v>1</v>
          </cell>
          <cell r="X335">
            <v>1</v>
          </cell>
          <cell r="Y335">
            <v>1</v>
          </cell>
          <cell r="Z335">
            <v>1</v>
          </cell>
          <cell r="AA335">
            <v>1</v>
          </cell>
          <cell r="AB335">
            <v>1</v>
          </cell>
          <cell r="AC335">
            <v>1</v>
          </cell>
          <cell r="AD335">
            <v>1</v>
          </cell>
          <cell r="AE335">
            <v>1</v>
          </cell>
          <cell r="AF335">
            <v>1</v>
          </cell>
          <cell r="AG335">
            <v>0.98756234394521503</v>
          </cell>
          <cell r="AH335">
            <v>1</v>
          </cell>
          <cell r="AI335">
            <v>0.98262207199978802</v>
          </cell>
          <cell r="AJ335">
            <v>0.98263113157633697</v>
          </cell>
          <cell r="AK335">
            <v>0.98756234394521503</v>
          </cell>
          <cell r="AL335">
            <v>1</v>
          </cell>
          <cell r="AM335">
            <v>1</v>
          </cell>
          <cell r="AN335">
            <v>1</v>
          </cell>
          <cell r="AO335">
            <v>1</v>
          </cell>
          <cell r="AP335">
            <v>1</v>
          </cell>
          <cell r="AQ335">
            <v>0.96104481397514496</v>
          </cell>
          <cell r="AR335">
            <v>1</v>
          </cell>
        </row>
        <row r="336">
          <cell r="G336" t="str">
            <v>Efficiency_profile</v>
          </cell>
          <cell r="L336">
            <v>0.98509343808535199</v>
          </cell>
          <cell r="M336">
            <v>0.98509343808535199</v>
          </cell>
          <cell r="N336">
            <v>0.98509343808535199</v>
          </cell>
          <cell r="O336">
            <v>0.98509343808535199</v>
          </cell>
          <cell r="P336">
            <v>0.98509343808535199</v>
          </cell>
          <cell r="Q336">
            <v>0.95537464957269103</v>
          </cell>
          <cell r="R336">
            <v>0.95537464957269103</v>
          </cell>
          <cell r="S336">
            <v>0.95537464957269103</v>
          </cell>
          <cell r="T336">
            <v>0.97623208120265303</v>
          </cell>
          <cell r="U336">
            <v>0.97623208120265303</v>
          </cell>
          <cell r="V336">
            <v>0.97623208120265303</v>
          </cell>
          <cell r="W336">
            <v>1</v>
          </cell>
          <cell r="X336">
            <v>1</v>
          </cell>
          <cell r="Y336">
            <v>1</v>
          </cell>
          <cell r="Z336">
            <v>1</v>
          </cell>
          <cell r="AA336">
            <v>1</v>
          </cell>
          <cell r="AB336">
            <v>1</v>
          </cell>
          <cell r="AC336">
            <v>1</v>
          </cell>
          <cell r="AD336">
            <v>1</v>
          </cell>
          <cell r="AE336">
            <v>1</v>
          </cell>
          <cell r="AF336">
            <v>1</v>
          </cell>
          <cell r="AG336">
            <v>0.98509343808535199</v>
          </cell>
          <cell r="AH336">
            <v>1</v>
          </cell>
          <cell r="AI336">
            <v>0.97918289474778797</v>
          </cell>
          <cell r="AJ336">
            <v>0.98781412524979195</v>
          </cell>
          <cell r="AK336">
            <v>0.98509343808535199</v>
          </cell>
          <cell r="AL336">
            <v>1</v>
          </cell>
          <cell r="AM336">
            <v>1</v>
          </cell>
          <cell r="AN336">
            <v>1</v>
          </cell>
          <cell r="AO336">
            <v>1</v>
          </cell>
          <cell r="AP336">
            <v>1</v>
          </cell>
          <cell r="AQ336">
            <v>0.95537464957269103</v>
          </cell>
          <cell r="AR336">
            <v>1</v>
          </cell>
        </row>
        <row r="337">
          <cell r="G337" t="str">
            <v>Efficiency_profile</v>
          </cell>
          <cell r="L337">
            <v>0.98263070449013901</v>
          </cell>
          <cell r="M337">
            <v>0.98263070449013901</v>
          </cell>
          <cell r="N337">
            <v>0.98263070449013901</v>
          </cell>
          <cell r="O337">
            <v>0.98263070449013901</v>
          </cell>
          <cell r="P337">
            <v>0.98263070449013901</v>
          </cell>
          <cell r="Q337">
            <v>0.94973793914021198</v>
          </cell>
          <cell r="R337">
            <v>0.94973793914021198</v>
          </cell>
          <cell r="S337">
            <v>0.94973793914021198</v>
          </cell>
          <cell r="T337">
            <v>0.97086280475603803</v>
          </cell>
          <cell r="U337">
            <v>0.97086280475603803</v>
          </cell>
          <cell r="V337">
            <v>0.97086280475603803</v>
          </cell>
          <cell r="W337">
            <v>1</v>
          </cell>
          <cell r="X337">
            <v>1</v>
          </cell>
          <cell r="Y337">
            <v>1</v>
          </cell>
          <cell r="Z337">
            <v>1</v>
          </cell>
          <cell r="AA337">
            <v>1</v>
          </cell>
          <cell r="AB337">
            <v>1</v>
          </cell>
          <cell r="AC337">
            <v>1</v>
          </cell>
          <cell r="AD337">
            <v>1</v>
          </cell>
          <cell r="AE337">
            <v>1</v>
          </cell>
          <cell r="AF337">
            <v>1</v>
          </cell>
          <cell r="AG337">
            <v>0.98263070449013901</v>
          </cell>
          <cell r="AH337">
            <v>1</v>
          </cell>
          <cell r="AI337">
            <v>0.97575575461617103</v>
          </cell>
          <cell r="AJ337">
            <v>0.98435677581141801</v>
          </cell>
          <cell r="AK337">
            <v>0.98263070449013901</v>
          </cell>
          <cell r="AL337">
            <v>1</v>
          </cell>
          <cell r="AM337">
            <v>1</v>
          </cell>
          <cell r="AN337">
            <v>1</v>
          </cell>
          <cell r="AO337">
            <v>1</v>
          </cell>
          <cell r="AP337">
            <v>1</v>
          </cell>
          <cell r="AQ337">
            <v>0.94973793914021198</v>
          </cell>
          <cell r="AR337">
            <v>1</v>
          </cell>
        </row>
        <row r="338">
          <cell r="G338" t="str">
            <v>Efficiency_profile</v>
          </cell>
          <cell r="L338">
            <v>0.98017412772891299</v>
          </cell>
          <cell r="M338">
            <v>0.98017412772891299</v>
          </cell>
          <cell r="N338">
            <v>0.98017412772891299</v>
          </cell>
          <cell r="O338">
            <v>0.98017412772891299</v>
          </cell>
          <cell r="P338">
            <v>0.98017412772891299</v>
          </cell>
          <cell r="Q338">
            <v>0.94413448529928501</v>
          </cell>
          <cell r="R338">
            <v>0.94413448529928501</v>
          </cell>
          <cell r="S338">
            <v>0.94413448529928501</v>
          </cell>
          <cell r="T338">
            <v>0.96552305932988003</v>
          </cell>
          <cell r="U338">
            <v>0.96552305932988003</v>
          </cell>
          <cell r="V338">
            <v>0.96552305932988003</v>
          </cell>
          <cell r="W338">
            <v>1</v>
          </cell>
          <cell r="X338">
            <v>1</v>
          </cell>
          <cell r="Y338">
            <v>1</v>
          </cell>
          <cell r="Z338">
            <v>1</v>
          </cell>
          <cell r="AA338">
            <v>1</v>
          </cell>
          <cell r="AB338">
            <v>1</v>
          </cell>
          <cell r="AC338">
            <v>1</v>
          </cell>
          <cell r="AD338">
            <v>1</v>
          </cell>
          <cell r="AE338">
            <v>1</v>
          </cell>
          <cell r="AF338">
            <v>1</v>
          </cell>
          <cell r="AG338">
            <v>0.98017412772891299</v>
          </cell>
          <cell r="AH338">
            <v>1</v>
          </cell>
          <cell r="AI338">
            <v>0.97234060947501499</v>
          </cell>
          <cell r="AJ338">
            <v>0.98091152709607798</v>
          </cell>
          <cell r="AK338">
            <v>0.98017412772891299</v>
          </cell>
          <cell r="AL338">
            <v>1</v>
          </cell>
          <cell r="AM338">
            <v>1</v>
          </cell>
          <cell r="AN338">
            <v>1</v>
          </cell>
          <cell r="AO338">
            <v>1</v>
          </cell>
          <cell r="AP338">
            <v>1</v>
          </cell>
          <cell r="AQ338">
            <v>0.94413448529928501</v>
          </cell>
          <cell r="AR338">
            <v>1</v>
          </cell>
        </row>
        <row r="339">
          <cell r="G339" t="str">
            <v>Efficiency_profile</v>
          </cell>
          <cell r="L339">
            <v>0.99003743753906304</v>
          </cell>
          <cell r="M339">
            <v>0.99003743753906304</v>
          </cell>
          <cell r="N339">
            <v>0.99003743753906304</v>
          </cell>
          <cell r="O339">
            <v>0.99003743753906304</v>
          </cell>
          <cell r="P339">
            <v>0.99003743753906304</v>
          </cell>
          <cell r="Q339">
            <v>0.976191488</v>
          </cell>
          <cell r="R339">
            <v>0.976191488</v>
          </cell>
          <cell r="S339">
            <v>0.976191488</v>
          </cell>
          <cell r="T339">
            <v>0.99003743753906304</v>
          </cell>
          <cell r="U339">
            <v>0.99003743753906304</v>
          </cell>
          <cell r="V339">
            <v>0.99003743753906304</v>
          </cell>
          <cell r="W339">
            <v>1</v>
          </cell>
          <cell r="X339">
            <v>1</v>
          </cell>
          <cell r="Y339">
            <v>1</v>
          </cell>
          <cell r="Z339">
            <v>1</v>
          </cell>
          <cell r="AA339">
            <v>1</v>
          </cell>
          <cell r="AB339">
            <v>1</v>
          </cell>
          <cell r="AC339">
            <v>1</v>
          </cell>
          <cell r="AD339">
            <v>1</v>
          </cell>
          <cell r="AE339">
            <v>1</v>
          </cell>
          <cell r="AF339">
            <v>1</v>
          </cell>
          <cell r="AG339">
            <v>0.99003743753906304</v>
          </cell>
          <cell r="AH339">
            <v>1</v>
          </cell>
          <cell r="AI339">
            <v>0.98607332865006303</v>
          </cell>
          <cell r="AJ339">
            <v>0.98608545053060503</v>
          </cell>
          <cell r="AK339">
            <v>0.99003743753906304</v>
          </cell>
          <cell r="AL339">
            <v>1</v>
          </cell>
          <cell r="AM339">
            <v>1</v>
          </cell>
          <cell r="AN339">
            <v>1</v>
          </cell>
          <cell r="AO339">
            <v>1</v>
          </cell>
          <cell r="AP339">
            <v>1</v>
          </cell>
          <cell r="AQ339">
            <v>0.976191488</v>
          </cell>
          <cell r="AR339">
            <v>1</v>
          </cell>
        </row>
        <row r="340">
          <cell r="G340" t="str">
            <v>Efficiency_profile</v>
          </cell>
          <cell r="L340">
            <v>0.98756234394521503</v>
          </cell>
          <cell r="M340">
            <v>0.98756234394521503</v>
          </cell>
          <cell r="N340">
            <v>0.98756234394521503</v>
          </cell>
          <cell r="O340">
            <v>0.98756234394521503</v>
          </cell>
          <cell r="P340">
            <v>0.98756234394521503</v>
          </cell>
          <cell r="Q340">
            <v>0.97043195822079997</v>
          </cell>
          <cell r="R340">
            <v>0.97043195822079997</v>
          </cell>
          <cell r="S340">
            <v>0.97043195822079997</v>
          </cell>
          <cell r="T340">
            <v>0.98459223163259801</v>
          </cell>
          <cell r="U340">
            <v>0.98459223163259801</v>
          </cell>
          <cell r="V340">
            <v>0.98459223163259801</v>
          </cell>
          <cell r="W340">
            <v>1</v>
          </cell>
          <cell r="X340">
            <v>1</v>
          </cell>
          <cell r="Y340">
            <v>1</v>
          </cell>
          <cell r="Z340">
            <v>1</v>
          </cell>
          <cell r="AA340">
            <v>1</v>
          </cell>
          <cell r="AB340">
            <v>1</v>
          </cell>
          <cell r="AC340">
            <v>1</v>
          </cell>
          <cell r="AD340">
            <v>1</v>
          </cell>
          <cell r="AE340">
            <v>1</v>
          </cell>
          <cell r="AF340">
            <v>1</v>
          </cell>
          <cell r="AG340">
            <v>0.98756234394521503</v>
          </cell>
          <cell r="AH340">
            <v>1</v>
          </cell>
          <cell r="AI340">
            <v>0.98262207199978802</v>
          </cell>
          <cell r="AJ340">
            <v>0.98263415145374799</v>
          </cell>
          <cell r="AK340">
            <v>0.98756234394521503</v>
          </cell>
          <cell r="AL340">
            <v>1</v>
          </cell>
          <cell r="AM340">
            <v>1</v>
          </cell>
          <cell r="AN340">
            <v>1</v>
          </cell>
          <cell r="AO340">
            <v>1</v>
          </cell>
          <cell r="AP340">
            <v>1</v>
          </cell>
          <cell r="AQ340">
            <v>0.97043195822079997</v>
          </cell>
          <cell r="AR340">
            <v>1</v>
          </cell>
        </row>
        <row r="341">
          <cell r="G341" t="str">
            <v>Efficiency_profile</v>
          </cell>
          <cell r="L341">
            <v>0.98509343808535199</v>
          </cell>
          <cell r="M341">
            <v>0.98509343808535199</v>
          </cell>
          <cell r="N341">
            <v>0.98509343808535199</v>
          </cell>
          <cell r="O341">
            <v>0.98509343808535199</v>
          </cell>
          <cell r="P341">
            <v>0.98509343808535199</v>
          </cell>
          <cell r="Q341">
            <v>0.96470640966729704</v>
          </cell>
          <cell r="R341">
            <v>0.96470640966729704</v>
          </cell>
          <cell r="S341">
            <v>0.96470640966729704</v>
          </cell>
          <cell r="T341">
            <v>0.97917697435861895</v>
          </cell>
          <cell r="U341">
            <v>0.97917697435861895</v>
          </cell>
          <cell r="V341">
            <v>0.97917697435861895</v>
          </cell>
          <cell r="W341">
            <v>1</v>
          </cell>
          <cell r="X341">
            <v>1</v>
          </cell>
          <cell r="Y341">
            <v>1</v>
          </cell>
          <cell r="Z341">
            <v>1</v>
          </cell>
          <cell r="AA341">
            <v>1</v>
          </cell>
          <cell r="AB341">
            <v>1</v>
          </cell>
          <cell r="AC341">
            <v>1</v>
          </cell>
          <cell r="AD341">
            <v>1</v>
          </cell>
          <cell r="AE341">
            <v>1</v>
          </cell>
          <cell r="AF341">
            <v>1</v>
          </cell>
          <cell r="AG341">
            <v>0.98509343808535199</v>
          </cell>
          <cell r="AH341">
            <v>1</v>
          </cell>
          <cell r="AI341">
            <v>0.97918289474778797</v>
          </cell>
          <cell r="AJ341">
            <v>0.97919493192366003</v>
          </cell>
          <cell r="AK341">
            <v>0.98509343808535199</v>
          </cell>
          <cell r="AL341">
            <v>1</v>
          </cell>
          <cell r="AM341">
            <v>1</v>
          </cell>
          <cell r="AN341">
            <v>1</v>
          </cell>
          <cell r="AO341">
            <v>1</v>
          </cell>
          <cell r="AP341">
            <v>1</v>
          </cell>
          <cell r="AQ341">
            <v>0.96470640966729704</v>
          </cell>
          <cell r="AR341">
            <v>1</v>
          </cell>
        </row>
        <row r="342">
          <cell r="G342" t="str">
            <v>Efficiency_profile</v>
          </cell>
          <cell r="L342">
            <v>0.98263070449013901</v>
          </cell>
          <cell r="M342">
            <v>0.98263070449013901</v>
          </cell>
          <cell r="N342">
            <v>0.98263070449013901</v>
          </cell>
          <cell r="O342">
            <v>0.98263070449013901</v>
          </cell>
          <cell r="P342">
            <v>0.98263070449013901</v>
          </cell>
          <cell r="Q342">
            <v>0.95901464185025997</v>
          </cell>
          <cell r="R342">
            <v>0.95901464185025997</v>
          </cell>
          <cell r="S342">
            <v>0.95901464185025997</v>
          </cell>
          <cell r="T342">
            <v>0.97379150099964595</v>
          </cell>
          <cell r="U342">
            <v>0.97379150099964595</v>
          </cell>
          <cell r="V342">
            <v>0.97379150099964595</v>
          </cell>
          <cell r="W342">
            <v>1</v>
          </cell>
          <cell r="X342">
            <v>1</v>
          </cell>
          <cell r="Y342">
            <v>1</v>
          </cell>
          <cell r="Z342">
            <v>1</v>
          </cell>
          <cell r="AA342">
            <v>1</v>
          </cell>
          <cell r="AB342">
            <v>1</v>
          </cell>
          <cell r="AC342">
            <v>1</v>
          </cell>
          <cell r="AD342">
            <v>1</v>
          </cell>
          <cell r="AE342">
            <v>1</v>
          </cell>
          <cell r="AF342">
            <v>1</v>
          </cell>
          <cell r="AG342">
            <v>0.98263070449013901</v>
          </cell>
          <cell r="AH342">
            <v>1</v>
          </cell>
          <cell r="AI342">
            <v>0.97575575461617103</v>
          </cell>
          <cell r="AJ342">
            <v>0.98435980099217602</v>
          </cell>
          <cell r="AK342">
            <v>0.98263070449013901</v>
          </cell>
          <cell r="AL342">
            <v>1</v>
          </cell>
          <cell r="AM342">
            <v>1</v>
          </cell>
          <cell r="AN342">
            <v>1</v>
          </cell>
          <cell r="AO342">
            <v>1</v>
          </cell>
          <cell r="AP342">
            <v>1</v>
          </cell>
          <cell r="AQ342">
            <v>0.95901464185025997</v>
          </cell>
          <cell r="AR342">
            <v>1</v>
          </cell>
        </row>
        <row r="343">
          <cell r="G343" t="str">
            <v>Efficiency_profile</v>
          </cell>
          <cell r="L343">
            <v>0.98017412772891299</v>
          </cell>
          <cell r="M343">
            <v>0.98017412772891299</v>
          </cell>
          <cell r="N343">
            <v>0.98017412772891299</v>
          </cell>
          <cell r="O343">
            <v>0.98017412772891299</v>
          </cell>
          <cell r="P343">
            <v>0.98017412772891299</v>
          </cell>
          <cell r="Q343">
            <v>0.95335645546334402</v>
          </cell>
          <cell r="R343">
            <v>0.95335645546334402</v>
          </cell>
          <cell r="S343">
            <v>0.95335645546334402</v>
          </cell>
          <cell r="T343">
            <v>0.96843564774414803</v>
          </cell>
          <cell r="U343">
            <v>0.96843564774414803</v>
          </cell>
          <cell r="V343">
            <v>0.96843564774414803</v>
          </cell>
          <cell r="W343">
            <v>1</v>
          </cell>
          <cell r="X343">
            <v>1</v>
          </cell>
          <cell r="Y343">
            <v>1</v>
          </cell>
          <cell r="Z343">
            <v>1</v>
          </cell>
          <cell r="AA343">
            <v>1</v>
          </cell>
          <cell r="AB343">
            <v>1</v>
          </cell>
          <cell r="AC343">
            <v>1</v>
          </cell>
          <cell r="AD343">
            <v>1</v>
          </cell>
          <cell r="AE343">
            <v>1</v>
          </cell>
          <cell r="AF343">
            <v>1</v>
          </cell>
          <cell r="AG343">
            <v>0.98017412772891299</v>
          </cell>
          <cell r="AH343">
            <v>1</v>
          </cell>
          <cell r="AI343">
            <v>0.97234060947501499</v>
          </cell>
          <cell r="AJ343">
            <v>0.98091454168870396</v>
          </cell>
          <cell r="AK343">
            <v>0.98017412772891299</v>
          </cell>
          <cell r="AL343">
            <v>1</v>
          </cell>
          <cell r="AM343">
            <v>1</v>
          </cell>
          <cell r="AN343">
            <v>1</v>
          </cell>
          <cell r="AO343">
            <v>1</v>
          </cell>
          <cell r="AP343">
            <v>1</v>
          </cell>
          <cell r="AQ343">
            <v>0.95335645546334402</v>
          </cell>
          <cell r="AR343">
            <v>1</v>
          </cell>
        </row>
        <row r="344">
          <cell r="G344" t="str">
            <v>Efficiency_profile</v>
          </cell>
          <cell r="L344">
            <v>0.97772369240959101</v>
          </cell>
          <cell r="M344">
            <v>0.97772369240959101</v>
          </cell>
          <cell r="N344">
            <v>0.97772369240959101</v>
          </cell>
          <cell r="O344">
            <v>0.97772369240959101</v>
          </cell>
          <cell r="P344">
            <v>0.97772369240959101</v>
          </cell>
          <cell r="Q344">
            <v>0.94773165237611001</v>
          </cell>
          <cell r="R344">
            <v>0.94773165237611001</v>
          </cell>
          <cell r="S344">
            <v>0.94773165237611001</v>
          </cell>
          <cell r="T344">
            <v>0.96310925168155503</v>
          </cell>
          <cell r="U344">
            <v>0.96310925168155503</v>
          </cell>
          <cell r="V344">
            <v>0.96310925168155503</v>
          </cell>
          <cell r="W344">
            <v>1</v>
          </cell>
          <cell r="X344">
            <v>1</v>
          </cell>
          <cell r="Y344">
            <v>1</v>
          </cell>
          <cell r="Z344">
            <v>1</v>
          </cell>
          <cell r="AA344">
            <v>1</v>
          </cell>
          <cell r="AB344">
            <v>1</v>
          </cell>
          <cell r="AC344">
            <v>1</v>
          </cell>
          <cell r="AD344">
            <v>1</v>
          </cell>
          <cell r="AE344">
            <v>1</v>
          </cell>
          <cell r="AF344">
            <v>1</v>
          </cell>
          <cell r="AG344">
            <v>0.97772369240959101</v>
          </cell>
          <cell r="AH344">
            <v>1</v>
          </cell>
          <cell r="AI344">
            <v>0.96893741734185201</v>
          </cell>
          <cell r="AJ344">
            <v>0.97748134079279303</v>
          </cell>
          <cell r="AK344">
            <v>0.97772369240959101</v>
          </cell>
          <cell r="AL344">
            <v>1</v>
          </cell>
          <cell r="AM344">
            <v>1</v>
          </cell>
          <cell r="AN344">
            <v>1</v>
          </cell>
          <cell r="AO344">
            <v>1</v>
          </cell>
          <cell r="AP344">
            <v>1</v>
          </cell>
          <cell r="AQ344">
            <v>0.94773165237611001</v>
          </cell>
          <cell r="AR344">
            <v>1</v>
          </cell>
        </row>
        <row r="345">
          <cell r="G345" t="str">
            <v>Efficiency_profile</v>
          </cell>
          <cell r="L345">
            <v>0.98756234394521503</v>
          </cell>
          <cell r="M345">
            <v>0.98756234394521503</v>
          </cell>
          <cell r="N345">
            <v>0.98756234394521503</v>
          </cell>
          <cell r="O345">
            <v>0.98756234394521503</v>
          </cell>
          <cell r="P345">
            <v>0.98756234394521503</v>
          </cell>
          <cell r="Q345">
            <v>0.94214003562709103</v>
          </cell>
          <cell r="R345">
            <v>0.94214003562709103</v>
          </cell>
          <cell r="S345">
            <v>0.94214003562709103</v>
          </cell>
          <cell r="T345">
            <v>0.98756234394521503</v>
          </cell>
          <cell r="U345">
            <v>0.98756234394521503</v>
          </cell>
          <cell r="V345">
            <v>0.98756234394521503</v>
          </cell>
          <cell r="W345">
            <v>1</v>
          </cell>
          <cell r="X345">
            <v>1</v>
          </cell>
          <cell r="Y345">
            <v>1</v>
          </cell>
          <cell r="Z345">
            <v>1</v>
          </cell>
          <cell r="AA345">
            <v>1</v>
          </cell>
          <cell r="AB345">
            <v>1</v>
          </cell>
          <cell r="AC345">
            <v>1</v>
          </cell>
          <cell r="AD345">
            <v>1</v>
          </cell>
          <cell r="AE345">
            <v>1</v>
          </cell>
          <cell r="AF345">
            <v>1</v>
          </cell>
          <cell r="AG345">
            <v>0.98756234394521503</v>
          </cell>
          <cell r="AH345">
            <v>1</v>
          </cell>
          <cell r="AI345">
            <v>0.98262207199978802</v>
          </cell>
          <cell r="AJ345">
            <v>0.98263717134044004</v>
          </cell>
          <cell r="AK345">
            <v>0.98756234394521503</v>
          </cell>
          <cell r="AL345">
            <v>1</v>
          </cell>
          <cell r="AM345">
            <v>1</v>
          </cell>
          <cell r="AN345">
            <v>1</v>
          </cell>
          <cell r="AO345">
            <v>1</v>
          </cell>
          <cell r="AP345">
            <v>1</v>
          </cell>
          <cell r="AQ345">
            <v>0.94214003562709103</v>
          </cell>
          <cell r="AR345">
            <v>1</v>
          </cell>
        </row>
        <row r="346">
          <cell r="G346" t="str">
            <v>Efficiency_profile</v>
          </cell>
          <cell r="L346">
            <v>0.98509343808535199</v>
          </cell>
          <cell r="M346">
            <v>0.98509343808535199</v>
          </cell>
          <cell r="N346">
            <v>0.98509343808535199</v>
          </cell>
          <cell r="O346">
            <v>0.98509343808535199</v>
          </cell>
          <cell r="P346">
            <v>0.98509343808535199</v>
          </cell>
          <cell r="Q346">
            <v>0.93658140941689105</v>
          </cell>
          <cell r="R346">
            <v>0.93658140941689105</v>
          </cell>
          <cell r="S346">
            <v>0.93658140941689105</v>
          </cell>
          <cell r="T346">
            <v>0.98213075105351699</v>
          </cell>
          <cell r="U346">
            <v>0.98213075105351699</v>
          </cell>
          <cell r="V346">
            <v>0.98213075105351699</v>
          </cell>
          <cell r="W346">
            <v>1</v>
          </cell>
          <cell r="X346">
            <v>1</v>
          </cell>
          <cell r="Y346">
            <v>1</v>
          </cell>
          <cell r="Z346">
            <v>1</v>
          </cell>
          <cell r="AA346">
            <v>1</v>
          </cell>
          <cell r="AB346">
            <v>1</v>
          </cell>
          <cell r="AC346">
            <v>1</v>
          </cell>
          <cell r="AD346">
            <v>1</v>
          </cell>
          <cell r="AE346">
            <v>1</v>
          </cell>
          <cell r="AF346">
            <v>1</v>
          </cell>
          <cell r="AG346">
            <v>0.98509343808535199</v>
          </cell>
          <cell r="AH346">
            <v>1</v>
          </cell>
          <cell r="AI346">
            <v>0.97918289474778797</v>
          </cell>
          <cell r="AJ346">
            <v>0.97919794124074899</v>
          </cell>
          <cell r="AK346">
            <v>0.98509343808535199</v>
          </cell>
          <cell r="AL346">
            <v>1</v>
          </cell>
          <cell r="AM346">
            <v>1</v>
          </cell>
          <cell r="AN346">
            <v>1</v>
          </cell>
          <cell r="AO346">
            <v>1</v>
          </cell>
          <cell r="AP346">
            <v>1</v>
          </cell>
          <cell r="AQ346">
            <v>0.93658140941689105</v>
          </cell>
          <cell r="AR346">
            <v>1</v>
          </cell>
        </row>
        <row r="347">
          <cell r="G347" t="str">
            <v>Efficiency_profile</v>
          </cell>
          <cell r="L347">
            <v>0.98263070449013901</v>
          </cell>
          <cell r="M347">
            <v>0.98263070449013901</v>
          </cell>
          <cell r="N347">
            <v>0.98263070449013901</v>
          </cell>
          <cell r="O347">
            <v>0.98263070449013901</v>
          </cell>
          <cell r="P347">
            <v>0.98263070449013901</v>
          </cell>
          <cell r="Q347">
            <v>0.96838195609599997</v>
          </cell>
          <cell r="R347">
            <v>0.96838195609599997</v>
          </cell>
          <cell r="S347">
            <v>0.96838195609599997</v>
          </cell>
          <cell r="T347">
            <v>0.97672903192272198</v>
          </cell>
          <cell r="U347">
            <v>0.97672903192272198</v>
          </cell>
          <cell r="V347">
            <v>0.97672903192272198</v>
          </cell>
          <cell r="W347">
            <v>1</v>
          </cell>
          <cell r="X347">
            <v>1</v>
          </cell>
          <cell r="Y347">
            <v>1</v>
          </cell>
          <cell r="Z347">
            <v>1</v>
          </cell>
          <cell r="AA347">
            <v>1</v>
          </cell>
          <cell r="AB347">
            <v>1</v>
          </cell>
          <cell r="AC347">
            <v>1</v>
          </cell>
          <cell r="AD347">
            <v>1</v>
          </cell>
          <cell r="AE347">
            <v>1</v>
          </cell>
          <cell r="AF347">
            <v>1</v>
          </cell>
          <cell r="AG347">
            <v>0.98263070449013901</v>
          </cell>
          <cell r="AH347">
            <v>1</v>
          </cell>
          <cell r="AI347">
            <v>0.97575575461617103</v>
          </cell>
          <cell r="AJ347">
            <v>0.97577074844640599</v>
          </cell>
          <cell r="AK347">
            <v>0.98263070449013901</v>
          </cell>
          <cell r="AL347">
            <v>1</v>
          </cell>
          <cell r="AM347">
            <v>1</v>
          </cell>
          <cell r="AN347">
            <v>1</v>
          </cell>
          <cell r="AO347">
            <v>1</v>
          </cell>
          <cell r="AP347">
            <v>1</v>
          </cell>
          <cell r="AQ347">
            <v>0.96838195609599997</v>
          </cell>
          <cell r="AR347">
            <v>1</v>
          </cell>
        </row>
        <row r="348">
          <cell r="G348" t="str">
            <v>Efficiency_profile</v>
          </cell>
          <cell r="L348">
            <v>0.98017412772891299</v>
          </cell>
          <cell r="M348">
            <v>0.98017412772891299</v>
          </cell>
          <cell r="N348">
            <v>0.98017412772891299</v>
          </cell>
          <cell r="O348">
            <v>0.98017412772891299</v>
          </cell>
          <cell r="P348">
            <v>0.98017412772891299</v>
          </cell>
          <cell r="Q348">
            <v>0.962668502555033</v>
          </cell>
          <cell r="R348">
            <v>0.962668502555033</v>
          </cell>
          <cell r="S348">
            <v>0.962668502555033</v>
          </cell>
          <cell r="T348">
            <v>0.97135702224714704</v>
          </cell>
          <cell r="U348">
            <v>0.97135702224714704</v>
          </cell>
          <cell r="V348">
            <v>0.97135702224714704</v>
          </cell>
          <cell r="W348">
            <v>1</v>
          </cell>
          <cell r="X348">
            <v>1</v>
          </cell>
          <cell r="Y348">
            <v>1</v>
          </cell>
          <cell r="Z348">
            <v>1</v>
          </cell>
          <cell r="AA348">
            <v>1</v>
          </cell>
          <cell r="AB348">
            <v>1</v>
          </cell>
          <cell r="AC348">
            <v>1</v>
          </cell>
          <cell r="AD348">
            <v>1</v>
          </cell>
          <cell r="AE348">
            <v>1</v>
          </cell>
          <cell r="AF348">
            <v>1</v>
          </cell>
          <cell r="AG348">
            <v>0.98017412772891299</v>
          </cell>
          <cell r="AH348">
            <v>1</v>
          </cell>
          <cell r="AI348">
            <v>0.97234060947501499</v>
          </cell>
          <cell r="AJ348">
            <v>0.98091755629059396</v>
          </cell>
          <cell r="AK348">
            <v>0.98017412772891299</v>
          </cell>
          <cell r="AL348">
            <v>1</v>
          </cell>
          <cell r="AM348">
            <v>1</v>
          </cell>
          <cell r="AN348">
            <v>1</v>
          </cell>
          <cell r="AO348">
            <v>1</v>
          </cell>
          <cell r="AP348">
            <v>1</v>
          </cell>
          <cell r="AQ348">
            <v>0.962668502555033</v>
          </cell>
          <cell r="AR348">
            <v>1</v>
          </cell>
        </row>
        <row r="349">
          <cell r="G349" t="str">
            <v>Efficiency_profile</v>
          </cell>
          <cell r="L349">
            <v>0.97772369240959101</v>
          </cell>
          <cell r="M349">
            <v>0.97772369240959101</v>
          </cell>
          <cell r="N349">
            <v>0.97772369240959101</v>
          </cell>
          <cell r="O349">
            <v>0.97772369240959101</v>
          </cell>
          <cell r="P349">
            <v>0.97772369240959101</v>
          </cell>
          <cell r="Q349">
            <v>0.956988758389959</v>
          </cell>
          <cell r="R349">
            <v>0.956988758389959</v>
          </cell>
          <cell r="S349">
            <v>0.956988758389959</v>
          </cell>
          <cell r="T349">
            <v>0.96601455862478802</v>
          </cell>
          <cell r="U349">
            <v>0.96601455862478802</v>
          </cell>
          <cell r="V349">
            <v>0.96601455862478802</v>
          </cell>
          <cell r="W349">
            <v>1</v>
          </cell>
          <cell r="X349">
            <v>1</v>
          </cell>
          <cell r="Y349">
            <v>1</v>
          </cell>
          <cell r="Z349">
            <v>1</v>
          </cell>
          <cell r="AA349">
            <v>1</v>
          </cell>
          <cell r="AB349">
            <v>1</v>
          </cell>
          <cell r="AC349">
            <v>1</v>
          </cell>
          <cell r="AD349">
            <v>1</v>
          </cell>
          <cell r="AE349">
            <v>1</v>
          </cell>
          <cell r="AF349">
            <v>1</v>
          </cell>
          <cell r="AG349">
            <v>0.97772369240959101</v>
          </cell>
          <cell r="AH349">
            <v>1</v>
          </cell>
          <cell r="AI349">
            <v>0.96893741734185201</v>
          </cell>
          <cell r="AJ349">
            <v>0.97748434484357705</v>
          </cell>
          <cell r="AK349">
            <v>0.97772369240959101</v>
          </cell>
          <cell r="AL349">
            <v>1</v>
          </cell>
          <cell r="AM349">
            <v>1</v>
          </cell>
          <cell r="AN349">
            <v>1</v>
          </cell>
          <cell r="AO349">
            <v>1</v>
          </cell>
          <cell r="AP349">
            <v>1</v>
          </cell>
          <cell r="AQ349">
            <v>0.956988758389959</v>
          </cell>
          <cell r="AR349">
            <v>1</v>
          </cell>
        </row>
        <row r="350">
          <cell r="G350" t="str">
            <v>Efficiency_profile</v>
          </cell>
          <cell r="L350">
            <v>0.97527938317856699</v>
          </cell>
          <cell r="M350">
            <v>0.97527938317856699</v>
          </cell>
          <cell r="N350">
            <v>0.97527938317856699</v>
          </cell>
          <cell r="O350">
            <v>0.97527938317856699</v>
          </cell>
          <cell r="P350">
            <v>0.97527938317856699</v>
          </cell>
          <cell r="Q350">
            <v>0.95134252471545799</v>
          </cell>
          <cell r="R350">
            <v>0.95134252471545799</v>
          </cell>
          <cell r="S350">
            <v>0.95134252471545799</v>
          </cell>
          <cell r="T350">
            <v>0.960701478552352</v>
          </cell>
          <cell r="U350">
            <v>0.960701478552352</v>
          </cell>
          <cell r="V350">
            <v>0.960701478552352</v>
          </cell>
          <cell r="W350">
            <v>1</v>
          </cell>
          <cell r="X350">
            <v>1</v>
          </cell>
          <cell r="Y350">
            <v>1</v>
          </cell>
          <cell r="Z350">
            <v>1</v>
          </cell>
          <cell r="AA350">
            <v>1</v>
          </cell>
          <cell r="AB350">
            <v>1</v>
          </cell>
          <cell r="AC350">
            <v>1</v>
          </cell>
          <cell r="AD350">
            <v>1</v>
          </cell>
          <cell r="AE350">
            <v>1</v>
          </cell>
          <cell r="AF350">
            <v>1</v>
          </cell>
          <cell r="AG350">
            <v>0.97527938317856699</v>
          </cell>
          <cell r="AH350">
            <v>1</v>
          </cell>
          <cell r="AI350">
            <v>0.96554613638115605</v>
          </cell>
          <cell r="AJ350">
            <v>0.97406314963662499</v>
          </cell>
          <cell r="AK350">
            <v>0.97527938317856699</v>
          </cell>
          <cell r="AL350">
            <v>1</v>
          </cell>
          <cell r="AM350">
            <v>1</v>
          </cell>
          <cell r="AN350">
            <v>1</v>
          </cell>
          <cell r="AO350">
            <v>1</v>
          </cell>
          <cell r="AP350">
            <v>1</v>
          </cell>
          <cell r="AQ350">
            <v>0.95134252471545799</v>
          </cell>
          <cell r="AR350">
            <v>1</v>
          </cell>
        </row>
        <row r="351">
          <cell r="G351" t="str">
            <v>Efficiency_profile</v>
          </cell>
          <cell r="L351">
            <v>0.98509343808535199</v>
          </cell>
          <cell r="M351">
            <v>0.98509343808535199</v>
          </cell>
          <cell r="N351">
            <v>0.98509343808535199</v>
          </cell>
          <cell r="O351">
            <v>0.98509343808535199</v>
          </cell>
          <cell r="P351">
            <v>0.98509343808535199</v>
          </cell>
          <cell r="Q351">
            <v>0.945729603819637</v>
          </cell>
          <cell r="R351">
            <v>0.945729603819637</v>
          </cell>
          <cell r="S351">
            <v>0.945729603819637</v>
          </cell>
          <cell r="T351">
            <v>0.98509343808535199</v>
          </cell>
          <cell r="U351">
            <v>0.98509343808535199</v>
          </cell>
          <cell r="V351">
            <v>0.98509343808535199</v>
          </cell>
          <cell r="W351">
            <v>1</v>
          </cell>
          <cell r="X351">
            <v>1</v>
          </cell>
          <cell r="Y351">
            <v>1</v>
          </cell>
          <cell r="Z351">
            <v>1</v>
          </cell>
          <cell r="AA351">
            <v>1</v>
          </cell>
          <cell r="AB351">
            <v>1</v>
          </cell>
          <cell r="AC351">
            <v>1</v>
          </cell>
          <cell r="AD351">
            <v>1</v>
          </cell>
          <cell r="AE351">
            <v>1</v>
          </cell>
          <cell r="AF351">
            <v>1</v>
          </cell>
          <cell r="AG351">
            <v>0.98509343808535199</v>
          </cell>
          <cell r="AH351">
            <v>1</v>
          </cell>
          <cell r="AI351">
            <v>0.97918289474778797</v>
          </cell>
          <cell r="AJ351">
            <v>0.979200950567086</v>
          </cell>
          <cell r="AK351">
            <v>0.98509343808535199</v>
          </cell>
          <cell r="AL351">
            <v>1</v>
          </cell>
          <cell r="AM351">
            <v>1</v>
          </cell>
          <cell r="AN351">
            <v>1</v>
          </cell>
          <cell r="AO351">
            <v>1</v>
          </cell>
          <cell r="AP351">
            <v>1</v>
          </cell>
          <cell r="AQ351">
            <v>0.945729603819637</v>
          </cell>
          <cell r="AR351">
            <v>1</v>
          </cell>
        </row>
        <row r="352">
          <cell r="G352" t="str">
            <v>Efficiency_profile</v>
          </cell>
          <cell r="L352">
            <v>0.98263070449013901</v>
          </cell>
          <cell r="M352">
            <v>0.98263070449013901</v>
          </cell>
          <cell r="N352">
            <v>0.98263070449013901</v>
          </cell>
          <cell r="O352">
            <v>0.98263070449013901</v>
          </cell>
          <cell r="P352">
            <v>0.98263070449013901</v>
          </cell>
          <cell r="Q352">
            <v>0.94014979915710095</v>
          </cell>
          <cell r="R352">
            <v>0.94014979915710095</v>
          </cell>
          <cell r="S352">
            <v>0.94014979915710095</v>
          </cell>
          <cell r="T352">
            <v>0.97967542417588305</v>
          </cell>
          <cell r="U352">
            <v>0.97967542417588305</v>
          </cell>
          <cell r="V352">
            <v>0.97967542417588305</v>
          </cell>
          <cell r="W352">
            <v>1</v>
          </cell>
          <cell r="X352">
            <v>1</v>
          </cell>
          <cell r="Y352">
            <v>1</v>
          </cell>
          <cell r="Z352">
            <v>1</v>
          </cell>
          <cell r="AA352">
            <v>1</v>
          </cell>
          <cell r="AB352">
            <v>1</v>
          </cell>
          <cell r="AC352">
            <v>1</v>
          </cell>
          <cell r="AD352">
            <v>1</v>
          </cell>
          <cell r="AE352">
            <v>1</v>
          </cell>
          <cell r="AF352">
            <v>1</v>
          </cell>
          <cell r="AG352">
            <v>0.98263070449013901</v>
          </cell>
          <cell r="AH352">
            <v>1</v>
          </cell>
          <cell r="AI352">
            <v>0.97575575461617103</v>
          </cell>
          <cell r="AJ352">
            <v>0.97577374724010102</v>
          </cell>
          <cell r="AK352">
            <v>0.98263070449013901</v>
          </cell>
          <cell r="AL352">
            <v>1</v>
          </cell>
          <cell r="AM352">
            <v>1</v>
          </cell>
          <cell r="AN352">
            <v>1</v>
          </cell>
          <cell r="AO352">
            <v>1</v>
          </cell>
          <cell r="AP352">
            <v>1</v>
          </cell>
          <cell r="AQ352">
            <v>0.94014979915710095</v>
          </cell>
          <cell r="AR352">
            <v>1</v>
          </cell>
        </row>
        <row r="353">
          <cell r="G353" t="str">
            <v>Efficiency_profile</v>
          </cell>
          <cell r="L353">
            <v>0.98017412772891299</v>
          </cell>
          <cell r="M353">
            <v>0.98017412772891299</v>
          </cell>
          <cell r="N353">
            <v>0.98017412772891299</v>
          </cell>
          <cell r="O353">
            <v>0.98017412772891299</v>
          </cell>
          <cell r="P353">
            <v>0.98017412772891299</v>
          </cell>
          <cell r="Q353">
            <v>0.93460291534207396</v>
          </cell>
          <cell r="R353">
            <v>0.93460291534207396</v>
          </cell>
          <cell r="S353">
            <v>0.93460291534207396</v>
          </cell>
          <cell r="T353">
            <v>0.97428720934291502</v>
          </cell>
          <cell r="U353">
            <v>0.97428720934291502</v>
          </cell>
          <cell r="V353">
            <v>0.97428720934291502</v>
          </cell>
          <cell r="W353">
            <v>1</v>
          </cell>
          <cell r="X353">
            <v>1</v>
          </cell>
          <cell r="Y353">
            <v>1</v>
          </cell>
          <cell r="Z353">
            <v>1</v>
          </cell>
          <cell r="AA353">
            <v>1</v>
          </cell>
          <cell r="AB353">
            <v>1</v>
          </cell>
          <cell r="AC353">
            <v>1</v>
          </cell>
          <cell r="AD353">
            <v>1</v>
          </cell>
          <cell r="AE353">
            <v>1</v>
          </cell>
          <cell r="AF353">
            <v>1</v>
          </cell>
          <cell r="AG353">
            <v>0.98017412772891299</v>
          </cell>
          <cell r="AH353">
            <v>1</v>
          </cell>
          <cell r="AI353">
            <v>0.97234060947501499</v>
          </cell>
          <cell r="AJ353">
            <v>0.972358539124761</v>
          </cell>
          <cell r="AK353">
            <v>0.98017412772891299</v>
          </cell>
          <cell r="AL353">
            <v>1</v>
          </cell>
          <cell r="AM353">
            <v>1</v>
          </cell>
          <cell r="AN353">
            <v>1</v>
          </cell>
          <cell r="AO353">
            <v>1</v>
          </cell>
          <cell r="AP353">
            <v>1</v>
          </cell>
          <cell r="AQ353">
            <v>0.93460291534207396</v>
          </cell>
          <cell r="AR353">
            <v>1</v>
          </cell>
        </row>
        <row r="354">
          <cell r="G354" t="str">
            <v>Efficiency_profile</v>
          </cell>
          <cell r="L354">
            <v>0.97772369240959101</v>
          </cell>
          <cell r="M354">
            <v>0.97772369240959101</v>
          </cell>
          <cell r="N354">
            <v>0.97772369240959101</v>
          </cell>
          <cell r="O354">
            <v>0.97772369240959101</v>
          </cell>
          <cell r="P354">
            <v>0.97772369240959101</v>
          </cell>
          <cell r="Q354">
            <v>0.929088758141556</v>
          </cell>
          <cell r="R354">
            <v>0.929088758141556</v>
          </cell>
          <cell r="S354">
            <v>0.929088758141556</v>
          </cell>
          <cell r="T354">
            <v>0.96892862969152904</v>
          </cell>
          <cell r="U354">
            <v>0.96892862969152904</v>
          </cell>
          <cell r="V354">
            <v>0.96892862969152904</v>
          </cell>
          <cell r="W354">
            <v>1</v>
          </cell>
          <cell r="X354">
            <v>1</v>
          </cell>
          <cell r="Y354">
            <v>1</v>
          </cell>
          <cell r="Z354">
            <v>1</v>
          </cell>
          <cell r="AA354">
            <v>1</v>
          </cell>
          <cell r="AB354">
            <v>1</v>
          </cell>
          <cell r="AC354">
            <v>1</v>
          </cell>
          <cell r="AD354">
            <v>1</v>
          </cell>
          <cell r="AE354">
            <v>1</v>
          </cell>
          <cell r="AF354">
            <v>1</v>
          </cell>
          <cell r="AG354">
            <v>0.97772369240959101</v>
          </cell>
          <cell r="AH354">
            <v>1</v>
          </cell>
          <cell r="AI354">
            <v>0.96893741734185201</v>
          </cell>
          <cell r="AJ354">
            <v>0.97748734890359301</v>
          </cell>
          <cell r="AK354">
            <v>0.97772369240959101</v>
          </cell>
          <cell r="AL354">
            <v>0</v>
          </cell>
          <cell r="AM354">
            <v>1</v>
          </cell>
          <cell r="AN354">
            <v>1</v>
          </cell>
          <cell r="AO354">
            <v>1</v>
          </cell>
          <cell r="AP354">
            <v>1</v>
          </cell>
          <cell r="AQ354">
            <v>0.929088758141556</v>
          </cell>
          <cell r="AR354">
            <v>1</v>
          </cell>
        </row>
        <row r="355">
          <cell r="G355" t="str">
            <v>Efficiency_profile</v>
          </cell>
          <cell r="L355">
            <v>0.97527938317856699</v>
          </cell>
          <cell r="M355">
            <v>0.97527938317856699</v>
          </cell>
          <cell r="N355">
            <v>0.97527938317856699</v>
          </cell>
          <cell r="O355">
            <v>0.97527938317856699</v>
          </cell>
          <cell r="P355">
            <v>0.97527938317856699</v>
          </cell>
          <cell r="Q355">
            <v>0.96063490044723199</v>
          </cell>
          <cell r="R355">
            <v>0.96063490044723199</v>
          </cell>
          <cell r="S355">
            <v>0.96063490044723199</v>
          </cell>
          <cell r="T355">
            <v>0.96359952222822598</v>
          </cell>
          <cell r="U355">
            <v>0.96359952222822598</v>
          </cell>
          <cell r="V355">
            <v>0.96359952222822598</v>
          </cell>
          <cell r="W355">
            <v>1</v>
          </cell>
          <cell r="X355">
            <v>1</v>
          </cell>
          <cell r="Y355">
            <v>1</v>
          </cell>
          <cell r="Z355">
            <v>1</v>
          </cell>
          <cell r="AA355">
            <v>1</v>
          </cell>
          <cell r="AB355">
            <v>1</v>
          </cell>
          <cell r="AC355">
            <v>1</v>
          </cell>
          <cell r="AD355">
            <v>1</v>
          </cell>
          <cell r="AE355">
            <v>1</v>
          </cell>
          <cell r="AF355">
            <v>1</v>
          </cell>
          <cell r="AG355">
            <v>0.97527938317856699</v>
          </cell>
          <cell r="AH355">
            <v>1</v>
          </cell>
          <cell r="AI355">
            <v>0.96554613638115605</v>
          </cell>
          <cell r="AJ355">
            <v>0.97406614318243101</v>
          </cell>
          <cell r="AK355">
            <v>0.97527938317856699</v>
          </cell>
          <cell r="AL355">
            <v>0</v>
          </cell>
          <cell r="AM355">
            <v>1</v>
          </cell>
          <cell r="AN355">
            <v>1</v>
          </cell>
          <cell r="AO355">
            <v>1</v>
          </cell>
          <cell r="AP355">
            <v>1</v>
          </cell>
          <cell r="AQ355">
            <v>0.96063490044723199</v>
          </cell>
          <cell r="AR355">
            <v>1</v>
          </cell>
        </row>
        <row r="356">
          <cell r="G356" t="str">
            <v>Efficiency_profile</v>
          </cell>
          <cell r="L356">
            <v>0.97284118472062098</v>
          </cell>
          <cell r="M356">
            <v>0.97284118472062098</v>
          </cell>
          <cell r="N356">
            <v>0.97284118472062098</v>
          </cell>
          <cell r="O356">
            <v>0.97284118472062098</v>
          </cell>
          <cell r="P356">
            <v>0.97284118472062098</v>
          </cell>
          <cell r="Q356">
            <v>0.95496715453459302</v>
          </cell>
          <cell r="R356">
            <v>0.95496715453459302</v>
          </cell>
          <cell r="S356">
            <v>0.95496715453459302</v>
          </cell>
          <cell r="T356">
            <v>0.95829972485597104</v>
          </cell>
          <cell r="U356">
            <v>0.95829972485597104</v>
          </cell>
          <cell r="V356">
            <v>0.95829972485597104</v>
          </cell>
          <cell r="W356">
            <v>1</v>
          </cell>
          <cell r="X356">
            <v>1</v>
          </cell>
          <cell r="Y356">
            <v>1</v>
          </cell>
          <cell r="Z356">
            <v>1</v>
          </cell>
          <cell r="AA356">
            <v>1</v>
          </cell>
          <cell r="AB356">
            <v>1</v>
          </cell>
          <cell r="AC356">
            <v>1</v>
          </cell>
          <cell r="AD356">
            <v>1</v>
          </cell>
          <cell r="AE356">
            <v>1</v>
          </cell>
          <cell r="AF356">
            <v>1</v>
          </cell>
          <cell r="AG356">
            <v>0.97284118472062098</v>
          </cell>
          <cell r="AH356">
            <v>1</v>
          </cell>
          <cell r="AI356">
            <v>0.96216672490382205</v>
          </cell>
          <cell r="AJ356">
            <v>0.97065691168129198</v>
          </cell>
          <cell r="AK356">
            <v>0.97284118472062098</v>
          </cell>
          <cell r="AL356">
            <v>0</v>
          </cell>
          <cell r="AM356">
            <v>1</v>
          </cell>
          <cell r="AN356">
            <v>1</v>
          </cell>
          <cell r="AO356">
            <v>1</v>
          </cell>
          <cell r="AP356">
            <v>1</v>
          </cell>
          <cell r="AQ356">
            <v>0.95496715453459302</v>
          </cell>
          <cell r="AR356">
            <v>1</v>
          </cell>
        </row>
        <row r="357">
          <cell r="G357" t="str">
            <v>Efficiency_profile</v>
          </cell>
          <cell r="L357">
            <v>0.98263070449013901</v>
          </cell>
          <cell r="M357">
            <v>0.98263070449013901</v>
          </cell>
          <cell r="N357">
            <v>0.98263070449013901</v>
          </cell>
          <cell r="O357">
            <v>0.98263070449013901</v>
          </cell>
          <cell r="P357">
            <v>0.98263070449013901</v>
          </cell>
          <cell r="Q357">
            <v>0.94933284832283904</v>
          </cell>
          <cell r="R357">
            <v>0.94933284832283904</v>
          </cell>
          <cell r="S357">
            <v>0.94933284832283904</v>
          </cell>
          <cell r="T357">
            <v>0.98263070449013901</v>
          </cell>
          <cell r="U357">
            <v>0.98263070449013901</v>
          </cell>
          <cell r="V357">
            <v>0.98263070449013901</v>
          </cell>
          <cell r="W357">
            <v>1</v>
          </cell>
          <cell r="X357">
            <v>1</v>
          </cell>
          <cell r="Y357">
            <v>1</v>
          </cell>
          <cell r="Z357">
            <v>1</v>
          </cell>
          <cell r="AA357">
            <v>1</v>
          </cell>
          <cell r="AB357">
            <v>1</v>
          </cell>
          <cell r="AC357">
            <v>1</v>
          </cell>
          <cell r="AD357">
            <v>1</v>
          </cell>
          <cell r="AE357">
            <v>1</v>
          </cell>
          <cell r="AF357">
            <v>1</v>
          </cell>
          <cell r="AG357">
            <v>0.98263070449013901</v>
          </cell>
          <cell r="AH357">
            <v>1</v>
          </cell>
          <cell r="AI357">
            <v>0.97575575461617103</v>
          </cell>
          <cell r="AJ357">
            <v>0.97577674604301201</v>
          </cell>
          <cell r="AK357">
            <v>0.98263070449013901</v>
          </cell>
          <cell r="AL357">
            <v>0</v>
          </cell>
          <cell r="AM357">
            <v>1</v>
          </cell>
          <cell r="AN357">
            <v>1</v>
          </cell>
          <cell r="AO357">
            <v>1</v>
          </cell>
          <cell r="AP357">
            <v>1</v>
          </cell>
          <cell r="AQ357">
            <v>0.94933284832283904</v>
          </cell>
          <cell r="AR357">
            <v>1</v>
          </cell>
        </row>
        <row r="358">
          <cell r="G358" t="str">
            <v>Efficiency_profile</v>
          </cell>
          <cell r="L358">
            <v>0.98017412772891299</v>
          </cell>
          <cell r="M358">
            <v>0.98017412772891299</v>
          </cell>
          <cell r="N358">
            <v>0.98017412772891299</v>
          </cell>
          <cell r="O358">
            <v>0.98017412772891299</v>
          </cell>
          <cell r="P358">
            <v>0.98017412772891299</v>
          </cell>
          <cell r="Q358">
            <v>0.94373178451773398</v>
          </cell>
          <cell r="R358">
            <v>0.94373178451773398</v>
          </cell>
          <cell r="S358">
            <v>0.94373178451773398</v>
          </cell>
          <cell r="T358">
            <v>0.97722623561544297</v>
          </cell>
          <cell r="U358">
            <v>0.97722623561544297</v>
          </cell>
          <cell r="V358">
            <v>0.97722623561544297</v>
          </cell>
          <cell r="W358">
            <v>1</v>
          </cell>
          <cell r="X358">
            <v>1</v>
          </cell>
          <cell r="Y358">
            <v>1</v>
          </cell>
          <cell r="Z358">
            <v>1</v>
          </cell>
          <cell r="AA358">
            <v>1</v>
          </cell>
          <cell r="AB358">
            <v>1</v>
          </cell>
          <cell r="AC358">
            <v>1</v>
          </cell>
          <cell r="AD358">
            <v>1</v>
          </cell>
          <cell r="AE358">
            <v>1</v>
          </cell>
          <cell r="AF358">
            <v>1</v>
          </cell>
          <cell r="AG358">
            <v>0.98017412772891299</v>
          </cell>
          <cell r="AH358">
            <v>1</v>
          </cell>
          <cell r="AI358">
            <v>0.97234060947501499</v>
          </cell>
          <cell r="AJ358">
            <v>0.97236152743186099</v>
          </cell>
          <cell r="AK358">
            <v>0.98017412772891299</v>
          </cell>
          <cell r="AL358">
            <v>0</v>
          </cell>
          <cell r="AM358">
            <v>1</v>
          </cell>
          <cell r="AN358">
            <v>1</v>
          </cell>
          <cell r="AO358">
            <v>1</v>
          </cell>
          <cell r="AP358">
            <v>1</v>
          </cell>
          <cell r="AQ358">
            <v>0.94373178451773398</v>
          </cell>
          <cell r="AR358">
            <v>1</v>
          </cell>
        </row>
        <row r="359">
          <cell r="G359" t="str">
            <v>Efficiency_profile</v>
          </cell>
          <cell r="L359">
            <v>0.97772369240959101</v>
          </cell>
          <cell r="M359">
            <v>0.97772369240959101</v>
          </cell>
          <cell r="N359">
            <v>0.97772369240959101</v>
          </cell>
          <cell r="O359">
            <v>0.97772369240959101</v>
          </cell>
          <cell r="P359">
            <v>0.97772369240959101</v>
          </cell>
          <cell r="Q359">
            <v>0.93816376698907999</v>
          </cell>
          <cell r="R359">
            <v>0.93816376698907999</v>
          </cell>
          <cell r="S359">
            <v>0.93816376698907999</v>
          </cell>
          <cell r="T359">
            <v>0.97185149131955795</v>
          </cell>
          <cell r="U359">
            <v>0.97185149131955795</v>
          </cell>
          <cell r="V359">
            <v>0.97185149131955795</v>
          </cell>
          <cell r="W359">
            <v>1</v>
          </cell>
          <cell r="X359">
            <v>1</v>
          </cell>
          <cell r="Y359">
            <v>1</v>
          </cell>
          <cell r="Z359">
            <v>1</v>
          </cell>
          <cell r="AA359">
            <v>1</v>
          </cell>
          <cell r="AB359">
            <v>1</v>
          </cell>
          <cell r="AC359">
            <v>1</v>
          </cell>
          <cell r="AD359">
            <v>1</v>
          </cell>
          <cell r="AE359">
            <v>1</v>
          </cell>
          <cell r="AF359">
            <v>1</v>
          </cell>
          <cell r="AG359">
            <v>0.97772369240959101</v>
          </cell>
          <cell r="AH359">
            <v>1</v>
          </cell>
          <cell r="AI359">
            <v>0.96893741734185201</v>
          </cell>
          <cell r="AJ359">
            <v>0.96895826208585001</v>
          </cell>
          <cell r="AK359">
            <v>0.97772369240959101</v>
          </cell>
          <cell r="AL359">
            <v>0</v>
          </cell>
          <cell r="AM359">
            <v>1</v>
          </cell>
          <cell r="AN359">
            <v>1</v>
          </cell>
          <cell r="AO359">
            <v>1</v>
          </cell>
          <cell r="AP359">
            <v>1</v>
          </cell>
          <cell r="AQ359">
            <v>0.93816376698907999</v>
          </cell>
          <cell r="AR359">
            <v>1</v>
          </cell>
        </row>
        <row r="360">
          <cell r="G360" t="str">
            <v>Efficiency_profile</v>
          </cell>
          <cell r="L360">
            <v>0.97527938317856699</v>
          </cell>
          <cell r="M360">
            <v>0.97527938317856699</v>
          </cell>
          <cell r="N360">
            <v>0.97527938317856699</v>
          </cell>
          <cell r="O360">
            <v>0.97527938317856699</v>
          </cell>
          <cell r="P360">
            <v>0.97527938317856699</v>
          </cell>
          <cell r="Q360">
            <v>0.93262860076384402</v>
          </cell>
          <cell r="R360">
            <v>0.93262860076384402</v>
          </cell>
          <cell r="S360">
            <v>0.93262860076384402</v>
          </cell>
          <cell r="T360">
            <v>0.96650630811730098</v>
          </cell>
          <cell r="U360">
            <v>0.96650630811730098</v>
          </cell>
          <cell r="V360">
            <v>0.96650630811730098</v>
          </cell>
          <cell r="W360">
            <v>1</v>
          </cell>
          <cell r="X360">
            <v>1</v>
          </cell>
          <cell r="Y360">
            <v>1</v>
          </cell>
          <cell r="Z360">
            <v>1</v>
          </cell>
          <cell r="AA360">
            <v>1</v>
          </cell>
          <cell r="AB360">
            <v>1</v>
          </cell>
          <cell r="AC360">
            <v>1</v>
          </cell>
          <cell r="AD360">
            <v>1</v>
          </cell>
          <cell r="AE360">
            <v>1</v>
          </cell>
          <cell r="AF360">
            <v>1</v>
          </cell>
          <cell r="AG360">
            <v>0.97527938317856699</v>
          </cell>
          <cell r="AH360">
            <v>1</v>
          </cell>
          <cell r="AI360">
            <v>0.96554613638115605</v>
          </cell>
          <cell r="AJ360">
            <v>0.974069136737437</v>
          </cell>
          <cell r="AK360">
            <v>0.97527938317856699</v>
          </cell>
          <cell r="AL360">
            <v>0</v>
          </cell>
          <cell r="AM360">
            <v>1</v>
          </cell>
          <cell r="AN360">
            <v>1</v>
          </cell>
          <cell r="AO360">
            <v>1</v>
          </cell>
          <cell r="AP360">
            <v>1</v>
          </cell>
          <cell r="AQ360">
            <v>0.93262860076384402</v>
          </cell>
          <cell r="AR360">
            <v>1</v>
          </cell>
        </row>
        <row r="361">
          <cell r="G361" t="str">
            <v>Efficiency_profile</v>
          </cell>
          <cell r="L361">
            <v>0.97284118472062098</v>
          </cell>
          <cell r="M361">
            <v>0.97284118472062098</v>
          </cell>
          <cell r="N361">
            <v>0.97284118472062098</v>
          </cell>
          <cell r="O361">
            <v>0.97284118472062098</v>
          </cell>
          <cell r="P361">
            <v>0.97284118472062098</v>
          </cell>
          <cell r="Q361">
            <v>0.92712609201933704</v>
          </cell>
          <cell r="R361">
            <v>0.92712609201933704</v>
          </cell>
          <cell r="S361">
            <v>0.92712609201933704</v>
          </cell>
          <cell r="T361">
            <v>0.96119052342265598</v>
          </cell>
          <cell r="U361">
            <v>0.96119052342265598</v>
          </cell>
          <cell r="V361">
            <v>0.96119052342265598</v>
          </cell>
          <cell r="W361">
            <v>1</v>
          </cell>
          <cell r="X361">
            <v>1</v>
          </cell>
          <cell r="Y361">
            <v>1</v>
          </cell>
          <cell r="Z361">
            <v>1</v>
          </cell>
          <cell r="AA361">
            <v>1</v>
          </cell>
          <cell r="AB361">
            <v>1</v>
          </cell>
          <cell r="AC361">
            <v>1</v>
          </cell>
          <cell r="AD361">
            <v>1</v>
          </cell>
          <cell r="AE361">
            <v>1</v>
          </cell>
          <cell r="AF361">
            <v>1</v>
          </cell>
          <cell r="AG361">
            <v>0.97284118472062098</v>
          </cell>
          <cell r="AH361">
            <v>1</v>
          </cell>
          <cell r="AI361">
            <v>0.96216672490382205</v>
          </cell>
          <cell r="AJ361">
            <v>0.97065989475885595</v>
          </cell>
          <cell r="AK361">
            <v>0.97284118472062098</v>
          </cell>
          <cell r="AL361">
            <v>0</v>
          </cell>
          <cell r="AM361">
            <v>1</v>
          </cell>
          <cell r="AN361">
            <v>1</v>
          </cell>
          <cell r="AO361">
            <v>1</v>
          </cell>
          <cell r="AP361">
            <v>1</v>
          </cell>
          <cell r="AQ361">
            <v>0.92712609201933704</v>
          </cell>
          <cell r="AR361">
            <v>1</v>
          </cell>
        </row>
        <row r="362">
          <cell r="G362" t="str">
            <v>Efficiency_profile</v>
          </cell>
          <cell r="L362">
            <v>0.97040908175881901</v>
          </cell>
          <cell r="M362">
            <v>0.97040908175881901</v>
          </cell>
          <cell r="N362">
            <v>0.97040908175881901</v>
          </cell>
          <cell r="O362">
            <v>0.97040908175881901</v>
          </cell>
          <cell r="P362">
            <v>0.97040908175881901</v>
          </cell>
          <cell r="Q362">
            <v>0.92165604807642298</v>
          </cell>
          <cell r="R362">
            <v>0.92165604807642298</v>
          </cell>
          <cell r="S362">
            <v>0.92165604807642298</v>
          </cell>
          <cell r="T362">
            <v>0.955903975543831</v>
          </cell>
          <cell r="U362">
            <v>0.955903975543831</v>
          </cell>
          <cell r="V362">
            <v>0.955903975543831</v>
          </cell>
          <cell r="W362">
            <v>1</v>
          </cell>
          <cell r="X362">
            <v>1</v>
          </cell>
          <cell r="Y362">
            <v>1</v>
          </cell>
          <cell r="Z362">
            <v>1</v>
          </cell>
          <cell r="AA362">
            <v>1</v>
          </cell>
          <cell r="AB362">
            <v>1</v>
          </cell>
          <cell r="AC362">
            <v>1</v>
          </cell>
          <cell r="AD362">
            <v>1</v>
          </cell>
          <cell r="AE362">
            <v>1</v>
          </cell>
          <cell r="AF362">
            <v>1</v>
          </cell>
          <cell r="AG362">
            <v>0.97040908175881901</v>
          </cell>
          <cell r="AH362">
            <v>1</v>
          </cell>
          <cell r="AI362">
            <v>0.958799141366658</v>
          </cell>
          <cell r="AJ362">
            <v>0.96726258512719998</v>
          </cell>
          <cell r="AK362">
            <v>0.97040908175881901</v>
          </cell>
          <cell r="AL362">
            <v>0</v>
          </cell>
          <cell r="AM362">
            <v>1</v>
          </cell>
          <cell r="AN362">
            <v>1</v>
          </cell>
          <cell r="AO362">
            <v>1</v>
          </cell>
          <cell r="AP362">
            <v>1</v>
          </cell>
          <cell r="AQ362">
            <v>0.92165604807642298</v>
          </cell>
          <cell r="AR362">
            <v>1</v>
          </cell>
        </row>
        <row r="363">
          <cell r="G363" t="str">
            <v>Efficiency_profile</v>
          </cell>
          <cell r="L363">
            <v>0.98017412772891299</v>
          </cell>
          <cell r="M363">
            <v>0.98017412772891299</v>
          </cell>
          <cell r="N363">
            <v>0.98017412772891299</v>
          </cell>
          <cell r="O363">
            <v>0.98017412772891299</v>
          </cell>
          <cell r="P363">
            <v>0.98017412772891299</v>
          </cell>
          <cell r="Q363">
            <v>0.95294982124365402</v>
          </cell>
          <cell r="R363">
            <v>0.95294982124365402</v>
          </cell>
          <cell r="S363">
            <v>0.95294982124365402</v>
          </cell>
          <cell r="T363">
            <v>0.98017412772891299</v>
          </cell>
          <cell r="U363">
            <v>0.98017412772891299</v>
          </cell>
          <cell r="V363">
            <v>0.98017412772891299</v>
          </cell>
          <cell r="W363">
            <v>1</v>
          </cell>
          <cell r="X363">
            <v>1</v>
          </cell>
          <cell r="Y363">
            <v>1</v>
          </cell>
          <cell r="Z363">
            <v>1</v>
          </cell>
          <cell r="AA363">
            <v>1</v>
          </cell>
          <cell r="AB363">
            <v>1</v>
          </cell>
          <cell r="AC363">
            <v>1</v>
          </cell>
          <cell r="AD363">
            <v>1</v>
          </cell>
          <cell r="AE363">
            <v>1</v>
          </cell>
          <cell r="AF363">
            <v>1</v>
          </cell>
          <cell r="AG363">
            <v>0.98017412772891299</v>
          </cell>
          <cell r="AH363">
            <v>1</v>
          </cell>
          <cell r="AI363">
            <v>0.97234060947501499</v>
          </cell>
          <cell r="AJ363">
            <v>0.97236451574814597</v>
          </cell>
          <cell r="AK363">
            <v>0.98017412772891299</v>
          </cell>
          <cell r="AL363">
            <v>0</v>
          </cell>
          <cell r="AM363">
            <v>1</v>
          </cell>
          <cell r="AN363">
            <v>1</v>
          </cell>
          <cell r="AO363">
            <v>1</v>
          </cell>
          <cell r="AP363">
            <v>1</v>
          </cell>
          <cell r="AQ363">
            <v>0.95294982124365402</v>
          </cell>
          <cell r="AR363">
            <v>1</v>
          </cell>
        </row>
        <row r="364">
          <cell r="G364" t="str">
            <v>Efficiency_profile</v>
          </cell>
          <cell r="L364">
            <v>0.97772369240959101</v>
          </cell>
          <cell r="M364">
            <v>0.97772369240959101</v>
          </cell>
          <cell r="N364">
            <v>0.97772369240959101</v>
          </cell>
          <cell r="O364">
            <v>0.97772369240959101</v>
          </cell>
          <cell r="P364">
            <v>0.97772369240959101</v>
          </cell>
          <cell r="Q364">
            <v>0.94732741729831604</v>
          </cell>
          <cell r="R364">
            <v>0.94732741729831604</v>
          </cell>
          <cell r="S364">
            <v>0.94732741729831604</v>
          </cell>
          <cell r="T364">
            <v>0.97478317002640402</v>
          </cell>
          <cell r="U364">
            <v>0.97478317002640402</v>
          </cell>
          <cell r="V364">
            <v>0.97478317002640402</v>
          </cell>
          <cell r="W364">
            <v>1</v>
          </cell>
          <cell r="X364">
            <v>1</v>
          </cell>
          <cell r="Y364">
            <v>1</v>
          </cell>
          <cell r="Z364">
            <v>1</v>
          </cell>
          <cell r="AA364">
            <v>1</v>
          </cell>
          <cell r="AB364">
            <v>1</v>
          </cell>
          <cell r="AC364">
            <v>1</v>
          </cell>
          <cell r="AD364">
            <v>1</v>
          </cell>
          <cell r="AE364">
            <v>1</v>
          </cell>
          <cell r="AF364">
            <v>1</v>
          </cell>
          <cell r="AG364">
            <v>0.97772369240959101</v>
          </cell>
          <cell r="AH364">
            <v>1</v>
          </cell>
          <cell r="AI364">
            <v>0.96893741734185201</v>
          </cell>
          <cell r="AJ364">
            <v>0.96896123994302796</v>
          </cell>
          <cell r="AK364">
            <v>0.97772369240959101</v>
          </cell>
          <cell r="AL364">
            <v>0</v>
          </cell>
          <cell r="AM364">
            <v>1</v>
          </cell>
          <cell r="AN364">
            <v>1</v>
          </cell>
          <cell r="AO364">
            <v>1</v>
          </cell>
          <cell r="AP364">
            <v>1</v>
          </cell>
          <cell r="AQ364">
            <v>0.94732741729831604</v>
          </cell>
          <cell r="AR364">
            <v>1</v>
          </cell>
        </row>
        <row r="365">
          <cell r="G365" t="str">
            <v>Efficiency_profile</v>
          </cell>
          <cell r="L365">
            <v>1</v>
          </cell>
          <cell r="M365">
            <v>1</v>
          </cell>
          <cell r="N365">
            <v>1</v>
          </cell>
          <cell r="O365">
            <v>1</v>
          </cell>
          <cell r="P365">
            <v>1</v>
          </cell>
          <cell r="Q365">
            <v>1</v>
          </cell>
          <cell r="R365">
            <v>1</v>
          </cell>
          <cell r="S365">
            <v>1</v>
          </cell>
          <cell r="T365">
            <v>1</v>
          </cell>
          <cell r="U365">
            <v>1</v>
          </cell>
          <cell r="V365">
            <v>1</v>
          </cell>
          <cell r="W365">
            <v>1</v>
          </cell>
          <cell r="X365">
            <v>1</v>
          </cell>
          <cell r="Y365">
            <v>1</v>
          </cell>
          <cell r="Z365">
            <v>1</v>
          </cell>
          <cell r="AA365">
            <v>1</v>
          </cell>
          <cell r="AB365">
            <v>1</v>
          </cell>
          <cell r="AC365">
            <v>1</v>
          </cell>
          <cell r="AD365">
            <v>1</v>
          </cell>
          <cell r="AE365">
            <v>1</v>
          </cell>
          <cell r="AF365">
            <v>1</v>
          </cell>
          <cell r="AG365">
            <v>1</v>
          </cell>
          <cell r="AH365">
            <v>1</v>
          </cell>
          <cell r="AI365">
            <v>1</v>
          </cell>
          <cell r="AJ365">
            <v>1</v>
          </cell>
          <cell r="AK365">
            <v>1</v>
          </cell>
          <cell r="AL365">
            <v>1</v>
          </cell>
          <cell r="AM365">
            <v>1</v>
          </cell>
          <cell r="AN365">
            <v>1</v>
          </cell>
          <cell r="AO365">
            <v>1</v>
          </cell>
          <cell r="AP365">
            <v>1</v>
          </cell>
          <cell r="AQ365">
            <v>1</v>
          </cell>
          <cell r="AR365">
            <v>1</v>
          </cell>
        </row>
        <row r="366">
          <cell r="G366" t="str">
            <v>Efficiency_profile</v>
          </cell>
          <cell r="L366">
            <v>0.99750000000000005</v>
          </cell>
          <cell r="M366">
            <v>0.99750000000000005</v>
          </cell>
          <cell r="N366">
            <v>0.99750000000000005</v>
          </cell>
          <cell r="O366">
            <v>0.99750000000000005</v>
          </cell>
          <cell r="P366">
            <v>0.99750000000000005</v>
          </cell>
          <cell r="Q366">
            <v>0.99409999999999998</v>
          </cell>
          <cell r="R366">
            <v>0.99409999999999998</v>
          </cell>
          <cell r="S366">
            <v>0.99409999999999998</v>
          </cell>
          <cell r="T366">
            <v>0.99450000000000005</v>
          </cell>
          <cell r="U366">
            <v>0.99450000000000005</v>
          </cell>
          <cell r="V366">
            <v>0.99450000000000005</v>
          </cell>
          <cell r="W366">
            <v>1</v>
          </cell>
          <cell r="X366">
            <v>1</v>
          </cell>
          <cell r="Y366">
            <v>1</v>
          </cell>
          <cell r="Z366">
            <v>1</v>
          </cell>
          <cell r="AA366">
            <v>1</v>
          </cell>
          <cell r="AB366">
            <v>1</v>
          </cell>
          <cell r="AC366">
            <v>1</v>
          </cell>
          <cell r="AD366">
            <v>1</v>
          </cell>
          <cell r="AE366">
            <v>1</v>
          </cell>
          <cell r="AF366">
            <v>1</v>
          </cell>
          <cell r="AG366">
            <v>0.99750000000000005</v>
          </cell>
          <cell r="AH366">
            <v>1</v>
          </cell>
          <cell r="AI366">
            <v>0.99650000000000005</v>
          </cell>
          <cell r="AJ366">
            <v>0.99650000000000005</v>
          </cell>
          <cell r="AK366">
            <v>0.99750000000000005</v>
          </cell>
          <cell r="AL366">
            <v>1</v>
          </cell>
          <cell r="AM366">
            <v>1</v>
          </cell>
          <cell r="AN366">
            <v>1</v>
          </cell>
          <cell r="AO366">
            <v>1</v>
          </cell>
          <cell r="AP366">
            <v>1</v>
          </cell>
          <cell r="AQ366">
            <v>0.99409999999999998</v>
          </cell>
          <cell r="AR366">
            <v>1</v>
          </cell>
        </row>
        <row r="367">
          <cell r="G367" t="str">
            <v>Efficiency_profile</v>
          </cell>
          <cell r="L367">
            <v>0.99500624999999998</v>
          </cell>
          <cell r="M367">
            <v>0.99500624999999998</v>
          </cell>
          <cell r="N367">
            <v>0.99500624999999998</v>
          </cell>
          <cell r="O367">
            <v>0.99500624999999998</v>
          </cell>
          <cell r="P367">
            <v>0.99500624999999998</v>
          </cell>
          <cell r="Q367">
            <v>0.98823481000000002</v>
          </cell>
          <cell r="R367">
            <v>0.98823481000000002</v>
          </cell>
          <cell r="S367">
            <v>0.98823481000000002</v>
          </cell>
          <cell r="T367">
            <v>0.98903025</v>
          </cell>
          <cell r="U367">
            <v>0.98903025</v>
          </cell>
          <cell r="V367">
            <v>0.98903025</v>
          </cell>
          <cell r="W367">
            <v>1</v>
          </cell>
          <cell r="X367">
            <v>1</v>
          </cell>
          <cell r="Y367">
            <v>1</v>
          </cell>
          <cell r="Z367">
            <v>1</v>
          </cell>
          <cell r="AA367">
            <v>1</v>
          </cell>
          <cell r="AB367">
            <v>1</v>
          </cell>
          <cell r="AC367">
            <v>1</v>
          </cell>
          <cell r="AD367">
            <v>1</v>
          </cell>
          <cell r="AE367">
            <v>1</v>
          </cell>
          <cell r="AF367">
            <v>1</v>
          </cell>
          <cell r="AG367">
            <v>0.99500624999999998</v>
          </cell>
          <cell r="AH367">
            <v>1</v>
          </cell>
          <cell r="AI367">
            <v>0.99301225000000004</v>
          </cell>
          <cell r="AJ367">
            <v>0.99301225000000004</v>
          </cell>
          <cell r="AK367">
            <v>0.99500624999999998</v>
          </cell>
          <cell r="AL367">
            <v>1</v>
          </cell>
          <cell r="AM367">
            <v>1</v>
          </cell>
          <cell r="AN367">
            <v>1</v>
          </cell>
          <cell r="AO367">
            <v>1</v>
          </cell>
          <cell r="AP367">
            <v>1</v>
          </cell>
          <cell r="AQ367">
            <v>0.98823481000000002</v>
          </cell>
          <cell r="AR367">
            <v>1</v>
          </cell>
        </row>
        <row r="368">
          <cell r="G368" t="str">
            <v>Efficiency_profile</v>
          </cell>
          <cell r="L368">
            <v>0.99251873437500004</v>
          </cell>
          <cell r="M368">
            <v>0.99251873437500004</v>
          </cell>
          <cell r="N368">
            <v>0.99251873437500004</v>
          </cell>
          <cell r="O368">
            <v>0.99251873437500004</v>
          </cell>
          <cell r="P368">
            <v>0.99251873437500004</v>
          </cell>
          <cell r="Q368">
            <v>0.98240422462099997</v>
          </cell>
          <cell r="R368">
            <v>0.98240422462099997</v>
          </cell>
          <cell r="S368">
            <v>0.98240422462099997</v>
          </cell>
          <cell r="T368">
            <v>0.98359058362499996</v>
          </cell>
          <cell r="U368">
            <v>0.98359058362499996</v>
          </cell>
          <cell r="V368">
            <v>0.98359058362499996</v>
          </cell>
          <cell r="W368">
            <v>1</v>
          </cell>
          <cell r="X368">
            <v>1</v>
          </cell>
          <cell r="Y368">
            <v>1</v>
          </cell>
          <cell r="Z368">
            <v>1</v>
          </cell>
          <cell r="AA368">
            <v>1</v>
          </cell>
          <cell r="AB368">
            <v>1</v>
          </cell>
          <cell r="AC368">
            <v>1</v>
          </cell>
          <cell r="AD368">
            <v>1</v>
          </cell>
          <cell r="AE368">
            <v>1</v>
          </cell>
          <cell r="AF368">
            <v>1</v>
          </cell>
          <cell r="AG368">
            <v>0.99251873437500004</v>
          </cell>
          <cell r="AH368">
            <v>1</v>
          </cell>
          <cell r="AI368">
            <v>0.98953670712499997</v>
          </cell>
          <cell r="AJ368">
            <v>0.99824999999999997</v>
          </cell>
          <cell r="AK368">
            <v>0.99251873437500004</v>
          </cell>
          <cell r="AL368">
            <v>1</v>
          </cell>
          <cell r="AM368">
            <v>1</v>
          </cell>
          <cell r="AN368">
            <v>1</v>
          </cell>
          <cell r="AO368">
            <v>1</v>
          </cell>
          <cell r="AP368">
            <v>1</v>
          </cell>
          <cell r="AQ368">
            <v>0.98240422462099997</v>
          </cell>
          <cell r="AR368">
            <v>1</v>
          </cell>
        </row>
        <row r="369">
          <cell r="G369" t="str">
            <v>Efficiency_profile</v>
          </cell>
          <cell r="L369">
            <v>0.99003743753906304</v>
          </cell>
          <cell r="M369">
            <v>0.99003743753906304</v>
          </cell>
          <cell r="N369">
            <v>0.99003743753906304</v>
          </cell>
          <cell r="O369">
            <v>0.99003743753906304</v>
          </cell>
          <cell r="P369">
            <v>0.99003743753906304</v>
          </cell>
          <cell r="Q369">
            <v>0.97660803969573595</v>
          </cell>
          <cell r="R369">
            <v>0.97660803969573595</v>
          </cell>
          <cell r="S369">
            <v>0.97660803969573595</v>
          </cell>
          <cell r="T369">
            <v>0.97818083541506295</v>
          </cell>
          <cell r="U369">
            <v>0.97818083541506295</v>
          </cell>
          <cell r="V369">
            <v>0.97818083541506295</v>
          </cell>
          <cell r="W369">
            <v>1</v>
          </cell>
          <cell r="X369">
            <v>1</v>
          </cell>
          <cell r="Y369">
            <v>1</v>
          </cell>
          <cell r="Z369">
            <v>1</v>
          </cell>
          <cell r="AA369">
            <v>1</v>
          </cell>
          <cell r="AB369">
            <v>1</v>
          </cell>
          <cell r="AC369">
            <v>1</v>
          </cell>
          <cell r="AD369">
            <v>1</v>
          </cell>
          <cell r="AE369">
            <v>1</v>
          </cell>
          <cell r="AF369">
            <v>1</v>
          </cell>
          <cell r="AG369">
            <v>0.99003743753906304</v>
          </cell>
          <cell r="AH369">
            <v>1</v>
          </cell>
          <cell r="AI369">
            <v>0.98607332865006303</v>
          </cell>
          <cell r="AJ369">
            <v>0.99475612499999999</v>
          </cell>
          <cell r="AK369">
            <v>0.99003743753906304</v>
          </cell>
          <cell r="AL369">
            <v>1</v>
          </cell>
          <cell r="AM369">
            <v>1</v>
          </cell>
          <cell r="AN369">
            <v>1</v>
          </cell>
          <cell r="AO369">
            <v>1</v>
          </cell>
          <cell r="AP369">
            <v>1</v>
          </cell>
          <cell r="AQ369">
            <v>0.97660803969573595</v>
          </cell>
          <cell r="AR369">
            <v>1</v>
          </cell>
        </row>
        <row r="370">
          <cell r="G370" t="str">
            <v>Efficiency_profile</v>
          </cell>
          <cell r="L370">
            <v>0.98756234394521503</v>
          </cell>
          <cell r="M370">
            <v>0.98756234394521503</v>
          </cell>
          <cell r="N370">
            <v>0.98756234394521503</v>
          </cell>
          <cell r="O370">
            <v>0.98756234394521503</v>
          </cell>
          <cell r="P370">
            <v>0.98756234394521503</v>
          </cell>
          <cell r="Q370">
            <v>0.97084605226153098</v>
          </cell>
          <cell r="R370">
            <v>0.97084605226153098</v>
          </cell>
          <cell r="S370">
            <v>0.97084605226153098</v>
          </cell>
          <cell r="T370">
            <v>0.97280084082027996</v>
          </cell>
          <cell r="U370">
            <v>0.97280084082027996</v>
          </cell>
          <cell r="V370">
            <v>0.97280084082027996</v>
          </cell>
          <cell r="W370">
            <v>1</v>
          </cell>
          <cell r="X370">
            <v>1</v>
          </cell>
          <cell r="Y370">
            <v>1</v>
          </cell>
          <cell r="Z370">
            <v>1</v>
          </cell>
          <cell r="AA370">
            <v>1</v>
          </cell>
          <cell r="AB370">
            <v>1</v>
          </cell>
          <cell r="AC370">
            <v>1</v>
          </cell>
          <cell r="AD370">
            <v>1</v>
          </cell>
          <cell r="AE370">
            <v>1</v>
          </cell>
          <cell r="AF370">
            <v>1</v>
          </cell>
          <cell r="AG370">
            <v>0.98756234394521503</v>
          </cell>
          <cell r="AH370">
            <v>1</v>
          </cell>
          <cell r="AI370">
            <v>0.98262207199978802</v>
          </cell>
          <cell r="AJ370">
            <v>0.99127447856249995</v>
          </cell>
          <cell r="AK370">
            <v>0.98756234394521503</v>
          </cell>
          <cell r="AL370">
            <v>1</v>
          </cell>
          <cell r="AM370">
            <v>1</v>
          </cell>
          <cell r="AN370">
            <v>1</v>
          </cell>
          <cell r="AO370">
            <v>1</v>
          </cell>
          <cell r="AP370">
            <v>1</v>
          </cell>
          <cell r="AQ370">
            <v>0.97084605226153098</v>
          </cell>
          <cell r="AR370">
            <v>1</v>
          </cell>
        </row>
        <row r="371">
          <cell r="G371" t="str">
            <v>Efficiency_profile</v>
          </cell>
          <cell r="L371">
            <v>0.99750000000000005</v>
          </cell>
          <cell r="M371">
            <v>0.99750000000000005</v>
          </cell>
          <cell r="N371">
            <v>0.99750000000000005</v>
          </cell>
          <cell r="O371">
            <v>0.99750000000000005</v>
          </cell>
          <cell r="P371">
            <v>0.99750000000000005</v>
          </cell>
          <cell r="Q371">
            <v>0.96511806055318805</v>
          </cell>
          <cell r="R371">
            <v>0.96511806055318805</v>
          </cell>
          <cell r="S371">
            <v>0.96511806055318805</v>
          </cell>
          <cell r="T371">
            <v>0.99750000000000005</v>
          </cell>
          <cell r="U371">
            <v>0.99750000000000005</v>
          </cell>
          <cell r="V371">
            <v>0.99750000000000005</v>
          </cell>
          <cell r="W371">
            <v>1</v>
          </cell>
          <cell r="X371">
            <v>1</v>
          </cell>
          <cell r="Y371">
            <v>1</v>
          </cell>
          <cell r="Z371">
            <v>1</v>
          </cell>
          <cell r="AA371">
            <v>1</v>
          </cell>
          <cell r="AB371">
            <v>1</v>
          </cell>
          <cell r="AC371">
            <v>1</v>
          </cell>
          <cell r="AD371">
            <v>1</v>
          </cell>
          <cell r="AE371">
            <v>1</v>
          </cell>
          <cell r="AF371">
            <v>1</v>
          </cell>
          <cell r="AG371">
            <v>0.99750000000000005</v>
          </cell>
          <cell r="AH371">
            <v>1</v>
          </cell>
          <cell r="AI371">
            <v>0.99650000000000005</v>
          </cell>
          <cell r="AJ371">
            <v>0.99650306249999998</v>
          </cell>
          <cell r="AK371">
            <v>0.99750000000000005</v>
          </cell>
          <cell r="AL371">
            <v>1</v>
          </cell>
          <cell r="AM371">
            <v>1</v>
          </cell>
          <cell r="AN371">
            <v>1</v>
          </cell>
          <cell r="AO371">
            <v>1</v>
          </cell>
          <cell r="AP371">
            <v>1</v>
          </cell>
          <cell r="AQ371">
            <v>0.96511806055318805</v>
          </cell>
          <cell r="AR371">
            <v>1</v>
          </cell>
        </row>
        <row r="372">
          <cell r="G372" t="str">
            <v>Efficiency_profile</v>
          </cell>
          <cell r="L372">
            <v>0.99500624999999998</v>
          </cell>
          <cell r="M372">
            <v>0.99500624999999998</v>
          </cell>
          <cell r="N372">
            <v>0.99500624999999998</v>
          </cell>
          <cell r="O372">
            <v>0.99500624999999998</v>
          </cell>
          <cell r="P372">
            <v>0.99500624999999998</v>
          </cell>
          <cell r="Q372">
            <v>0.95942386399592405</v>
          </cell>
          <cell r="R372">
            <v>0.95942386399592405</v>
          </cell>
          <cell r="S372">
            <v>0.95942386399592405</v>
          </cell>
          <cell r="T372">
            <v>0.99201375000000003</v>
          </cell>
          <cell r="U372">
            <v>0.99201375000000003</v>
          </cell>
          <cell r="V372">
            <v>0.99201375000000003</v>
          </cell>
          <cell r="W372">
            <v>1</v>
          </cell>
          <cell r="X372">
            <v>1</v>
          </cell>
          <cell r="Y372">
            <v>1</v>
          </cell>
          <cell r="Z372">
            <v>1</v>
          </cell>
          <cell r="AA372">
            <v>1</v>
          </cell>
          <cell r="AB372">
            <v>1</v>
          </cell>
          <cell r="AC372">
            <v>1</v>
          </cell>
          <cell r="AD372">
            <v>1</v>
          </cell>
          <cell r="AE372">
            <v>1</v>
          </cell>
          <cell r="AF372">
            <v>1</v>
          </cell>
          <cell r="AG372">
            <v>0.99500624999999998</v>
          </cell>
          <cell r="AH372">
            <v>1</v>
          </cell>
          <cell r="AI372">
            <v>0.99301225000000004</v>
          </cell>
          <cell r="AJ372">
            <v>0.99301530178124997</v>
          </cell>
          <cell r="AK372">
            <v>0.99500624999999998</v>
          </cell>
          <cell r="AL372">
            <v>1</v>
          </cell>
          <cell r="AM372">
            <v>1</v>
          </cell>
          <cell r="AN372">
            <v>1</v>
          </cell>
          <cell r="AO372">
            <v>1</v>
          </cell>
          <cell r="AP372">
            <v>1</v>
          </cell>
          <cell r="AQ372">
            <v>0.95942386399592405</v>
          </cell>
          <cell r="AR372">
            <v>1</v>
          </cell>
        </row>
        <row r="373">
          <cell r="G373" t="str">
            <v>Efficiency_profile</v>
          </cell>
          <cell r="L373">
            <v>0.99251873437500004</v>
          </cell>
          <cell r="M373">
            <v>0.99251873437500004</v>
          </cell>
          <cell r="N373">
            <v>0.99251873437500004</v>
          </cell>
          <cell r="O373">
            <v>0.99251873437500004</v>
          </cell>
          <cell r="P373">
            <v>0.99251873437500004</v>
          </cell>
          <cell r="Q373">
            <v>0.99199999999999999</v>
          </cell>
          <cell r="R373">
            <v>0.99199999999999999</v>
          </cell>
          <cell r="S373">
            <v>0.99199999999999999</v>
          </cell>
          <cell r="T373">
            <v>0.98655767437499997</v>
          </cell>
          <cell r="U373">
            <v>0.98655767437499997</v>
          </cell>
          <cell r="V373">
            <v>0.98655767437499997</v>
          </cell>
          <cell r="W373">
            <v>1</v>
          </cell>
          <cell r="X373">
            <v>1</v>
          </cell>
          <cell r="Y373">
            <v>1</v>
          </cell>
          <cell r="Z373">
            <v>1</v>
          </cell>
          <cell r="AA373">
            <v>1</v>
          </cell>
          <cell r="AB373">
            <v>1</v>
          </cell>
          <cell r="AC373">
            <v>1</v>
          </cell>
          <cell r="AD373">
            <v>1</v>
          </cell>
          <cell r="AE373">
            <v>1</v>
          </cell>
          <cell r="AF373">
            <v>1</v>
          </cell>
          <cell r="AG373">
            <v>0.99251873437500004</v>
          </cell>
          <cell r="AH373">
            <v>1</v>
          </cell>
          <cell r="AI373">
            <v>0.98953670712499997</v>
          </cell>
          <cell r="AJ373">
            <v>0.989539748225016</v>
          </cell>
          <cell r="AK373">
            <v>0.99251873437500004</v>
          </cell>
          <cell r="AL373">
            <v>1</v>
          </cell>
          <cell r="AM373">
            <v>1</v>
          </cell>
          <cell r="AN373">
            <v>1</v>
          </cell>
          <cell r="AO373">
            <v>1</v>
          </cell>
          <cell r="AP373">
            <v>1</v>
          </cell>
          <cell r="AQ373">
            <v>0.99199999999999999</v>
          </cell>
          <cell r="AR373">
            <v>1</v>
          </cell>
        </row>
        <row r="374">
          <cell r="G374" t="str">
            <v>Efficiency_profile</v>
          </cell>
          <cell r="L374">
            <v>0.99003743753906304</v>
          </cell>
          <cell r="M374">
            <v>0.99003743753906304</v>
          </cell>
          <cell r="N374">
            <v>0.99003743753906304</v>
          </cell>
          <cell r="O374">
            <v>0.99003743753906304</v>
          </cell>
          <cell r="P374">
            <v>0.99003743753906304</v>
          </cell>
          <cell r="Q374">
            <v>0.9861472</v>
          </cell>
          <cell r="R374">
            <v>0.9861472</v>
          </cell>
          <cell r="S374">
            <v>0.9861472</v>
          </cell>
          <cell r="T374">
            <v>0.98113160716593795</v>
          </cell>
          <cell r="U374">
            <v>0.98113160716593795</v>
          </cell>
          <cell r="V374">
            <v>0.98113160716593795</v>
          </cell>
          <cell r="W374">
            <v>1</v>
          </cell>
          <cell r="X374">
            <v>1</v>
          </cell>
          <cell r="Y374">
            <v>1</v>
          </cell>
          <cell r="Z374">
            <v>1</v>
          </cell>
          <cell r="AA374">
            <v>1</v>
          </cell>
          <cell r="AB374">
            <v>1</v>
          </cell>
          <cell r="AC374">
            <v>1</v>
          </cell>
          <cell r="AD374">
            <v>1</v>
          </cell>
          <cell r="AE374">
            <v>1</v>
          </cell>
          <cell r="AF374">
            <v>1</v>
          </cell>
          <cell r="AG374">
            <v>0.99003743753906304</v>
          </cell>
          <cell r="AH374">
            <v>1</v>
          </cell>
          <cell r="AI374">
            <v>0.98607332865006303</v>
          </cell>
          <cell r="AJ374">
            <v>0.99475918214062498</v>
          </cell>
          <cell r="AK374">
            <v>0.99003743753906304</v>
          </cell>
          <cell r="AL374">
            <v>1</v>
          </cell>
          <cell r="AM374">
            <v>1</v>
          </cell>
          <cell r="AN374">
            <v>1</v>
          </cell>
          <cell r="AO374">
            <v>1</v>
          </cell>
          <cell r="AP374">
            <v>1</v>
          </cell>
          <cell r="AQ374">
            <v>0.9861472</v>
          </cell>
          <cell r="AR374">
            <v>1</v>
          </cell>
        </row>
        <row r="375">
          <cell r="G375" t="str">
            <v>Efficiency_profile</v>
          </cell>
          <cell r="L375">
            <v>0.98756234394521503</v>
          </cell>
          <cell r="M375">
            <v>0.98756234394521503</v>
          </cell>
          <cell r="N375">
            <v>0.98756234394521503</v>
          </cell>
          <cell r="O375">
            <v>0.98756234394521503</v>
          </cell>
          <cell r="P375">
            <v>0.98756234394521503</v>
          </cell>
          <cell r="Q375">
            <v>0.98032893152</v>
          </cell>
          <cell r="R375">
            <v>0.98032893152</v>
          </cell>
          <cell r="S375">
            <v>0.98032893152</v>
          </cell>
          <cell r="T375">
            <v>0.97573538332652499</v>
          </cell>
          <cell r="U375">
            <v>0.97573538332652499</v>
          </cell>
          <cell r="V375">
            <v>0.97573538332652499</v>
          </cell>
          <cell r="W375">
            <v>1</v>
          </cell>
          <cell r="X375">
            <v>1</v>
          </cell>
          <cell r="Y375">
            <v>1</v>
          </cell>
          <cell r="Z375">
            <v>1</v>
          </cell>
          <cell r="AA375">
            <v>1</v>
          </cell>
          <cell r="AB375">
            <v>1</v>
          </cell>
          <cell r="AC375">
            <v>1</v>
          </cell>
          <cell r="AD375">
            <v>1</v>
          </cell>
          <cell r="AE375">
            <v>1</v>
          </cell>
          <cell r="AF375">
            <v>1</v>
          </cell>
          <cell r="AG375">
            <v>0.98756234394521503</v>
          </cell>
          <cell r="AH375">
            <v>1</v>
          </cell>
          <cell r="AI375">
            <v>0.98262207199978802</v>
          </cell>
          <cell r="AJ375">
            <v>0.99127752500313304</v>
          </cell>
          <cell r="AK375">
            <v>0.98756234394521503</v>
          </cell>
          <cell r="AL375">
            <v>1</v>
          </cell>
          <cell r="AM375">
            <v>1</v>
          </cell>
          <cell r="AN375">
            <v>1</v>
          </cell>
          <cell r="AO375">
            <v>1</v>
          </cell>
          <cell r="AP375">
            <v>1</v>
          </cell>
          <cell r="AQ375">
            <v>0.98032893152</v>
          </cell>
          <cell r="AR375">
            <v>1</v>
          </cell>
        </row>
        <row r="376">
          <cell r="G376" t="str">
            <v>Efficiency_profile</v>
          </cell>
          <cell r="L376">
            <v>0.98509343808535199</v>
          </cell>
          <cell r="M376">
            <v>0.98509343808535199</v>
          </cell>
          <cell r="N376">
            <v>0.98509343808535199</v>
          </cell>
          <cell r="O376">
            <v>0.98509343808535199</v>
          </cell>
          <cell r="P376">
            <v>0.98509343808535199</v>
          </cell>
          <cell r="Q376">
            <v>0.97454499082403201</v>
          </cell>
          <cell r="R376">
            <v>0.97454499082403201</v>
          </cell>
          <cell r="S376">
            <v>0.97454499082403201</v>
          </cell>
          <cell r="T376">
            <v>0.97036883871822899</v>
          </cell>
          <cell r="U376">
            <v>0.97036883871822899</v>
          </cell>
          <cell r="V376">
            <v>0.97036883871822899</v>
          </cell>
          <cell r="W376">
            <v>1</v>
          </cell>
          <cell r="X376">
            <v>1</v>
          </cell>
          <cell r="Y376">
            <v>1</v>
          </cell>
          <cell r="Z376">
            <v>1</v>
          </cell>
          <cell r="AA376">
            <v>1</v>
          </cell>
          <cell r="AB376">
            <v>1</v>
          </cell>
          <cell r="AC376">
            <v>1</v>
          </cell>
          <cell r="AD376">
            <v>1</v>
          </cell>
          <cell r="AE376">
            <v>1</v>
          </cell>
          <cell r="AF376">
            <v>1</v>
          </cell>
          <cell r="AG376">
            <v>0.98509343808535199</v>
          </cell>
          <cell r="AH376">
            <v>1</v>
          </cell>
          <cell r="AI376">
            <v>0.97918289474778797</v>
          </cell>
          <cell r="AJ376">
            <v>0.98780805366562197</v>
          </cell>
          <cell r="AK376">
            <v>0.98509343808535199</v>
          </cell>
          <cell r="AL376">
            <v>1</v>
          </cell>
          <cell r="AM376">
            <v>1</v>
          </cell>
          <cell r="AN376">
            <v>1</v>
          </cell>
          <cell r="AO376">
            <v>1</v>
          </cell>
          <cell r="AP376">
            <v>1</v>
          </cell>
          <cell r="AQ376">
            <v>0.97454499082403201</v>
          </cell>
          <cell r="AR376">
            <v>1</v>
          </cell>
        </row>
        <row r="377">
          <cell r="G377" t="str">
            <v>Efficiency_profile</v>
          </cell>
          <cell r="L377">
            <v>0.99500624999999998</v>
          </cell>
          <cell r="M377">
            <v>0.99500624999999998</v>
          </cell>
          <cell r="N377">
            <v>0.99500624999999998</v>
          </cell>
          <cell r="O377">
            <v>0.99500624999999998</v>
          </cell>
          <cell r="P377">
            <v>0.99500624999999998</v>
          </cell>
          <cell r="Q377">
            <v>0.96879517537816995</v>
          </cell>
          <cell r="R377">
            <v>0.96879517537816995</v>
          </cell>
          <cell r="S377">
            <v>0.96879517537816995</v>
          </cell>
          <cell r="T377">
            <v>0.99500624999999998</v>
          </cell>
          <cell r="U377">
            <v>0.99500624999999998</v>
          </cell>
          <cell r="V377">
            <v>0.99500624999999998</v>
          </cell>
          <cell r="W377">
            <v>1</v>
          </cell>
          <cell r="X377">
            <v>1</v>
          </cell>
          <cell r="Y377">
            <v>1</v>
          </cell>
          <cell r="Z377">
            <v>1</v>
          </cell>
          <cell r="AA377">
            <v>1</v>
          </cell>
          <cell r="AB377">
            <v>1</v>
          </cell>
          <cell r="AC377">
            <v>1</v>
          </cell>
          <cell r="AD377">
            <v>1</v>
          </cell>
          <cell r="AE377">
            <v>1</v>
          </cell>
          <cell r="AF377">
            <v>1</v>
          </cell>
          <cell r="AG377">
            <v>0.99500624999999998</v>
          </cell>
          <cell r="AH377">
            <v>1</v>
          </cell>
          <cell r="AI377">
            <v>0.99301225000000004</v>
          </cell>
          <cell r="AJ377">
            <v>0.99301835357187895</v>
          </cell>
          <cell r="AK377">
            <v>0.99500624999999998</v>
          </cell>
          <cell r="AL377">
            <v>1</v>
          </cell>
          <cell r="AM377">
            <v>1</v>
          </cell>
          <cell r="AN377">
            <v>1</v>
          </cell>
          <cell r="AO377">
            <v>1</v>
          </cell>
          <cell r="AP377">
            <v>1</v>
          </cell>
          <cell r="AQ377">
            <v>0.96879517537816995</v>
          </cell>
          <cell r="AR377">
            <v>1</v>
          </cell>
        </row>
        <row r="378">
          <cell r="G378" t="str">
            <v>Efficiency_profile</v>
          </cell>
          <cell r="L378">
            <v>0.99251873437500004</v>
          </cell>
          <cell r="M378">
            <v>0.99251873437500004</v>
          </cell>
          <cell r="N378">
            <v>0.99251873437500004</v>
          </cell>
          <cell r="O378">
            <v>0.99251873437500004</v>
          </cell>
          <cell r="P378">
            <v>0.99251873437500004</v>
          </cell>
          <cell r="Q378">
            <v>0.96307928384343899</v>
          </cell>
          <cell r="R378">
            <v>0.96307928384343899</v>
          </cell>
          <cell r="S378">
            <v>0.96307928384343899</v>
          </cell>
          <cell r="T378">
            <v>0.98953371562500003</v>
          </cell>
          <cell r="U378">
            <v>0.98953371562500003</v>
          </cell>
          <cell r="V378">
            <v>0.98953371562500003</v>
          </cell>
          <cell r="W378">
            <v>1</v>
          </cell>
          <cell r="X378">
            <v>1</v>
          </cell>
          <cell r="Y378">
            <v>1</v>
          </cell>
          <cell r="Z378">
            <v>1</v>
          </cell>
          <cell r="AA378">
            <v>1</v>
          </cell>
          <cell r="AB378">
            <v>1</v>
          </cell>
          <cell r="AC378">
            <v>1</v>
          </cell>
          <cell r="AD378">
            <v>1</v>
          </cell>
          <cell r="AE378">
            <v>1</v>
          </cell>
          <cell r="AF378">
            <v>1</v>
          </cell>
          <cell r="AG378">
            <v>0.99251873437500004</v>
          </cell>
          <cell r="AH378">
            <v>1</v>
          </cell>
          <cell r="AI378">
            <v>0.98953670712499997</v>
          </cell>
          <cell r="AJ378">
            <v>0.989542789334377</v>
          </cell>
          <cell r="AK378">
            <v>0.99251873437500004</v>
          </cell>
          <cell r="AL378">
            <v>1</v>
          </cell>
          <cell r="AM378">
            <v>1</v>
          </cell>
          <cell r="AN378">
            <v>1</v>
          </cell>
          <cell r="AO378">
            <v>1</v>
          </cell>
          <cell r="AP378">
            <v>1</v>
          </cell>
          <cell r="AQ378">
            <v>0.96307928384343899</v>
          </cell>
          <cell r="AR378">
            <v>1</v>
          </cell>
        </row>
        <row r="379">
          <cell r="G379" t="str">
            <v>Efficiency_profile</v>
          </cell>
          <cell r="L379">
            <v>0.99003743753906304</v>
          </cell>
          <cell r="M379">
            <v>0.99003743753906304</v>
          </cell>
          <cell r="N379">
            <v>0.99003743753906304</v>
          </cell>
          <cell r="O379">
            <v>0.99003743753906304</v>
          </cell>
          <cell r="P379">
            <v>0.99003743753906304</v>
          </cell>
          <cell r="Q379">
            <v>0.95739711606876299</v>
          </cell>
          <cell r="R379">
            <v>0.95739711606876299</v>
          </cell>
          <cell r="S379">
            <v>0.95739711606876299</v>
          </cell>
          <cell r="T379">
            <v>0.984091280189063</v>
          </cell>
          <cell r="U379">
            <v>0.984091280189063</v>
          </cell>
          <cell r="V379">
            <v>0.984091280189063</v>
          </cell>
          <cell r="W379">
            <v>1</v>
          </cell>
          <cell r="X379">
            <v>1</v>
          </cell>
          <cell r="Y379">
            <v>1</v>
          </cell>
          <cell r="Z379">
            <v>1</v>
          </cell>
          <cell r="AA379">
            <v>1</v>
          </cell>
          <cell r="AB379">
            <v>1</v>
          </cell>
          <cell r="AC379">
            <v>1</v>
          </cell>
          <cell r="AD379">
            <v>1</v>
          </cell>
          <cell r="AE379">
            <v>1</v>
          </cell>
          <cell r="AF379">
            <v>1</v>
          </cell>
          <cell r="AG379">
            <v>0.99003743753906304</v>
          </cell>
          <cell r="AH379">
            <v>1</v>
          </cell>
          <cell r="AI379">
            <v>0.98607332865006303</v>
          </cell>
          <cell r="AJ379">
            <v>0.98607938957170704</v>
          </cell>
          <cell r="AK379">
            <v>0.99003743753906304</v>
          </cell>
          <cell r="AL379">
            <v>1</v>
          </cell>
          <cell r="AM379">
            <v>1</v>
          </cell>
          <cell r="AN379">
            <v>1</v>
          </cell>
          <cell r="AO379">
            <v>1</v>
          </cell>
          <cell r="AP379">
            <v>1</v>
          </cell>
          <cell r="AQ379">
            <v>0.95739711606876299</v>
          </cell>
          <cell r="AR379">
            <v>1</v>
          </cell>
        </row>
        <row r="380">
          <cell r="G380" t="str">
            <v>Efficiency_profile</v>
          </cell>
          <cell r="L380">
            <v>0.98756234394521503</v>
          </cell>
          <cell r="M380">
            <v>0.98756234394521503</v>
          </cell>
          <cell r="N380">
            <v>0.98756234394521503</v>
          </cell>
          <cell r="O380">
            <v>0.98756234394521503</v>
          </cell>
          <cell r="P380">
            <v>0.98756234394521503</v>
          </cell>
          <cell r="Q380">
            <v>0.95174847308395705</v>
          </cell>
          <cell r="R380">
            <v>0.95174847308395705</v>
          </cell>
          <cell r="S380">
            <v>0.95174847308395705</v>
          </cell>
          <cell r="T380">
            <v>0.97867877814802295</v>
          </cell>
          <cell r="U380">
            <v>0.97867877814802295</v>
          </cell>
          <cell r="V380">
            <v>0.97867877814802295</v>
          </cell>
          <cell r="W380">
            <v>1</v>
          </cell>
          <cell r="X380">
            <v>1</v>
          </cell>
          <cell r="Y380">
            <v>1</v>
          </cell>
          <cell r="Z380">
            <v>1</v>
          </cell>
          <cell r="AA380">
            <v>1</v>
          </cell>
          <cell r="AB380">
            <v>1</v>
          </cell>
          <cell r="AC380">
            <v>1</v>
          </cell>
          <cell r="AD380">
            <v>1</v>
          </cell>
          <cell r="AE380">
            <v>1</v>
          </cell>
          <cell r="AF380">
            <v>1</v>
          </cell>
          <cell r="AG380">
            <v>0.98756234394521503</v>
          </cell>
          <cell r="AH380">
            <v>1</v>
          </cell>
          <cell r="AI380">
            <v>0.98262207199978802</v>
          </cell>
          <cell r="AJ380">
            <v>0.99128057145312798</v>
          </cell>
          <cell r="AK380">
            <v>0.98756234394521503</v>
          </cell>
          <cell r="AL380">
            <v>1</v>
          </cell>
          <cell r="AM380">
            <v>1</v>
          </cell>
          <cell r="AN380">
            <v>1</v>
          </cell>
          <cell r="AO380">
            <v>1</v>
          </cell>
          <cell r="AP380">
            <v>1</v>
          </cell>
          <cell r="AQ380">
            <v>0.95174847308395705</v>
          </cell>
          <cell r="AR380">
            <v>1</v>
          </cell>
        </row>
        <row r="381">
          <cell r="G381" t="str">
            <v>Efficiency_profile</v>
          </cell>
          <cell r="L381">
            <v>0.98509343808535199</v>
          </cell>
          <cell r="M381">
            <v>0.98509343808535199</v>
          </cell>
          <cell r="N381">
            <v>0.98509343808535199</v>
          </cell>
          <cell r="O381">
            <v>0.98509343808535199</v>
          </cell>
          <cell r="P381">
            <v>0.98509343808535199</v>
          </cell>
          <cell r="Q381">
            <v>0.98406400000000005</v>
          </cell>
          <cell r="R381">
            <v>0.98406400000000005</v>
          </cell>
          <cell r="S381">
            <v>0.98406400000000005</v>
          </cell>
          <cell r="T381">
            <v>0.97329604486820898</v>
          </cell>
          <cell r="U381">
            <v>0.97329604486820898</v>
          </cell>
          <cell r="V381">
            <v>0.97329604486820898</v>
          </cell>
          <cell r="W381">
            <v>1</v>
          </cell>
          <cell r="X381">
            <v>1</v>
          </cell>
          <cell r="Y381">
            <v>1</v>
          </cell>
          <cell r="Z381">
            <v>1</v>
          </cell>
          <cell r="AA381">
            <v>1</v>
          </cell>
          <cell r="AB381">
            <v>1</v>
          </cell>
          <cell r="AC381">
            <v>1</v>
          </cell>
          <cell r="AD381">
            <v>1</v>
          </cell>
          <cell r="AE381">
            <v>1</v>
          </cell>
          <cell r="AF381">
            <v>1</v>
          </cell>
          <cell r="AG381">
            <v>0.98509343808535199</v>
          </cell>
          <cell r="AH381">
            <v>1</v>
          </cell>
          <cell r="AI381">
            <v>0.97918289474778797</v>
          </cell>
          <cell r="AJ381">
            <v>0.98781108945304197</v>
          </cell>
          <cell r="AK381">
            <v>0.98509343808535199</v>
          </cell>
          <cell r="AL381">
            <v>1</v>
          </cell>
          <cell r="AM381">
            <v>1</v>
          </cell>
          <cell r="AN381">
            <v>1</v>
          </cell>
          <cell r="AO381">
            <v>1</v>
          </cell>
          <cell r="AP381">
            <v>1</v>
          </cell>
          <cell r="AQ381">
            <v>0.98406400000000005</v>
          </cell>
          <cell r="AR381">
            <v>1</v>
          </cell>
        </row>
        <row r="382">
          <cell r="G382" t="str">
            <v>Efficiency_profile</v>
          </cell>
          <cell r="L382">
            <v>0.98263070449013901</v>
          </cell>
          <cell r="M382">
            <v>0.98263070449013901</v>
          </cell>
          <cell r="N382">
            <v>0.98263070449013901</v>
          </cell>
          <cell r="O382">
            <v>0.98263070449013901</v>
          </cell>
          <cell r="P382">
            <v>0.98263070449013901</v>
          </cell>
          <cell r="Q382">
            <v>0.97825802240000004</v>
          </cell>
          <cell r="R382">
            <v>0.97825802240000004</v>
          </cell>
          <cell r="S382">
            <v>0.97825802240000004</v>
          </cell>
          <cell r="T382">
            <v>0.96794291662143395</v>
          </cell>
          <cell r="U382">
            <v>0.96794291662143395</v>
          </cell>
          <cell r="V382">
            <v>0.96794291662143395</v>
          </cell>
          <cell r="W382">
            <v>1</v>
          </cell>
          <cell r="X382">
            <v>1</v>
          </cell>
          <cell r="Y382">
            <v>1</v>
          </cell>
          <cell r="Z382">
            <v>1</v>
          </cell>
          <cell r="AA382">
            <v>1</v>
          </cell>
          <cell r="AB382">
            <v>1</v>
          </cell>
          <cell r="AC382">
            <v>1</v>
          </cell>
          <cell r="AD382">
            <v>1</v>
          </cell>
          <cell r="AE382">
            <v>1</v>
          </cell>
          <cell r="AF382">
            <v>1</v>
          </cell>
          <cell r="AG382">
            <v>0.98263070449013901</v>
          </cell>
          <cell r="AH382">
            <v>1</v>
          </cell>
          <cell r="AI382">
            <v>0.97575575461617103</v>
          </cell>
          <cell r="AJ382">
            <v>0.984353750639956</v>
          </cell>
          <cell r="AK382">
            <v>0.98263070449013901</v>
          </cell>
          <cell r="AL382">
            <v>1</v>
          </cell>
          <cell r="AM382">
            <v>1</v>
          </cell>
          <cell r="AN382">
            <v>1</v>
          </cell>
          <cell r="AO382">
            <v>1</v>
          </cell>
          <cell r="AP382">
            <v>1</v>
          </cell>
          <cell r="AQ382">
            <v>0.97825802240000004</v>
          </cell>
          <cell r="AR382">
            <v>1</v>
          </cell>
        </row>
        <row r="383">
          <cell r="G383" t="str">
            <v>Efficiency_profile</v>
          </cell>
          <cell r="L383">
            <v>0.99251873437500004</v>
          </cell>
          <cell r="M383">
            <v>0.99251873437500004</v>
          </cell>
          <cell r="N383">
            <v>0.99251873437500004</v>
          </cell>
          <cell r="O383">
            <v>0.99251873437500004</v>
          </cell>
          <cell r="P383">
            <v>0.99251873437500004</v>
          </cell>
          <cell r="Q383">
            <v>0.97248630006783998</v>
          </cell>
          <cell r="R383">
            <v>0.97248630006783998</v>
          </cell>
          <cell r="S383">
            <v>0.97248630006783998</v>
          </cell>
          <cell r="T383">
            <v>0.99251873437500004</v>
          </cell>
          <cell r="U383">
            <v>0.99251873437500004</v>
          </cell>
          <cell r="V383">
            <v>0.99251873437500004</v>
          </cell>
          <cell r="W383">
            <v>1</v>
          </cell>
          <cell r="X383">
            <v>1</v>
          </cell>
          <cell r="Y383">
            <v>1</v>
          </cell>
          <cell r="Z383">
            <v>1</v>
          </cell>
          <cell r="AA383">
            <v>1</v>
          </cell>
          <cell r="AB383">
            <v>1</v>
          </cell>
          <cell r="AC383">
            <v>1</v>
          </cell>
          <cell r="AD383">
            <v>1</v>
          </cell>
          <cell r="AE383">
            <v>1</v>
          </cell>
          <cell r="AF383">
            <v>1</v>
          </cell>
          <cell r="AG383">
            <v>0.99251873437500004</v>
          </cell>
          <cell r="AH383">
            <v>1</v>
          </cell>
          <cell r="AI383">
            <v>0.98953670712499997</v>
          </cell>
          <cell r="AJ383">
            <v>0.98954583045308497</v>
          </cell>
          <cell r="AK383">
            <v>0.99251873437500004</v>
          </cell>
          <cell r="AL383">
            <v>1</v>
          </cell>
          <cell r="AM383">
            <v>1</v>
          </cell>
          <cell r="AN383">
            <v>1</v>
          </cell>
          <cell r="AO383">
            <v>1</v>
          </cell>
          <cell r="AP383">
            <v>1</v>
          </cell>
          <cell r="AQ383">
            <v>0.97248630006783998</v>
          </cell>
          <cell r="AR383">
            <v>1</v>
          </cell>
        </row>
        <row r="384">
          <cell r="G384" t="str">
            <v>Efficiency_profile</v>
          </cell>
          <cell r="L384">
            <v>0.99003743753906304</v>
          </cell>
          <cell r="M384">
            <v>0.99003743753906304</v>
          </cell>
          <cell r="N384">
            <v>0.99003743753906304</v>
          </cell>
          <cell r="O384">
            <v>0.99003743753906304</v>
          </cell>
          <cell r="P384">
            <v>0.99003743753906304</v>
          </cell>
          <cell r="Q384">
            <v>0.96674863089744001</v>
          </cell>
          <cell r="R384">
            <v>0.96674863089744001</v>
          </cell>
          <cell r="S384">
            <v>0.96674863089744001</v>
          </cell>
          <cell r="T384">
            <v>0.98705988133593803</v>
          </cell>
          <cell r="U384">
            <v>0.98705988133593803</v>
          </cell>
          <cell r="V384">
            <v>0.98705988133593803</v>
          </cell>
          <cell r="W384">
            <v>1</v>
          </cell>
          <cell r="X384">
            <v>1</v>
          </cell>
          <cell r="Y384">
            <v>1</v>
          </cell>
          <cell r="Z384">
            <v>1</v>
          </cell>
          <cell r="AA384">
            <v>1</v>
          </cell>
          <cell r="AB384">
            <v>1</v>
          </cell>
          <cell r="AC384">
            <v>1</v>
          </cell>
          <cell r="AD384">
            <v>1</v>
          </cell>
          <cell r="AE384">
            <v>1</v>
          </cell>
          <cell r="AF384">
            <v>1</v>
          </cell>
          <cell r="AG384">
            <v>0.99003743753906304</v>
          </cell>
          <cell r="AH384">
            <v>1</v>
          </cell>
          <cell r="AI384">
            <v>0.98607332865006303</v>
          </cell>
          <cell r="AJ384">
            <v>0.98608242004649904</v>
          </cell>
          <cell r="AK384">
            <v>0.99003743753906304</v>
          </cell>
          <cell r="AL384">
            <v>1</v>
          </cell>
          <cell r="AM384">
            <v>1</v>
          </cell>
          <cell r="AN384">
            <v>1</v>
          </cell>
          <cell r="AO384">
            <v>1</v>
          </cell>
          <cell r="AP384">
            <v>1</v>
          </cell>
          <cell r="AQ384">
            <v>0.96674863089744001</v>
          </cell>
          <cell r="AR384">
            <v>1</v>
          </cell>
        </row>
        <row r="385">
          <cell r="G385" t="str">
            <v>Efficiency_profile</v>
          </cell>
          <cell r="L385">
            <v>0.98756234394521503</v>
          </cell>
          <cell r="M385">
            <v>0.98756234394521503</v>
          </cell>
          <cell r="N385">
            <v>0.98756234394521503</v>
          </cell>
          <cell r="O385">
            <v>0.98756234394521503</v>
          </cell>
          <cell r="P385">
            <v>0.98756234394521503</v>
          </cell>
          <cell r="Q385">
            <v>0.96104481397514496</v>
          </cell>
          <cell r="R385">
            <v>0.96104481397514496</v>
          </cell>
          <cell r="S385">
            <v>0.96104481397514496</v>
          </cell>
          <cell r="T385">
            <v>0.98163105198859002</v>
          </cell>
          <cell r="U385">
            <v>0.98163105198859002</v>
          </cell>
          <cell r="V385">
            <v>0.98163105198859002</v>
          </cell>
          <cell r="W385">
            <v>1</v>
          </cell>
          <cell r="X385">
            <v>1</v>
          </cell>
          <cell r="Y385">
            <v>1</v>
          </cell>
          <cell r="Z385">
            <v>1</v>
          </cell>
          <cell r="AA385">
            <v>1</v>
          </cell>
          <cell r="AB385">
            <v>1</v>
          </cell>
          <cell r="AC385">
            <v>1</v>
          </cell>
          <cell r="AD385">
            <v>1</v>
          </cell>
          <cell r="AE385">
            <v>1</v>
          </cell>
          <cell r="AF385">
            <v>1</v>
          </cell>
          <cell r="AG385">
            <v>0.98756234394521503</v>
          </cell>
          <cell r="AH385">
            <v>1</v>
          </cell>
          <cell r="AI385">
            <v>0.98262207199978802</v>
          </cell>
          <cell r="AJ385">
            <v>0.98263113157633697</v>
          </cell>
          <cell r="AK385">
            <v>0.98756234394521503</v>
          </cell>
          <cell r="AL385">
            <v>1</v>
          </cell>
          <cell r="AM385">
            <v>1</v>
          </cell>
          <cell r="AN385">
            <v>1</v>
          </cell>
          <cell r="AO385">
            <v>1</v>
          </cell>
          <cell r="AP385">
            <v>1</v>
          </cell>
          <cell r="AQ385">
            <v>0.96104481397514496</v>
          </cell>
          <cell r="AR385">
            <v>1</v>
          </cell>
        </row>
        <row r="386">
          <cell r="G386" t="str">
            <v>Efficiency_profile</v>
          </cell>
          <cell r="L386">
            <v>0.98509343808535199</v>
          </cell>
          <cell r="M386">
            <v>0.98509343808535199</v>
          </cell>
          <cell r="N386">
            <v>0.98509343808535199</v>
          </cell>
          <cell r="O386">
            <v>0.98509343808535199</v>
          </cell>
          <cell r="P386">
            <v>0.98509343808535199</v>
          </cell>
          <cell r="Q386">
            <v>0.95537464957269103</v>
          </cell>
          <cell r="R386">
            <v>0.95537464957269103</v>
          </cell>
          <cell r="S386">
            <v>0.95537464957269103</v>
          </cell>
          <cell r="T386">
            <v>0.97623208120265303</v>
          </cell>
          <cell r="U386">
            <v>0.97623208120265303</v>
          </cell>
          <cell r="V386">
            <v>0.97623208120265303</v>
          </cell>
          <cell r="W386">
            <v>1</v>
          </cell>
          <cell r="X386">
            <v>1</v>
          </cell>
          <cell r="Y386">
            <v>1</v>
          </cell>
          <cell r="Z386">
            <v>1</v>
          </cell>
          <cell r="AA386">
            <v>1</v>
          </cell>
          <cell r="AB386">
            <v>1</v>
          </cell>
          <cell r="AC386">
            <v>1</v>
          </cell>
          <cell r="AD386">
            <v>1</v>
          </cell>
          <cell r="AE386">
            <v>1</v>
          </cell>
          <cell r="AF386">
            <v>1</v>
          </cell>
          <cell r="AG386">
            <v>0.98509343808535199</v>
          </cell>
          <cell r="AH386">
            <v>1</v>
          </cell>
          <cell r="AI386">
            <v>0.97918289474778797</v>
          </cell>
          <cell r="AJ386">
            <v>0.98781412524979195</v>
          </cell>
          <cell r="AK386">
            <v>0.98509343808535199</v>
          </cell>
          <cell r="AL386">
            <v>1</v>
          </cell>
          <cell r="AM386">
            <v>1</v>
          </cell>
          <cell r="AN386">
            <v>1</v>
          </cell>
          <cell r="AO386">
            <v>1</v>
          </cell>
          <cell r="AP386">
            <v>1</v>
          </cell>
          <cell r="AQ386">
            <v>0.95537464957269103</v>
          </cell>
          <cell r="AR386">
            <v>1</v>
          </cell>
        </row>
        <row r="387">
          <cell r="G387" t="str">
            <v>Efficiency_profile</v>
          </cell>
          <cell r="L387">
            <v>0.98263070449013901</v>
          </cell>
          <cell r="M387">
            <v>0.98263070449013901</v>
          </cell>
          <cell r="N387">
            <v>0.98263070449013901</v>
          </cell>
          <cell r="O387">
            <v>0.98263070449013901</v>
          </cell>
          <cell r="P387">
            <v>0.98263070449013901</v>
          </cell>
          <cell r="Q387">
            <v>0.94973793914021198</v>
          </cell>
          <cell r="R387">
            <v>0.94973793914021198</v>
          </cell>
          <cell r="S387">
            <v>0.94973793914021198</v>
          </cell>
          <cell r="T387">
            <v>0.97086280475603803</v>
          </cell>
          <cell r="U387">
            <v>0.97086280475603803</v>
          </cell>
          <cell r="V387">
            <v>0.97086280475603803</v>
          </cell>
          <cell r="W387">
            <v>1</v>
          </cell>
          <cell r="X387">
            <v>1</v>
          </cell>
          <cell r="Y387">
            <v>1</v>
          </cell>
          <cell r="Z387">
            <v>1</v>
          </cell>
          <cell r="AA387">
            <v>1</v>
          </cell>
          <cell r="AB387">
            <v>1</v>
          </cell>
          <cell r="AC387">
            <v>1</v>
          </cell>
          <cell r="AD387">
            <v>1</v>
          </cell>
          <cell r="AE387">
            <v>1</v>
          </cell>
          <cell r="AF387">
            <v>1</v>
          </cell>
          <cell r="AG387">
            <v>0.98263070449013901</v>
          </cell>
          <cell r="AH387">
            <v>1</v>
          </cell>
          <cell r="AI387">
            <v>0.97575575461617103</v>
          </cell>
          <cell r="AJ387">
            <v>0.98435677581141801</v>
          </cell>
          <cell r="AK387">
            <v>0.98263070449013901</v>
          </cell>
          <cell r="AL387">
            <v>1</v>
          </cell>
          <cell r="AM387">
            <v>1</v>
          </cell>
          <cell r="AN387">
            <v>1</v>
          </cell>
          <cell r="AO387">
            <v>1</v>
          </cell>
          <cell r="AP387">
            <v>1</v>
          </cell>
          <cell r="AQ387">
            <v>0.94973793914021198</v>
          </cell>
          <cell r="AR387">
            <v>1</v>
          </cell>
        </row>
        <row r="388">
          <cell r="G388" t="str">
            <v>Efficiency_profile</v>
          </cell>
          <cell r="L388">
            <v>0.98017412772891299</v>
          </cell>
          <cell r="M388">
            <v>0.98017412772891299</v>
          </cell>
          <cell r="N388">
            <v>0.98017412772891299</v>
          </cell>
          <cell r="O388">
            <v>0.98017412772891299</v>
          </cell>
          <cell r="P388">
            <v>0.98017412772891299</v>
          </cell>
          <cell r="Q388">
            <v>0.94413448529928501</v>
          </cell>
          <cell r="R388">
            <v>0.94413448529928501</v>
          </cell>
          <cell r="S388">
            <v>0.94413448529928501</v>
          </cell>
          <cell r="T388">
            <v>0.96552305932988003</v>
          </cell>
          <cell r="U388">
            <v>0.96552305932988003</v>
          </cell>
          <cell r="V388">
            <v>0.96552305932988003</v>
          </cell>
          <cell r="W388">
            <v>1</v>
          </cell>
          <cell r="X388">
            <v>1</v>
          </cell>
          <cell r="Y388">
            <v>1</v>
          </cell>
          <cell r="Z388">
            <v>1</v>
          </cell>
          <cell r="AA388">
            <v>1</v>
          </cell>
          <cell r="AB388">
            <v>1</v>
          </cell>
          <cell r="AC388">
            <v>1</v>
          </cell>
          <cell r="AD388">
            <v>1</v>
          </cell>
          <cell r="AE388">
            <v>1</v>
          </cell>
          <cell r="AF388">
            <v>1</v>
          </cell>
          <cell r="AG388">
            <v>0.98017412772891299</v>
          </cell>
          <cell r="AH388">
            <v>1</v>
          </cell>
          <cell r="AI388">
            <v>0.97234060947501499</v>
          </cell>
          <cell r="AJ388">
            <v>0.98091152709607798</v>
          </cell>
          <cell r="AK388">
            <v>0.98017412772891299</v>
          </cell>
          <cell r="AL388">
            <v>1</v>
          </cell>
          <cell r="AM388">
            <v>1</v>
          </cell>
          <cell r="AN388">
            <v>1</v>
          </cell>
          <cell r="AO388">
            <v>1</v>
          </cell>
          <cell r="AP388">
            <v>1</v>
          </cell>
          <cell r="AQ388">
            <v>0.94413448529928501</v>
          </cell>
          <cell r="AR388">
            <v>1</v>
          </cell>
        </row>
        <row r="389">
          <cell r="G389" t="str">
            <v>Efficiency_profile</v>
          </cell>
          <cell r="L389">
            <v>0.99003743753906304</v>
          </cell>
          <cell r="M389">
            <v>0.99003743753906304</v>
          </cell>
          <cell r="N389">
            <v>0.99003743753906304</v>
          </cell>
          <cell r="O389">
            <v>0.99003743753906304</v>
          </cell>
          <cell r="P389">
            <v>0.99003743753906304</v>
          </cell>
          <cell r="Q389">
            <v>0.976191488</v>
          </cell>
          <cell r="R389">
            <v>0.976191488</v>
          </cell>
          <cell r="S389">
            <v>0.976191488</v>
          </cell>
          <cell r="T389">
            <v>0.99003743753906304</v>
          </cell>
          <cell r="U389">
            <v>0.99003743753906304</v>
          </cell>
          <cell r="V389">
            <v>0.99003743753906304</v>
          </cell>
          <cell r="W389">
            <v>1</v>
          </cell>
          <cell r="X389">
            <v>1</v>
          </cell>
          <cell r="Y389">
            <v>1</v>
          </cell>
          <cell r="Z389">
            <v>1</v>
          </cell>
          <cell r="AA389">
            <v>1</v>
          </cell>
          <cell r="AB389">
            <v>1</v>
          </cell>
          <cell r="AC389">
            <v>1</v>
          </cell>
          <cell r="AD389">
            <v>1</v>
          </cell>
          <cell r="AE389">
            <v>1</v>
          </cell>
          <cell r="AF389">
            <v>1</v>
          </cell>
          <cell r="AG389">
            <v>0.99003743753906304</v>
          </cell>
          <cell r="AH389">
            <v>1</v>
          </cell>
          <cell r="AI389">
            <v>0.98607332865006303</v>
          </cell>
          <cell r="AJ389">
            <v>0.98608545053060503</v>
          </cell>
          <cell r="AK389">
            <v>0.99003743753906304</v>
          </cell>
          <cell r="AL389">
            <v>1</v>
          </cell>
          <cell r="AM389">
            <v>1</v>
          </cell>
          <cell r="AN389">
            <v>1</v>
          </cell>
          <cell r="AO389">
            <v>1</v>
          </cell>
          <cell r="AP389">
            <v>1</v>
          </cell>
          <cell r="AQ389">
            <v>0.976191488</v>
          </cell>
          <cell r="AR389">
            <v>1</v>
          </cell>
        </row>
        <row r="390">
          <cell r="G390" t="str">
            <v>Efficiency_profile</v>
          </cell>
          <cell r="L390">
            <v>0.98756234394521503</v>
          </cell>
          <cell r="M390">
            <v>0.98756234394521503</v>
          </cell>
          <cell r="N390">
            <v>0.98756234394521503</v>
          </cell>
          <cell r="O390">
            <v>0.98756234394521503</v>
          </cell>
          <cell r="P390">
            <v>0.98756234394521503</v>
          </cell>
          <cell r="Q390">
            <v>0.97043195822079997</v>
          </cell>
          <cell r="R390">
            <v>0.97043195822079997</v>
          </cell>
          <cell r="S390">
            <v>0.97043195822079997</v>
          </cell>
          <cell r="T390">
            <v>0.98459223163259801</v>
          </cell>
          <cell r="U390">
            <v>0.98459223163259801</v>
          </cell>
          <cell r="V390">
            <v>0.98459223163259801</v>
          </cell>
          <cell r="W390">
            <v>1</v>
          </cell>
          <cell r="X390">
            <v>1</v>
          </cell>
          <cell r="Y390">
            <v>1</v>
          </cell>
          <cell r="Z390">
            <v>1</v>
          </cell>
          <cell r="AA390">
            <v>1</v>
          </cell>
          <cell r="AB390">
            <v>1</v>
          </cell>
          <cell r="AC390">
            <v>1</v>
          </cell>
          <cell r="AD390">
            <v>1</v>
          </cell>
          <cell r="AE390">
            <v>1</v>
          </cell>
          <cell r="AF390">
            <v>1</v>
          </cell>
          <cell r="AG390">
            <v>0.98756234394521503</v>
          </cell>
          <cell r="AH390">
            <v>1</v>
          </cell>
          <cell r="AI390">
            <v>0.98262207199978802</v>
          </cell>
          <cell r="AJ390">
            <v>0.98263415145374799</v>
          </cell>
          <cell r="AK390">
            <v>0.98756234394521503</v>
          </cell>
          <cell r="AL390">
            <v>1</v>
          </cell>
          <cell r="AM390">
            <v>1</v>
          </cell>
          <cell r="AN390">
            <v>1</v>
          </cell>
          <cell r="AO390">
            <v>1</v>
          </cell>
          <cell r="AP390">
            <v>1</v>
          </cell>
          <cell r="AQ390">
            <v>0.97043195822079997</v>
          </cell>
          <cell r="AR390">
            <v>1</v>
          </cell>
        </row>
        <row r="391">
          <cell r="G391" t="str">
            <v>Efficiency_profile</v>
          </cell>
          <cell r="L391">
            <v>0.98509343808535199</v>
          </cell>
          <cell r="M391">
            <v>0.98509343808535199</v>
          </cell>
          <cell r="N391">
            <v>0.98509343808535199</v>
          </cell>
          <cell r="O391">
            <v>0.98509343808535199</v>
          </cell>
          <cell r="P391">
            <v>0.98509343808535199</v>
          </cell>
          <cell r="Q391">
            <v>0.96470640966729704</v>
          </cell>
          <cell r="R391">
            <v>0.96470640966729704</v>
          </cell>
          <cell r="S391">
            <v>0.96470640966729704</v>
          </cell>
          <cell r="T391">
            <v>0.97917697435861895</v>
          </cell>
          <cell r="U391">
            <v>0.97917697435861895</v>
          </cell>
          <cell r="V391">
            <v>0.97917697435861895</v>
          </cell>
          <cell r="W391">
            <v>1</v>
          </cell>
          <cell r="X391">
            <v>1</v>
          </cell>
          <cell r="Y391">
            <v>1</v>
          </cell>
          <cell r="Z391">
            <v>1</v>
          </cell>
          <cell r="AA391">
            <v>1</v>
          </cell>
          <cell r="AB391">
            <v>1</v>
          </cell>
          <cell r="AC391">
            <v>1</v>
          </cell>
          <cell r="AD391">
            <v>1</v>
          </cell>
          <cell r="AE391">
            <v>1</v>
          </cell>
          <cell r="AF391">
            <v>1</v>
          </cell>
          <cell r="AG391">
            <v>0.98509343808535199</v>
          </cell>
          <cell r="AH391">
            <v>1</v>
          </cell>
          <cell r="AI391">
            <v>0.97918289474778797</v>
          </cell>
          <cell r="AJ391">
            <v>0.97919493192366003</v>
          </cell>
          <cell r="AK391">
            <v>0.98509343808535199</v>
          </cell>
          <cell r="AL391">
            <v>1</v>
          </cell>
          <cell r="AM391">
            <v>1</v>
          </cell>
          <cell r="AN391">
            <v>1</v>
          </cell>
          <cell r="AO391">
            <v>1</v>
          </cell>
          <cell r="AP391">
            <v>1</v>
          </cell>
          <cell r="AQ391">
            <v>0.96470640966729704</v>
          </cell>
          <cell r="AR391">
            <v>1</v>
          </cell>
        </row>
        <row r="392">
          <cell r="G392" t="str">
            <v>Efficiency_profile</v>
          </cell>
          <cell r="L392">
            <v>0.98263070449013901</v>
          </cell>
          <cell r="M392">
            <v>0.98263070449013901</v>
          </cell>
          <cell r="N392">
            <v>0.98263070449013901</v>
          </cell>
          <cell r="O392">
            <v>0.98263070449013901</v>
          </cell>
          <cell r="P392">
            <v>0.98263070449013901</v>
          </cell>
          <cell r="Q392">
            <v>0.95901464185025997</v>
          </cell>
          <cell r="R392">
            <v>0.95901464185025997</v>
          </cell>
          <cell r="S392">
            <v>0.95901464185025997</v>
          </cell>
          <cell r="T392">
            <v>0.97379150099964595</v>
          </cell>
          <cell r="U392">
            <v>0.97379150099964595</v>
          </cell>
          <cell r="V392">
            <v>0.97379150099964595</v>
          </cell>
          <cell r="W392">
            <v>1</v>
          </cell>
          <cell r="X392">
            <v>1</v>
          </cell>
          <cell r="Y392">
            <v>1</v>
          </cell>
          <cell r="Z392">
            <v>1</v>
          </cell>
          <cell r="AA392">
            <v>1</v>
          </cell>
          <cell r="AB392">
            <v>1</v>
          </cell>
          <cell r="AC392">
            <v>1</v>
          </cell>
          <cell r="AD392">
            <v>1</v>
          </cell>
          <cell r="AE392">
            <v>1</v>
          </cell>
          <cell r="AF392">
            <v>1</v>
          </cell>
          <cell r="AG392">
            <v>0.98263070449013901</v>
          </cell>
          <cell r="AH392">
            <v>1</v>
          </cell>
          <cell r="AI392">
            <v>0.97575575461617103</v>
          </cell>
          <cell r="AJ392">
            <v>0.98435980099217602</v>
          </cell>
          <cell r="AK392">
            <v>0.98263070449013901</v>
          </cell>
          <cell r="AL392">
            <v>1</v>
          </cell>
          <cell r="AM392">
            <v>1</v>
          </cell>
          <cell r="AN392">
            <v>1</v>
          </cell>
          <cell r="AO392">
            <v>1</v>
          </cell>
          <cell r="AP392">
            <v>1</v>
          </cell>
          <cell r="AQ392">
            <v>0.95901464185025997</v>
          </cell>
          <cell r="AR392">
            <v>1</v>
          </cell>
        </row>
        <row r="393">
          <cell r="G393" t="str">
            <v>Efficiency_profile</v>
          </cell>
          <cell r="L393">
            <v>0.98017412772891299</v>
          </cell>
          <cell r="M393">
            <v>0.98017412772891299</v>
          </cell>
          <cell r="N393">
            <v>0.98017412772891299</v>
          </cell>
          <cell r="O393">
            <v>0.98017412772891299</v>
          </cell>
          <cell r="P393">
            <v>0.98017412772891299</v>
          </cell>
          <cell r="Q393">
            <v>0.95335645546334402</v>
          </cell>
          <cell r="R393">
            <v>0.95335645546334402</v>
          </cell>
          <cell r="S393">
            <v>0.95335645546334402</v>
          </cell>
          <cell r="T393">
            <v>0.96843564774414803</v>
          </cell>
          <cell r="U393">
            <v>0.96843564774414803</v>
          </cell>
          <cell r="V393">
            <v>0.96843564774414803</v>
          </cell>
          <cell r="W393">
            <v>1</v>
          </cell>
          <cell r="X393">
            <v>1</v>
          </cell>
          <cell r="Y393">
            <v>1</v>
          </cell>
          <cell r="Z393">
            <v>1</v>
          </cell>
          <cell r="AA393">
            <v>1</v>
          </cell>
          <cell r="AB393">
            <v>1</v>
          </cell>
          <cell r="AC393">
            <v>1</v>
          </cell>
          <cell r="AD393">
            <v>1</v>
          </cell>
          <cell r="AE393">
            <v>1</v>
          </cell>
          <cell r="AF393">
            <v>1</v>
          </cell>
          <cell r="AG393">
            <v>0.98017412772891299</v>
          </cell>
          <cell r="AH393">
            <v>1</v>
          </cell>
          <cell r="AI393">
            <v>0.97234060947501499</v>
          </cell>
          <cell r="AJ393">
            <v>0.98091454168870396</v>
          </cell>
          <cell r="AK393">
            <v>0.98017412772891299</v>
          </cell>
          <cell r="AL393">
            <v>1</v>
          </cell>
          <cell r="AM393">
            <v>1</v>
          </cell>
          <cell r="AN393">
            <v>1</v>
          </cell>
          <cell r="AO393">
            <v>1</v>
          </cell>
          <cell r="AP393">
            <v>1</v>
          </cell>
          <cell r="AQ393">
            <v>0.95335645546334402</v>
          </cell>
          <cell r="AR393">
            <v>1</v>
          </cell>
        </row>
        <row r="394">
          <cell r="G394" t="str">
            <v>Efficiency_profile</v>
          </cell>
          <cell r="L394">
            <v>0.97772369240959101</v>
          </cell>
          <cell r="M394">
            <v>0.97772369240959101</v>
          </cell>
          <cell r="N394">
            <v>0.97772369240959101</v>
          </cell>
          <cell r="O394">
            <v>0.97772369240959101</v>
          </cell>
          <cell r="P394">
            <v>0.97772369240959101</v>
          </cell>
          <cell r="Q394">
            <v>0.94773165237611001</v>
          </cell>
          <cell r="R394">
            <v>0.94773165237611001</v>
          </cell>
          <cell r="S394">
            <v>0.94773165237611001</v>
          </cell>
          <cell r="T394">
            <v>0.96310925168155503</v>
          </cell>
          <cell r="U394">
            <v>0.96310925168155503</v>
          </cell>
          <cell r="V394">
            <v>0.96310925168155503</v>
          </cell>
          <cell r="W394">
            <v>1</v>
          </cell>
          <cell r="X394">
            <v>1</v>
          </cell>
          <cell r="Y394">
            <v>1</v>
          </cell>
          <cell r="Z394">
            <v>1</v>
          </cell>
          <cell r="AA394">
            <v>1</v>
          </cell>
          <cell r="AB394">
            <v>1</v>
          </cell>
          <cell r="AC394">
            <v>1</v>
          </cell>
          <cell r="AD394">
            <v>1</v>
          </cell>
          <cell r="AE394">
            <v>1</v>
          </cell>
          <cell r="AF394">
            <v>1</v>
          </cell>
          <cell r="AG394">
            <v>0.97772369240959101</v>
          </cell>
          <cell r="AH394">
            <v>1</v>
          </cell>
          <cell r="AI394">
            <v>0.96893741734185201</v>
          </cell>
          <cell r="AJ394">
            <v>0.97748134079279303</v>
          </cell>
          <cell r="AK394">
            <v>0.97772369240959101</v>
          </cell>
          <cell r="AL394">
            <v>1</v>
          </cell>
          <cell r="AM394">
            <v>1</v>
          </cell>
          <cell r="AN394">
            <v>1</v>
          </cell>
          <cell r="AO394">
            <v>1</v>
          </cell>
          <cell r="AP394">
            <v>1</v>
          </cell>
          <cell r="AQ394">
            <v>0.94773165237611001</v>
          </cell>
          <cell r="AR394">
            <v>1</v>
          </cell>
        </row>
        <row r="395">
          <cell r="G395" t="str">
            <v>Efficiency_profile</v>
          </cell>
          <cell r="L395">
            <v>0.98756234394521503</v>
          </cell>
          <cell r="M395">
            <v>0.98756234394521503</v>
          </cell>
          <cell r="N395">
            <v>0.98756234394521503</v>
          </cell>
          <cell r="O395">
            <v>0.98756234394521503</v>
          </cell>
          <cell r="P395">
            <v>0.98756234394521503</v>
          </cell>
          <cell r="Q395">
            <v>0.94214003562709103</v>
          </cell>
          <cell r="R395">
            <v>0.94214003562709103</v>
          </cell>
          <cell r="S395">
            <v>0.94214003562709103</v>
          </cell>
          <cell r="T395">
            <v>0.98756234394521503</v>
          </cell>
          <cell r="U395">
            <v>0.98756234394521503</v>
          </cell>
          <cell r="V395">
            <v>0.98756234394521503</v>
          </cell>
          <cell r="W395">
            <v>1</v>
          </cell>
          <cell r="X395">
            <v>1</v>
          </cell>
          <cell r="Y395">
            <v>1</v>
          </cell>
          <cell r="Z395">
            <v>1</v>
          </cell>
          <cell r="AA395">
            <v>1</v>
          </cell>
          <cell r="AB395">
            <v>1</v>
          </cell>
          <cell r="AC395">
            <v>1</v>
          </cell>
          <cell r="AD395">
            <v>1</v>
          </cell>
          <cell r="AE395">
            <v>1</v>
          </cell>
          <cell r="AF395">
            <v>1</v>
          </cell>
          <cell r="AG395">
            <v>0.98756234394521503</v>
          </cell>
          <cell r="AH395">
            <v>1</v>
          </cell>
          <cell r="AI395">
            <v>0.98262207199978802</v>
          </cell>
          <cell r="AJ395">
            <v>0.98263717134044004</v>
          </cell>
          <cell r="AK395">
            <v>0.98756234394521503</v>
          </cell>
          <cell r="AL395">
            <v>1</v>
          </cell>
          <cell r="AM395">
            <v>1</v>
          </cell>
          <cell r="AN395">
            <v>1</v>
          </cell>
          <cell r="AO395">
            <v>1</v>
          </cell>
          <cell r="AP395">
            <v>1</v>
          </cell>
          <cell r="AQ395">
            <v>0.94214003562709103</v>
          </cell>
          <cell r="AR395">
            <v>1</v>
          </cell>
        </row>
        <row r="396">
          <cell r="G396" t="str">
            <v>Efficiency_profile</v>
          </cell>
          <cell r="L396">
            <v>0.98509343808535199</v>
          </cell>
          <cell r="M396">
            <v>0.98509343808535199</v>
          </cell>
          <cell r="N396">
            <v>0.98509343808535199</v>
          </cell>
          <cell r="O396">
            <v>0.98509343808535199</v>
          </cell>
          <cell r="P396">
            <v>0.98509343808535199</v>
          </cell>
          <cell r="Q396">
            <v>0.93658140941689105</v>
          </cell>
          <cell r="R396">
            <v>0.93658140941689105</v>
          </cell>
          <cell r="S396">
            <v>0.93658140941689105</v>
          </cell>
          <cell r="T396">
            <v>0.98213075105351699</v>
          </cell>
          <cell r="U396">
            <v>0.98213075105351699</v>
          </cell>
          <cell r="V396">
            <v>0.98213075105351699</v>
          </cell>
          <cell r="W396">
            <v>1</v>
          </cell>
          <cell r="X396">
            <v>1</v>
          </cell>
          <cell r="Y396">
            <v>1</v>
          </cell>
          <cell r="Z396">
            <v>1</v>
          </cell>
          <cell r="AA396">
            <v>1</v>
          </cell>
          <cell r="AB396">
            <v>1</v>
          </cell>
          <cell r="AC396">
            <v>1</v>
          </cell>
          <cell r="AD396">
            <v>1</v>
          </cell>
          <cell r="AE396">
            <v>1</v>
          </cell>
          <cell r="AF396">
            <v>1</v>
          </cell>
          <cell r="AG396">
            <v>0.98509343808535199</v>
          </cell>
          <cell r="AH396">
            <v>1</v>
          </cell>
          <cell r="AI396">
            <v>0.97918289474778797</v>
          </cell>
          <cell r="AJ396">
            <v>0.97919794124074899</v>
          </cell>
          <cell r="AK396">
            <v>0.98509343808535199</v>
          </cell>
          <cell r="AL396">
            <v>1</v>
          </cell>
          <cell r="AM396">
            <v>1</v>
          </cell>
          <cell r="AN396">
            <v>1</v>
          </cell>
          <cell r="AO396">
            <v>1</v>
          </cell>
          <cell r="AP396">
            <v>1</v>
          </cell>
          <cell r="AQ396">
            <v>0.93658140941689105</v>
          </cell>
          <cell r="AR396">
            <v>1</v>
          </cell>
        </row>
        <row r="397">
          <cell r="G397" t="str">
            <v>Efficiency_profile</v>
          </cell>
          <cell r="L397">
            <v>0.98263070449013901</v>
          </cell>
          <cell r="M397">
            <v>0.98263070449013901</v>
          </cell>
          <cell r="N397">
            <v>0.98263070449013901</v>
          </cell>
          <cell r="O397">
            <v>0.98263070449013901</v>
          </cell>
          <cell r="P397">
            <v>0.98263070449013901</v>
          </cell>
          <cell r="Q397">
            <v>0.96838195609599997</v>
          </cell>
          <cell r="R397">
            <v>0.96838195609599997</v>
          </cell>
          <cell r="S397">
            <v>0.96838195609599997</v>
          </cell>
          <cell r="T397">
            <v>0.97672903192272198</v>
          </cell>
          <cell r="U397">
            <v>0.97672903192272198</v>
          </cell>
          <cell r="V397">
            <v>0.97672903192272198</v>
          </cell>
          <cell r="W397">
            <v>1</v>
          </cell>
          <cell r="X397">
            <v>1</v>
          </cell>
          <cell r="Y397">
            <v>1</v>
          </cell>
          <cell r="Z397">
            <v>1</v>
          </cell>
          <cell r="AA397">
            <v>1</v>
          </cell>
          <cell r="AB397">
            <v>1</v>
          </cell>
          <cell r="AC397">
            <v>1</v>
          </cell>
          <cell r="AD397">
            <v>1</v>
          </cell>
          <cell r="AE397">
            <v>1</v>
          </cell>
          <cell r="AF397">
            <v>1</v>
          </cell>
          <cell r="AG397">
            <v>0.98263070449013901</v>
          </cell>
          <cell r="AH397">
            <v>1</v>
          </cell>
          <cell r="AI397">
            <v>0.97575575461617103</v>
          </cell>
          <cell r="AJ397">
            <v>0.97577074844640599</v>
          </cell>
          <cell r="AK397">
            <v>0.98263070449013901</v>
          </cell>
          <cell r="AL397">
            <v>1</v>
          </cell>
          <cell r="AM397">
            <v>1</v>
          </cell>
          <cell r="AN397">
            <v>1</v>
          </cell>
          <cell r="AO397">
            <v>1</v>
          </cell>
          <cell r="AP397">
            <v>1</v>
          </cell>
          <cell r="AQ397">
            <v>0.96838195609599997</v>
          </cell>
          <cell r="AR397">
            <v>1</v>
          </cell>
        </row>
        <row r="398">
          <cell r="G398" t="str">
            <v>Efficiency_profile</v>
          </cell>
          <cell r="L398">
            <v>0.98017412772891299</v>
          </cell>
          <cell r="M398">
            <v>0.98017412772891299</v>
          </cell>
          <cell r="N398">
            <v>0.98017412772891299</v>
          </cell>
          <cell r="O398">
            <v>0.98017412772891299</v>
          </cell>
          <cell r="P398">
            <v>0.98017412772891299</v>
          </cell>
          <cell r="Q398">
            <v>0.962668502555033</v>
          </cell>
          <cell r="R398">
            <v>0.962668502555033</v>
          </cell>
          <cell r="S398">
            <v>0.962668502555033</v>
          </cell>
          <cell r="T398">
            <v>0.97135702224714704</v>
          </cell>
          <cell r="U398">
            <v>0.97135702224714704</v>
          </cell>
          <cell r="V398">
            <v>0.97135702224714704</v>
          </cell>
          <cell r="W398">
            <v>1</v>
          </cell>
          <cell r="X398">
            <v>1</v>
          </cell>
          <cell r="Y398">
            <v>1</v>
          </cell>
          <cell r="Z398">
            <v>1</v>
          </cell>
          <cell r="AA398">
            <v>1</v>
          </cell>
          <cell r="AB398">
            <v>1</v>
          </cell>
          <cell r="AC398">
            <v>1</v>
          </cell>
          <cell r="AD398">
            <v>1</v>
          </cell>
          <cell r="AE398">
            <v>1</v>
          </cell>
          <cell r="AF398">
            <v>1</v>
          </cell>
          <cell r="AG398">
            <v>0.98017412772891299</v>
          </cell>
          <cell r="AH398">
            <v>1</v>
          </cell>
          <cell r="AI398">
            <v>0.97234060947501499</v>
          </cell>
          <cell r="AJ398">
            <v>0.98091755629059396</v>
          </cell>
          <cell r="AK398">
            <v>0.98017412772891299</v>
          </cell>
          <cell r="AL398">
            <v>1</v>
          </cell>
          <cell r="AM398">
            <v>1</v>
          </cell>
          <cell r="AN398">
            <v>1</v>
          </cell>
          <cell r="AO398">
            <v>1</v>
          </cell>
          <cell r="AP398">
            <v>1</v>
          </cell>
          <cell r="AQ398">
            <v>0.962668502555033</v>
          </cell>
          <cell r="AR398">
            <v>1</v>
          </cell>
        </row>
        <row r="399">
          <cell r="G399" t="str">
            <v>Efficiency_profile</v>
          </cell>
          <cell r="L399">
            <v>0.97772369240959101</v>
          </cell>
          <cell r="M399">
            <v>0.97772369240959101</v>
          </cell>
          <cell r="N399">
            <v>0.97772369240959101</v>
          </cell>
          <cell r="O399">
            <v>0.97772369240959101</v>
          </cell>
          <cell r="P399">
            <v>0.97772369240959101</v>
          </cell>
          <cell r="Q399">
            <v>0.956988758389959</v>
          </cell>
          <cell r="R399">
            <v>0.956988758389959</v>
          </cell>
          <cell r="S399">
            <v>0.956988758389959</v>
          </cell>
          <cell r="T399">
            <v>0.96601455862478802</v>
          </cell>
          <cell r="U399">
            <v>0.96601455862478802</v>
          </cell>
          <cell r="V399">
            <v>0.96601455862478802</v>
          </cell>
          <cell r="W399">
            <v>1</v>
          </cell>
          <cell r="X399">
            <v>1</v>
          </cell>
          <cell r="Y399">
            <v>1</v>
          </cell>
          <cell r="Z399">
            <v>1</v>
          </cell>
          <cell r="AA399">
            <v>1</v>
          </cell>
          <cell r="AB399">
            <v>1</v>
          </cell>
          <cell r="AC399">
            <v>1</v>
          </cell>
          <cell r="AD399">
            <v>1</v>
          </cell>
          <cell r="AE399">
            <v>1</v>
          </cell>
          <cell r="AF399">
            <v>1</v>
          </cell>
          <cell r="AG399">
            <v>0.97772369240959101</v>
          </cell>
          <cell r="AH399">
            <v>1</v>
          </cell>
          <cell r="AI399">
            <v>0.96893741734185201</v>
          </cell>
          <cell r="AJ399">
            <v>0.97748434484357705</v>
          </cell>
          <cell r="AK399">
            <v>0.97772369240959101</v>
          </cell>
          <cell r="AL399">
            <v>1</v>
          </cell>
          <cell r="AM399">
            <v>1</v>
          </cell>
          <cell r="AN399">
            <v>1</v>
          </cell>
          <cell r="AO399">
            <v>1</v>
          </cell>
          <cell r="AP399">
            <v>1</v>
          </cell>
          <cell r="AQ399">
            <v>0.956988758389959</v>
          </cell>
          <cell r="AR399">
            <v>1</v>
          </cell>
        </row>
        <row r="400">
          <cell r="G400" t="str">
            <v>Efficiency_profile</v>
          </cell>
          <cell r="L400">
            <v>0.97527938317856699</v>
          </cell>
          <cell r="M400">
            <v>0.97527938317856699</v>
          </cell>
          <cell r="N400">
            <v>0.97527938317856699</v>
          </cell>
          <cell r="O400">
            <v>0.97527938317856699</v>
          </cell>
          <cell r="P400">
            <v>0.97527938317856699</v>
          </cell>
          <cell r="Q400">
            <v>0.95134252471545799</v>
          </cell>
          <cell r="R400">
            <v>0.95134252471545799</v>
          </cell>
          <cell r="S400">
            <v>0.95134252471545799</v>
          </cell>
          <cell r="T400">
            <v>0.960701478552352</v>
          </cell>
          <cell r="U400">
            <v>0.960701478552352</v>
          </cell>
          <cell r="V400">
            <v>0.960701478552352</v>
          </cell>
          <cell r="W400">
            <v>1</v>
          </cell>
          <cell r="X400">
            <v>1</v>
          </cell>
          <cell r="Y400">
            <v>1</v>
          </cell>
          <cell r="Z400">
            <v>1</v>
          </cell>
          <cell r="AA400">
            <v>1</v>
          </cell>
          <cell r="AB400">
            <v>1</v>
          </cell>
          <cell r="AC400">
            <v>1</v>
          </cell>
          <cell r="AD400">
            <v>1</v>
          </cell>
          <cell r="AE400">
            <v>1</v>
          </cell>
          <cell r="AF400">
            <v>1</v>
          </cell>
          <cell r="AG400">
            <v>0.97527938317856699</v>
          </cell>
          <cell r="AH400">
            <v>1</v>
          </cell>
          <cell r="AI400">
            <v>0.96554613638115605</v>
          </cell>
          <cell r="AJ400">
            <v>0.97406314963662499</v>
          </cell>
          <cell r="AK400">
            <v>0.97527938317856699</v>
          </cell>
          <cell r="AL400">
            <v>1</v>
          </cell>
          <cell r="AM400">
            <v>1</v>
          </cell>
          <cell r="AN400">
            <v>1</v>
          </cell>
          <cell r="AO400">
            <v>1</v>
          </cell>
          <cell r="AP400">
            <v>1</v>
          </cell>
          <cell r="AQ400">
            <v>0.95134252471545799</v>
          </cell>
          <cell r="AR400">
            <v>1</v>
          </cell>
        </row>
        <row r="401">
          <cell r="G401" t="str">
            <v>Efficiency_profile</v>
          </cell>
          <cell r="L401">
            <v>0.98509343808535199</v>
          </cell>
          <cell r="M401">
            <v>0.98509343808535199</v>
          </cell>
          <cell r="N401">
            <v>0.98509343808535199</v>
          </cell>
          <cell r="O401">
            <v>0.98509343808535199</v>
          </cell>
          <cell r="P401">
            <v>0.98509343808535199</v>
          </cell>
          <cell r="Q401">
            <v>0.945729603819637</v>
          </cell>
          <cell r="R401">
            <v>0.945729603819637</v>
          </cell>
          <cell r="S401">
            <v>0.945729603819637</v>
          </cell>
          <cell r="T401">
            <v>0.98509343808535199</v>
          </cell>
          <cell r="U401">
            <v>0.98509343808535199</v>
          </cell>
          <cell r="V401">
            <v>0.98509343808535199</v>
          </cell>
          <cell r="W401">
            <v>1</v>
          </cell>
          <cell r="X401">
            <v>1</v>
          </cell>
          <cell r="Y401">
            <v>1</v>
          </cell>
          <cell r="Z401">
            <v>1</v>
          </cell>
          <cell r="AA401">
            <v>1</v>
          </cell>
          <cell r="AB401">
            <v>1</v>
          </cell>
          <cell r="AC401">
            <v>1</v>
          </cell>
          <cell r="AD401">
            <v>1</v>
          </cell>
          <cell r="AE401">
            <v>1</v>
          </cell>
          <cell r="AF401">
            <v>1</v>
          </cell>
          <cell r="AG401">
            <v>0.98509343808535199</v>
          </cell>
          <cell r="AH401">
            <v>1</v>
          </cell>
          <cell r="AI401">
            <v>0.97918289474778797</v>
          </cell>
          <cell r="AJ401">
            <v>0.979200950567086</v>
          </cell>
          <cell r="AK401">
            <v>0.98509343808535199</v>
          </cell>
          <cell r="AL401">
            <v>1</v>
          </cell>
          <cell r="AM401">
            <v>1</v>
          </cell>
          <cell r="AN401">
            <v>1</v>
          </cell>
          <cell r="AO401">
            <v>1</v>
          </cell>
          <cell r="AP401">
            <v>1</v>
          </cell>
          <cell r="AQ401">
            <v>0.945729603819637</v>
          </cell>
          <cell r="AR401">
            <v>1</v>
          </cell>
        </row>
        <row r="402">
          <cell r="G402" t="str">
            <v>Efficiency_profile</v>
          </cell>
          <cell r="L402">
            <v>0.98263070449013901</v>
          </cell>
          <cell r="M402">
            <v>0.98263070449013901</v>
          </cell>
          <cell r="N402">
            <v>0.98263070449013901</v>
          </cell>
          <cell r="O402">
            <v>0.98263070449013901</v>
          </cell>
          <cell r="P402">
            <v>0.98263070449013901</v>
          </cell>
          <cell r="Q402">
            <v>0.94014979915710095</v>
          </cell>
          <cell r="R402">
            <v>0.94014979915710095</v>
          </cell>
          <cell r="S402">
            <v>0.94014979915710095</v>
          </cell>
          <cell r="T402">
            <v>0.97967542417588305</v>
          </cell>
          <cell r="U402">
            <v>0.97967542417588305</v>
          </cell>
          <cell r="V402">
            <v>0.97967542417588305</v>
          </cell>
          <cell r="W402">
            <v>1</v>
          </cell>
          <cell r="X402">
            <v>1</v>
          </cell>
          <cell r="Y402">
            <v>1</v>
          </cell>
          <cell r="Z402">
            <v>1</v>
          </cell>
          <cell r="AA402">
            <v>1</v>
          </cell>
          <cell r="AB402">
            <v>1</v>
          </cell>
          <cell r="AC402">
            <v>1</v>
          </cell>
          <cell r="AD402">
            <v>1</v>
          </cell>
          <cell r="AE402">
            <v>1</v>
          </cell>
          <cell r="AF402">
            <v>1</v>
          </cell>
          <cell r="AG402">
            <v>0.98263070449013901</v>
          </cell>
          <cell r="AH402">
            <v>1</v>
          </cell>
          <cell r="AI402">
            <v>0.97575575461617103</v>
          </cell>
          <cell r="AJ402">
            <v>0.97577374724010102</v>
          </cell>
          <cell r="AK402">
            <v>0.98263070449013901</v>
          </cell>
          <cell r="AL402">
            <v>1</v>
          </cell>
          <cell r="AM402">
            <v>1</v>
          </cell>
          <cell r="AN402">
            <v>1</v>
          </cell>
          <cell r="AO402">
            <v>1</v>
          </cell>
          <cell r="AP402">
            <v>1</v>
          </cell>
          <cell r="AQ402">
            <v>0.94014979915710095</v>
          </cell>
          <cell r="AR402">
            <v>1</v>
          </cell>
        </row>
        <row r="403">
          <cell r="G403" t="str">
            <v>Efficiency_profile</v>
          </cell>
          <cell r="L403">
            <v>0.98017412772891299</v>
          </cell>
          <cell r="M403">
            <v>0.98017412772891299</v>
          </cell>
          <cell r="N403">
            <v>0.98017412772891299</v>
          </cell>
          <cell r="O403">
            <v>0.98017412772891299</v>
          </cell>
          <cell r="P403">
            <v>0.98017412772891299</v>
          </cell>
          <cell r="Q403">
            <v>0.93460291534207396</v>
          </cell>
          <cell r="R403">
            <v>0.93460291534207396</v>
          </cell>
          <cell r="S403">
            <v>0.93460291534207396</v>
          </cell>
          <cell r="T403">
            <v>0.97428720934291502</v>
          </cell>
          <cell r="U403">
            <v>0.97428720934291502</v>
          </cell>
          <cell r="V403">
            <v>0.97428720934291502</v>
          </cell>
          <cell r="W403">
            <v>1</v>
          </cell>
          <cell r="X403">
            <v>1</v>
          </cell>
          <cell r="Y403">
            <v>1</v>
          </cell>
          <cell r="Z403">
            <v>1</v>
          </cell>
          <cell r="AA403">
            <v>1</v>
          </cell>
          <cell r="AB403">
            <v>1</v>
          </cell>
          <cell r="AC403">
            <v>1</v>
          </cell>
          <cell r="AD403">
            <v>1</v>
          </cell>
          <cell r="AE403">
            <v>1</v>
          </cell>
          <cell r="AF403">
            <v>1</v>
          </cell>
          <cell r="AG403">
            <v>0.98017412772891299</v>
          </cell>
          <cell r="AH403">
            <v>1</v>
          </cell>
          <cell r="AI403">
            <v>0.97234060947501499</v>
          </cell>
          <cell r="AJ403">
            <v>0.972358539124761</v>
          </cell>
          <cell r="AK403">
            <v>0.98017412772891299</v>
          </cell>
          <cell r="AL403">
            <v>1</v>
          </cell>
          <cell r="AM403">
            <v>1</v>
          </cell>
          <cell r="AN403">
            <v>1</v>
          </cell>
          <cell r="AO403">
            <v>1</v>
          </cell>
          <cell r="AP403">
            <v>1</v>
          </cell>
          <cell r="AQ403">
            <v>0.93460291534207396</v>
          </cell>
          <cell r="AR403">
            <v>1</v>
          </cell>
        </row>
        <row r="404">
          <cell r="G404" t="str">
            <v>Efficiency_profile</v>
          </cell>
          <cell r="L404">
            <v>0.97772369240959101</v>
          </cell>
          <cell r="M404">
            <v>0.97772369240959101</v>
          </cell>
          <cell r="N404">
            <v>0.97772369240959101</v>
          </cell>
          <cell r="O404">
            <v>0.97772369240959101</v>
          </cell>
          <cell r="P404">
            <v>0.97772369240959101</v>
          </cell>
          <cell r="Q404">
            <v>0.929088758141556</v>
          </cell>
          <cell r="R404">
            <v>0.929088758141556</v>
          </cell>
          <cell r="S404">
            <v>0.929088758141556</v>
          </cell>
          <cell r="T404">
            <v>0.96892862969152904</v>
          </cell>
          <cell r="U404">
            <v>0.96892862969152904</v>
          </cell>
          <cell r="V404">
            <v>0.96892862969152904</v>
          </cell>
          <cell r="W404">
            <v>1</v>
          </cell>
          <cell r="X404">
            <v>1</v>
          </cell>
          <cell r="Y404">
            <v>1</v>
          </cell>
          <cell r="Z404">
            <v>1</v>
          </cell>
          <cell r="AA404">
            <v>1</v>
          </cell>
          <cell r="AB404">
            <v>1</v>
          </cell>
          <cell r="AC404">
            <v>1</v>
          </cell>
          <cell r="AD404">
            <v>1</v>
          </cell>
          <cell r="AE404">
            <v>1</v>
          </cell>
          <cell r="AF404">
            <v>1</v>
          </cell>
          <cell r="AG404">
            <v>0.97772369240959101</v>
          </cell>
          <cell r="AH404">
            <v>1</v>
          </cell>
          <cell r="AI404">
            <v>0.96893741734185201</v>
          </cell>
          <cell r="AJ404">
            <v>0.97748734890359301</v>
          </cell>
          <cell r="AK404">
            <v>0.97772369240959101</v>
          </cell>
          <cell r="AL404">
            <v>0</v>
          </cell>
          <cell r="AM404">
            <v>1</v>
          </cell>
          <cell r="AN404">
            <v>1</v>
          </cell>
          <cell r="AO404">
            <v>1</v>
          </cell>
          <cell r="AP404">
            <v>1</v>
          </cell>
          <cell r="AQ404">
            <v>0.929088758141556</v>
          </cell>
          <cell r="AR404">
            <v>1</v>
          </cell>
        </row>
        <row r="405">
          <cell r="G405" t="str">
            <v>Efficiency_profile</v>
          </cell>
          <cell r="L405">
            <v>0.97527938317856699</v>
          </cell>
          <cell r="M405">
            <v>0.97527938317856699</v>
          </cell>
          <cell r="N405">
            <v>0.97527938317856699</v>
          </cell>
          <cell r="O405">
            <v>0.97527938317856699</v>
          </cell>
          <cell r="P405">
            <v>0.97527938317856699</v>
          </cell>
          <cell r="Q405">
            <v>0.96063490044723199</v>
          </cell>
          <cell r="R405">
            <v>0.96063490044723199</v>
          </cell>
          <cell r="S405">
            <v>0.96063490044723199</v>
          </cell>
          <cell r="T405">
            <v>0.96359952222822598</v>
          </cell>
          <cell r="U405">
            <v>0.96359952222822598</v>
          </cell>
          <cell r="V405">
            <v>0.96359952222822598</v>
          </cell>
          <cell r="W405">
            <v>1</v>
          </cell>
          <cell r="X405">
            <v>1</v>
          </cell>
          <cell r="Y405">
            <v>1</v>
          </cell>
          <cell r="Z405">
            <v>1</v>
          </cell>
          <cell r="AA405">
            <v>1</v>
          </cell>
          <cell r="AB405">
            <v>1</v>
          </cell>
          <cell r="AC405">
            <v>1</v>
          </cell>
          <cell r="AD405">
            <v>1</v>
          </cell>
          <cell r="AE405">
            <v>1</v>
          </cell>
          <cell r="AF405">
            <v>1</v>
          </cell>
          <cell r="AG405">
            <v>0.97527938317856699</v>
          </cell>
          <cell r="AH405">
            <v>1</v>
          </cell>
          <cell r="AI405">
            <v>0.96554613638115605</v>
          </cell>
          <cell r="AJ405">
            <v>0.97406614318243101</v>
          </cell>
          <cell r="AK405">
            <v>0.97527938317856699</v>
          </cell>
          <cell r="AL405">
            <v>0</v>
          </cell>
          <cell r="AM405">
            <v>1</v>
          </cell>
          <cell r="AN405">
            <v>1</v>
          </cell>
          <cell r="AO405">
            <v>1</v>
          </cell>
          <cell r="AP405">
            <v>1</v>
          </cell>
          <cell r="AQ405">
            <v>0.96063490044723199</v>
          </cell>
          <cell r="AR405">
            <v>1</v>
          </cell>
        </row>
        <row r="406">
          <cell r="G406" t="str">
            <v>Efficiency_profile</v>
          </cell>
          <cell r="L406">
            <v>0.97284118472062098</v>
          </cell>
          <cell r="M406">
            <v>0.97284118472062098</v>
          </cell>
          <cell r="N406">
            <v>0.97284118472062098</v>
          </cell>
          <cell r="O406">
            <v>0.97284118472062098</v>
          </cell>
          <cell r="P406">
            <v>0.97284118472062098</v>
          </cell>
          <cell r="Q406">
            <v>0.95496715453459302</v>
          </cell>
          <cell r="R406">
            <v>0.95496715453459302</v>
          </cell>
          <cell r="S406">
            <v>0.95496715453459302</v>
          </cell>
          <cell r="T406">
            <v>0.95829972485597104</v>
          </cell>
          <cell r="U406">
            <v>0.95829972485597104</v>
          </cell>
          <cell r="V406">
            <v>0.95829972485597104</v>
          </cell>
          <cell r="W406">
            <v>1</v>
          </cell>
          <cell r="X406">
            <v>1</v>
          </cell>
          <cell r="Y406">
            <v>1</v>
          </cell>
          <cell r="Z406">
            <v>1</v>
          </cell>
          <cell r="AA406">
            <v>1</v>
          </cell>
          <cell r="AB406">
            <v>1</v>
          </cell>
          <cell r="AC406">
            <v>1</v>
          </cell>
          <cell r="AD406">
            <v>1</v>
          </cell>
          <cell r="AE406">
            <v>1</v>
          </cell>
          <cell r="AF406">
            <v>1</v>
          </cell>
          <cell r="AG406">
            <v>0.97284118472062098</v>
          </cell>
          <cell r="AH406">
            <v>1</v>
          </cell>
          <cell r="AI406">
            <v>0.96216672490382205</v>
          </cell>
          <cell r="AJ406">
            <v>0.97065691168129198</v>
          </cell>
          <cell r="AK406">
            <v>0.97284118472062098</v>
          </cell>
          <cell r="AL406">
            <v>0</v>
          </cell>
          <cell r="AM406">
            <v>1</v>
          </cell>
          <cell r="AN406">
            <v>1</v>
          </cell>
          <cell r="AO406">
            <v>1</v>
          </cell>
          <cell r="AP406">
            <v>1</v>
          </cell>
          <cell r="AQ406">
            <v>0.95496715453459302</v>
          </cell>
          <cell r="AR406">
            <v>1</v>
          </cell>
        </row>
        <row r="407">
          <cell r="G407" t="str">
            <v>Efficiency_profile</v>
          </cell>
          <cell r="L407">
            <v>0.98263070449013901</v>
          </cell>
          <cell r="M407">
            <v>0.98263070449013901</v>
          </cell>
          <cell r="N407">
            <v>0.98263070449013901</v>
          </cell>
          <cell r="O407">
            <v>0.98263070449013901</v>
          </cell>
          <cell r="P407">
            <v>0.98263070449013901</v>
          </cell>
          <cell r="Q407">
            <v>0.94933284832283904</v>
          </cell>
          <cell r="R407">
            <v>0.94933284832283904</v>
          </cell>
          <cell r="S407">
            <v>0.94933284832283904</v>
          </cell>
          <cell r="T407">
            <v>0.98263070449013901</v>
          </cell>
          <cell r="U407">
            <v>0.98263070449013901</v>
          </cell>
          <cell r="V407">
            <v>0.98263070449013901</v>
          </cell>
          <cell r="W407">
            <v>1</v>
          </cell>
          <cell r="X407">
            <v>1</v>
          </cell>
          <cell r="Y407">
            <v>1</v>
          </cell>
          <cell r="Z407">
            <v>1</v>
          </cell>
          <cell r="AA407">
            <v>1</v>
          </cell>
          <cell r="AB407">
            <v>1</v>
          </cell>
          <cell r="AC407">
            <v>1</v>
          </cell>
          <cell r="AD407">
            <v>1</v>
          </cell>
          <cell r="AE407">
            <v>1</v>
          </cell>
          <cell r="AF407">
            <v>1</v>
          </cell>
          <cell r="AG407">
            <v>0.98263070449013901</v>
          </cell>
          <cell r="AH407">
            <v>1</v>
          </cell>
          <cell r="AI407">
            <v>0.97575575461617103</v>
          </cell>
          <cell r="AJ407">
            <v>0.97577674604301201</v>
          </cell>
          <cell r="AK407">
            <v>0.98263070449013901</v>
          </cell>
          <cell r="AL407">
            <v>0</v>
          </cell>
          <cell r="AM407">
            <v>1</v>
          </cell>
          <cell r="AN407">
            <v>1</v>
          </cell>
          <cell r="AO407">
            <v>1</v>
          </cell>
          <cell r="AP407">
            <v>1</v>
          </cell>
          <cell r="AQ407">
            <v>0.94933284832283904</v>
          </cell>
          <cell r="AR407">
            <v>1</v>
          </cell>
        </row>
        <row r="408">
          <cell r="G408" t="str">
            <v>Efficiency_profile</v>
          </cell>
          <cell r="L408">
            <v>0.98017412772891299</v>
          </cell>
          <cell r="M408">
            <v>0.98017412772891299</v>
          </cell>
          <cell r="N408">
            <v>0.98017412772891299</v>
          </cell>
          <cell r="O408">
            <v>0.98017412772891299</v>
          </cell>
          <cell r="P408">
            <v>0.98017412772891299</v>
          </cell>
          <cell r="Q408">
            <v>0.94373178451773398</v>
          </cell>
          <cell r="R408">
            <v>0.94373178451773398</v>
          </cell>
          <cell r="S408">
            <v>0.94373178451773398</v>
          </cell>
          <cell r="T408">
            <v>0.97722623561544297</v>
          </cell>
          <cell r="U408">
            <v>0.97722623561544297</v>
          </cell>
          <cell r="V408">
            <v>0.97722623561544297</v>
          </cell>
          <cell r="W408">
            <v>1</v>
          </cell>
          <cell r="X408">
            <v>1</v>
          </cell>
          <cell r="Y408">
            <v>1</v>
          </cell>
          <cell r="Z408">
            <v>1</v>
          </cell>
          <cell r="AA408">
            <v>1</v>
          </cell>
          <cell r="AB408">
            <v>1</v>
          </cell>
          <cell r="AC408">
            <v>1</v>
          </cell>
          <cell r="AD408">
            <v>1</v>
          </cell>
          <cell r="AE408">
            <v>1</v>
          </cell>
          <cell r="AF408">
            <v>1</v>
          </cell>
          <cell r="AG408">
            <v>0.98017412772891299</v>
          </cell>
          <cell r="AH408">
            <v>1</v>
          </cell>
          <cell r="AI408">
            <v>0.97234060947501499</v>
          </cell>
          <cell r="AJ408">
            <v>0.97236152743186099</v>
          </cell>
          <cell r="AK408">
            <v>0.98017412772891299</v>
          </cell>
          <cell r="AL408">
            <v>0</v>
          </cell>
          <cell r="AM408">
            <v>1</v>
          </cell>
          <cell r="AN408">
            <v>1</v>
          </cell>
          <cell r="AO408">
            <v>1</v>
          </cell>
          <cell r="AP408">
            <v>1</v>
          </cell>
          <cell r="AQ408">
            <v>0.94373178451773398</v>
          </cell>
          <cell r="AR408">
            <v>1</v>
          </cell>
        </row>
        <row r="409">
          <cell r="G409" t="str">
            <v>Efficiency_profile</v>
          </cell>
          <cell r="L409">
            <v>0.97772369240959101</v>
          </cell>
          <cell r="M409">
            <v>0.97772369240959101</v>
          </cell>
          <cell r="N409">
            <v>0.97772369240959101</v>
          </cell>
          <cell r="O409">
            <v>0.97772369240959101</v>
          </cell>
          <cell r="P409">
            <v>0.97772369240959101</v>
          </cell>
          <cell r="Q409">
            <v>0.93816376698907999</v>
          </cell>
          <cell r="R409">
            <v>0.93816376698907999</v>
          </cell>
          <cell r="S409">
            <v>0.93816376698907999</v>
          </cell>
          <cell r="T409">
            <v>0.97185149131955795</v>
          </cell>
          <cell r="U409">
            <v>0.97185149131955795</v>
          </cell>
          <cell r="V409">
            <v>0.97185149131955795</v>
          </cell>
          <cell r="W409">
            <v>1</v>
          </cell>
          <cell r="X409">
            <v>1</v>
          </cell>
          <cell r="Y409">
            <v>1</v>
          </cell>
          <cell r="Z409">
            <v>1</v>
          </cell>
          <cell r="AA409">
            <v>1</v>
          </cell>
          <cell r="AB409">
            <v>1</v>
          </cell>
          <cell r="AC409">
            <v>1</v>
          </cell>
          <cell r="AD409">
            <v>1</v>
          </cell>
          <cell r="AE409">
            <v>1</v>
          </cell>
          <cell r="AF409">
            <v>1</v>
          </cell>
          <cell r="AG409">
            <v>0.97772369240959101</v>
          </cell>
          <cell r="AH409">
            <v>1</v>
          </cell>
          <cell r="AI409">
            <v>0.96893741734185201</v>
          </cell>
          <cell r="AJ409">
            <v>0.96895826208585001</v>
          </cell>
          <cell r="AK409">
            <v>0.97772369240959101</v>
          </cell>
          <cell r="AL409">
            <v>0</v>
          </cell>
          <cell r="AM409">
            <v>1</v>
          </cell>
          <cell r="AN409">
            <v>1</v>
          </cell>
          <cell r="AO409">
            <v>1</v>
          </cell>
          <cell r="AP409">
            <v>1</v>
          </cell>
          <cell r="AQ409">
            <v>0.93816376698907999</v>
          </cell>
          <cell r="AR409">
            <v>1</v>
          </cell>
        </row>
        <row r="410">
          <cell r="G410" t="str">
            <v>Efficiency_profile</v>
          </cell>
          <cell r="L410">
            <v>0.97527938317856699</v>
          </cell>
          <cell r="M410">
            <v>0.97527938317856699</v>
          </cell>
          <cell r="N410">
            <v>0.97527938317856699</v>
          </cell>
          <cell r="O410">
            <v>0.97527938317856699</v>
          </cell>
          <cell r="P410">
            <v>0.97527938317856699</v>
          </cell>
          <cell r="Q410">
            <v>0.93262860076384402</v>
          </cell>
          <cell r="R410">
            <v>0.93262860076384402</v>
          </cell>
          <cell r="S410">
            <v>0.93262860076384402</v>
          </cell>
          <cell r="T410">
            <v>0.96650630811730098</v>
          </cell>
          <cell r="U410">
            <v>0.96650630811730098</v>
          </cell>
          <cell r="V410">
            <v>0.96650630811730098</v>
          </cell>
          <cell r="W410">
            <v>1</v>
          </cell>
          <cell r="X410">
            <v>1</v>
          </cell>
          <cell r="Y410">
            <v>1</v>
          </cell>
          <cell r="Z410">
            <v>1</v>
          </cell>
          <cell r="AA410">
            <v>1</v>
          </cell>
          <cell r="AB410">
            <v>1</v>
          </cell>
          <cell r="AC410">
            <v>1</v>
          </cell>
          <cell r="AD410">
            <v>1</v>
          </cell>
          <cell r="AE410">
            <v>1</v>
          </cell>
          <cell r="AF410">
            <v>1</v>
          </cell>
          <cell r="AG410">
            <v>0.97527938317856699</v>
          </cell>
          <cell r="AH410">
            <v>1</v>
          </cell>
          <cell r="AI410">
            <v>0.96554613638115605</v>
          </cell>
          <cell r="AJ410">
            <v>0.974069136737437</v>
          </cell>
          <cell r="AK410">
            <v>0.97527938317856699</v>
          </cell>
          <cell r="AL410">
            <v>0</v>
          </cell>
          <cell r="AM410">
            <v>1</v>
          </cell>
          <cell r="AN410">
            <v>1</v>
          </cell>
          <cell r="AO410">
            <v>1</v>
          </cell>
          <cell r="AP410">
            <v>1</v>
          </cell>
          <cell r="AQ410">
            <v>0.93262860076384402</v>
          </cell>
          <cell r="AR410">
            <v>1</v>
          </cell>
        </row>
        <row r="411">
          <cell r="G411" t="str">
            <v>Efficiency_profile</v>
          </cell>
          <cell r="L411">
            <v>0.97284118472062098</v>
          </cell>
          <cell r="M411">
            <v>0.97284118472062098</v>
          </cell>
          <cell r="N411">
            <v>0.97284118472062098</v>
          </cell>
          <cell r="O411">
            <v>0.97284118472062098</v>
          </cell>
          <cell r="P411">
            <v>0.97284118472062098</v>
          </cell>
          <cell r="Q411">
            <v>0.92712609201933704</v>
          </cell>
          <cell r="R411">
            <v>0.92712609201933704</v>
          </cell>
          <cell r="S411">
            <v>0.92712609201933704</v>
          </cell>
          <cell r="T411">
            <v>0.96119052342265598</v>
          </cell>
          <cell r="U411">
            <v>0.96119052342265598</v>
          </cell>
          <cell r="V411">
            <v>0.96119052342265598</v>
          </cell>
          <cell r="W411">
            <v>1</v>
          </cell>
          <cell r="X411">
            <v>1</v>
          </cell>
          <cell r="Y411">
            <v>1</v>
          </cell>
          <cell r="Z411">
            <v>1</v>
          </cell>
          <cell r="AA411">
            <v>1</v>
          </cell>
          <cell r="AB411">
            <v>1</v>
          </cell>
          <cell r="AC411">
            <v>1</v>
          </cell>
          <cell r="AD411">
            <v>1</v>
          </cell>
          <cell r="AE411">
            <v>1</v>
          </cell>
          <cell r="AF411">
            <v>1</v>
          </cell>
          <cell r="AG411">
            <v>0.97284118472062098</v>
          </cell>
          <cell r="AH411">
            <v>1</v>
          </cell>
          <cell r="AI411">
            <v>0.96216672490382205</v>
          </cell>
          <cell r="AJ411">
            <v>0.97065989475885595</v>
          </cell>
          <cell r="AK411">
            <v>0.97284118472062098</v>
          </cell>
          <cell r="AL411">
            <v>0</v>
          </cell>
          <cell r="AM411">
            <v>1</v>
          </cell>
          <cell r="AN411">
            <v>1</v>
          </cell>
          <cell r="AO411">
            <v>1</v>
          </cell>
          <cell r="AP411">
            <v>1</v>
          </cell>
          <cell r="AQ411">
            <v>0.92712609201933704</v>
          </cell>
          <cell r="AR411">
            <v>1</v>
          </cell>
        </row>
        <row r="412">
          <cell r="G412" t="str">
            <v>Efficiency_profile</v>
          </cell>
          <cell r="L412">
            <v>0.97040908175881901</v>
          </cell>
          <cell r="M412">
            <v>0.97040908175881901</v>
          </cell>
          <cell r="N412">
            <v>0.97040908175881901</v>
          </cell>
          <cell r="O412">
            <v>0.97040908175881901</v>
          </cell>
          <cell r="P412">
            <v>0.97040908175881901</v>
          </cell>
          <cell r="Q412">
            <v>0.92165604807642298</v>
          </cell>
          <cell r="R412">
            <v>0.92165604807642298</v>
          </cell>
          <cell r="S412">
            <v>0.92165604807642298</v>
          </cell>
          <cell r="T412">
            <v>0.955903975543831</v>
          </cell>
          <cell r="U412">
            <v>0.955903975543831</v>
          </cell>
          <cell r="V412">
            <v>0.955903975543831</v>
          </cell>
          <cell r="W412">
            <v>1</v>
          </cell>
          <cell r="X412">
            <v>1</v>
          </cell>
          <cell r="Y412">
            <v>1</v>
          </cell>
          <cell r="Z412">
            <v>1</v>
          </cell>
          <cell r="AA412">
            <v>1</v>
          </cell>
          <cell r="AB412">
            <v>1</v>
          </cell>
          <cell r="AC412">
            <v>1</v>
          </cell>
          <cell r="AD412">
            <v>1</v>
          </cell>
          <cell r="AE412">
            <v>1</v>
          </cell>
          <cell r="AF412">
            <v>1</v>
          </cell>
          <cell r="AG412">
            <v>0.97040908175881901</v>
          </cell>
          <cell r="AH412">
            <v>1</v>
          </cell>
          <cell r="AI412">
            <v>0.958799141366658</v>
          </cell>
          <cell r="AJ412">
            <v>0.96726258512719998</v>
          </cell>
          <cell r="AK412">
            <v>0.97040908175881901</v>
          </cell>
          <cell r="AL412">
            <v>0</v>
          </cell>
          <cell r="AM412">
            <v>1</v>
          </cell>
          <cell r="AN412">
            <v>1</v>
          </cell>
          <cell r="AO412">
            <v>1</v>
          </cell>
          <cell r="AP412">
            <v>1</v>
          </cell>
          <cell r="AQ412">
            <v>0.92165604807642298</v>
          </cell>
          <cell r="AR412">
            <v>1</v>
          </cell>
        </row>
        <row r="413">
          <cell r="G413" t="str">
            <v>Efficiency_profile</v>
          </cell>
          <cell r="L413">
            <v>0.98017412772891299</v>
          </cell>
          <cell r="M413">
            <v>0.98017412772891299</v>
          </cell>
          <cell r="N413">
            <v>0.98017412772891299</v>
          </cell>
          <cell r="O413">
            <v>0.98017412772891299</v>
          </cell>
          <cell r="P413">
            <v>0.98017412772891299</v>
          </cell>
          <cell r="Q413">
            <v>0.95294982124365402</v>
          </cell>
          <cell r="R413">
            <v>0.95294982124365402</v>
          </cell>
          <cell r="S413">
            <v>0.95294982124365402</v>
          </cell>
          <cell r="T413">
            <v>0.98017412772891299</v>
          </cell>
          <cell r="U413">
            <v>0.98017412772891299</v>
          </cell>
          <cell r="V413">
            <v>0.98017412772891299</v>
          </cell>
          <cell r="W413">
            <v>1</v>
          </cell>
          <cell r="X413">
            <v>1</v>
          </cell>
          <cell r="Y413">
            <v>1</v>
          </cell>
          <cell r="Z413">
            <v>1</v>
          </cell>
          <cell r="AA413">
            <v>1</v>
          </cell>
          <cell r="AB413">
            <v>1</v>
          </cell>
          <cell r="AC413">
            <v>1</v>
          </cell>
          <cell r="AD413">
            <v>1</v>
          </cell>
          <cell r="AE413">
            <v>1</v>
          </cell>
          <cell r="AF413">
            <v>1</v>
          </cell>
          <cell r="AG413">
            <v>0.98017412772891299</v>
          </cell>
          <cell r="AH413">
            <v>1</v>
          </cell>
          <cell r="AI413">
            <v>0.97234060947501499</v>
          </cell>
          <cell r="AJ413">
            <v>0.97236451574814597</v>
          </cell>
          <cell r="AK413">
            <v>0.98017412772891299</v>
          </cell>
          <cell r="AL413">
            <v>0</v>
          </cell>
          <cell r="AM413">
            <v>1</v>
          </cell>
          <cell r="AN413">
            <v>1</v>
          </cell>
          <cell r="AO413">
            <v>1</v>
          </cell>
          <cell r="AP413">
            <v>1</v>
          </cell>
          <cell r="AQ413">
            <v>0.95294982124365402</v>
          </cell>
          <cell r="AR413">
            <v>1</v>
          </cell>
        </row>
        <row r="414">
          <cell r="G414" t="str">
            <v>Efficiency_profile</v>
          </cell>
          <cell r="L414">
            <v>0.97772369240959101</v>
          </cell>
          <cell r="M414">
            <v>0.97772369240959101</v>
          </cell>
          <cell r="N414">
            <v>0.97772369240959101</v>
          </cell>
          <cell r="O414">
            <v>0.97772369240959101</v>
          </cell>
          <cell r="P414">
            <v>0.97772369240959101</v>
          </cell>
          <cell r="Q414">
            <v>0.94732741729831604</v>
          </cell>
          <cell r="R414">
            <v>0.94732741729831604</v>
          </cell>
          <cell r="S414">
            <v>0.94732741729831604</v>
          </cell>
          <cell r="T414">
            <v>0.97478317002640402</v>
          </cell>
          <cell r="U414">
            <v>0.97478317002640402</v>
          </cell>
          <cell r="V414">
            <v>0.97478317002640402</v>
          </cell>
          <cell r="W414">
            <v>1</v>
          </cell>
          <cell r="X414">
            <v>1</v>
          </cell>
          <cell r="Y414">
            <v>1</v>
          </cell>
          <cell r="Z414">
            <v>1</v>
          </cell>
          <cell r="AA414">
            <v>1</v>
          </cell>
          <cell r="AB414">
            <v>1</v>
          </cell>
          <cell r="AC414">
            <v>1</v>
          </cell>
          <cell r="AD414">
            <v>1</v>
          </cell>
          <cell r="AE414">
            <v>1</v>
          </cell>
          <cell r="AF414">
            <v>1</v>
          </cell>
          <cell r="AG414">
            <v>0.97772369240959101</v>
          </cell>
          <cell r="AH414">
            <v>1</v>
          </cell>
          <cell r="AI414">
            <v>0.96893741734185201</v>
          </cell>
          <cell r="AJ414">
            <v>0.96896123994302796</v>
          </cell>
          <cell r="AK414">
            <v>0.97772369240959101</v>
          </cell>
          <cell r="AL414">
            <v>0</v>
          </cell>
          <cell r="AM414">
            <v>1</v>
          </cell>
          <cell r="AN414">
            <v>1</v>
          </cell>
          <cell r="AO414">
            <v>1</v>
          </cell>
          <cell r="AP414">
            <v>1</v>
          </cell>
          <cell r="AQ414">
            <v>0.94732741729831604</v>
          </cell>
          <cell r="AR414">
            <v>1</v>
          </cell>
        </row>
        <row r="416">
          <cell r="G416" t="str">
            <v>Frequency of planned maintenance (number per year)</v>
          </cell>
          <cell r="L416">
            <v>30</v>
          </cell>
          <cell r="M416">
            <v>25</v>
          </cell>
          <cell r="N416">
            <v>30</v>
          </cell>
          <cell r="O416">
            <v>17.5</v>
          </cell>
          <cell r="P416">
            <v>17.5</v>
          </cell>
          <cell r="Q416">
            <v>8</v>
          </cell>
          <cell r="R416">
            <v>8</v>
          </cell>
          <cell r="S416">
            <v>8</v>
          </cell>
          <cell r="T416">
            <v>6</v>
          </cell>
          <cell r="U416">
            <v>6</v>
          </cell>
          <cell r="V416">
            <v>6</v>
          </cell>
          <cell r="W416">
            <v>60</v>
          </cell>
          <cell r="X416">
            <v>60</v>
          </cell>
          <cell r="Y416">
            <v>24</v>
          </cell>
          <cell r="Z416">
            <v>23</v>
          </cell>
          <cell r="AA416">
            <v>41</v>
          </cell>
          <cell r="AB416">
            <v>50</v>
          </cell>
          <cell r="AC416">
            <v>22</v>
          </cell>
          <cell r="AD416">
            <v>60</v>
          </cell>
          <cell r="AE416">
            <v>22</v>
          </cell>
          <cell r="AF416">
            <v>22</v>
          </cell>
          <cell r="AG416">
            <v>17.5</v>
          </cell>
          <cell r="AH416">
            <v>25</v>
          </cell>
          <cell r="AI416">
            <v>3</v>
          </cell>
          <cell r="AJ416">
            <v>15</v>
          </cell>
          <cell r="AK416">
            <v>15</v>
          </cell>
          <cell r="AL416">
            <v>25</v>
          </cell>
          <cell r="AM416">
            <v>25</v>
          </cell>
          <cell r="AN416">
            <v>60</v>
          </cell>
          <cell r="AO416">
            <v>2</v>
          </cell>
          <cell r="AP416">
            <v>2</v>
          </cell>
          <cell r="AQ416">
            <v>8</v>
          </cell>
          <cell r="AR416">
            <v>25</v>
          </cell>
        </row>
        <row r="418">
          <cell r="G418" t="str">
            <v>Standard_availabilityLow</v>
          </cell>
          <cell r="L418">
            <v>0.92061262245434194</v>
          </cell>
          <cell r="M418">
            <v>0.91957594478313898</v>
          </cell>
          <cell r="N418">
            <v>0.92061262245434194</v>
          </cell>
          <cell r="O418">
            <v>0.92632797724289295</v>
          </cell>
          <cell r="P418">
            <v>0.92632797724289295</v>
          </cell>
          <cell r="Q418">
            <v>0.93</v>
          </cell>
          <cell r="R418">
            <v>0.96</v>
          </cell>
          <cell r="S418">
            <v>0.96</v>
          </cell>
          <cell r="T418">
            <v>0.91158507186000004</v>
          </cell>
          <cell r="U418">
            <v>0.91158507186000004</v>
          </cell>
          <cell r="V418">
            <v>0.91158507186000004</v>
          </cell>
          <cell r="W418">
            <v>0.901827257952171</v>
          </cell>
          <cell r="X418">
            <v>0.901827257952171</v>
          </cell>
          <cell r="Y418">
            <v>0.93200000000000005</v>
          </cell>
          <cell r="Z418" t="e">
            <v>#NULL!</v>
          </cell>
          <cell r="AA418">
            <v>0.96799999999999997</v>
          </cell>
          <cell r="AB418">
            <v>0.95205060106234396</v>
          </cell>
          <cell r="AC418">
            <v>0.92400000000000004</v>
          </cell>
          <cell r="AD418">
            <v>0.901827257952171</v>
          </cell>
          <cell r="AE418">
            <v>0.81</v>
          </cell>
          <cell r="AF418">
            <v>0.88</v>
          </cell>
          <cell r="AG418">
            <v>0.92632797724289295</v>
          </cell>
          <cell r="AH418">
            <v>0.90200000000000002</v>
          </cell>
          <cell r="AI418">
            <v>0.96636250000000001</v>
          </cell>
          <cell r="AJ418">
            <v>0.95031207891902103</v>
          </cell>
          <cell r="AK418">
            <v>0.92570596372629899</v>
          </cell>
          <cell r="AL418">
            <v>0.9</v>
          </cell>
          <cell r="AM418">
            <v>0.88500000000000001</v>
          </cell>
          <cell r="AN418">
            <v>0.901827257952171</v>
          </cell>
          <cell r="AO418">
            <v>1</v>
          </cell>
          <cell r="AP418">
            <v>1</v>
          </cell>
          <cell r="AQ418">
            <v>0.93</v>
          </cell>
          <cell r="AR418">
            <v>0.98</v>
          </cell>
        </row>
        <row r="419">
          <cell r="G419" t="str">
            <v>Standard operating availability</v>
          </cell>
          <cell r="L419">
            <v>0.92995845405186495</v>
          </cell>
          <cell r="M419">
            <v>0.92883902490366399</v>
          </cell>
          <cell r="N419">
            <v>0.92995845405186495</v>
          </cell>
          <cell r="O419">
            <v>0.93545379805597595</v>
          </cell>
          <cell r="P419">
            <v>0.93545379805597595</v>
          </cell>
          <cell r="Q419">
            <v>0.93857142857142795</v>
          </cell>
          <cell r="R419">
            <v>0.96857142857142897</v>
          </cell>
          <cell r="S419">
            <v>0.96857142857142897</v>
          </cell>
          <cell r="T419">
            <v>0.91938706187999997</v>
          </cell>
          <cell r="U419">
            <v>0.91938706187999997</v>
          </cell>
          <cell r="V419">
            <v>0.91938706187999997</v>
          </cell>
          <cell r="W419">
            <v>0.91115068493150697</v>
          </cell>
          <cell r="X419">
            <v>0.91115068493150697</v>
          </cell>
          <cell r="Y419">
            <v>1</v>
          </cell>
          <cell r="Z419">
            <v>0.94199999999999995</v>
          </cell>
          <cell r="AA419">
            <v>0.98166666666666702</v>
          </cell>
          <cell r="AB419">
            <v>0.95688146491473303</v>
          </cell>
          <cell r="AC419">
            <v>0.95199999999999996</v>
          </cell>
          <cell r="AD419">
            <v>0.91115068493150697</v>
          </cell>
          <cell r="AE419">
            <v>0.75</v>
          </cell>
          <cell r="AF419">
            <v>0.75</v>
          </cell>
          <cell r="AG419">
            <v>0.93545379805597595</v>
          </cell>
          <cell r="AH419">
            <v>0.9</v>
          </cell>
          <cell r="AI419">
            <v>0.97132499999999999</v>
          </cell>
          <cell r="AJ419">
            <v>0.95939482494616801</v>
          </cell>
          <cell r="AK419">
            <v>0.93473595131439502</v>
          </cell>
          <cell r="AL419">
            <v>0.9</v>
          </cell>
          <cell r="AM419">
            <v>0.9</v>
          </cell>
          <cell r="AN419">
            <v>0.91115068493150697</v>
          </cell>
          <cell r="AO419">
            <v>1</v>
          </cell>
          <cell r="AP419">
            <v>1</v>
          </cell>
          <cell r="AQ419">
            <v>0.93857142857142795</v>
          </cell>
          <cell r="AR419">
            <v>0.98</v>
          </cell>
        </row>
        <row r="420">
          <cell r="G420" t="str">
            <v>Standard_availabilityHigh</v>
          </cell>
          <cell r="L420">
            <v>0.93930428564938795</v>
          </cell>
          <cell r="M420">
            <v>0.938102105024188</v>
          </cell>
          <cell r="N420">
            <v>0.93930428564938795</v>
          </cell>
          <cell r="O420">
            <v>0.94457961886905895</v>
          </cell>
          <cell r="P420">
            <v>0.94457961886905895</v>
          </cell>
          <cell r="Q420">
            <v>0.94714285714285695</v>
          </cell>
          <cell r="R420">
            <v>0.97714285714285698</v>
          </cell>
          <cell r="S420">
            <v>0.97714285714285698</v>
          </cell>
          <cell r="T420">
            <v>0.92718905190000001</v>
          </cell>
          <cell r="U420">
            <v>0.92718905190000001</v>
          </cell>
          <cell r="V420">
            <v>0.92718905190000001</v>
          </cell>
          <cell r="W420">
            <v>0.92047411191084205</v>
          </cell>
          <cell r="X420">
            <v>0.92047411191084205</v>
          </cell>
          <cell r="Y420">
            <v>0.97089999999999999</v>
          </cell>
          <cell r="Z420" t="e">
            <v>#NULL!</v>
          </cell>
          <cell r="AA420">
            <v>0.98499999999999999</v>
          </cell>
          <cell r="AB420">
            <v>0.96171232876712398</v>
          </cell>
          <cell r="AC420">
            <v>0.95199999999999996</v>
          </cell>
          <cell r="AD420">
            <v>0.92047411191084205</v>
          </cell>
          <cell r="AE420">
            <v>0.97</v>
          </cell>
          <cell r="AF420">
            <v>0.88</v>
          </cell>
          <cell r="AG420">
            <v>0.94457961886905895</v>
          </cell>
          <cell r="AH420">
            <v>0.90800000000000003</v>
          </cell>
          <cell r="AI420">
            <v>0.97628749999999997</v>
          </cell>
          <cell r="AJ420">
            <v>0.96847757097331599</v>
          </cell>
          <cell r="AK420">
            <v>0.94376593890249105</v>
          </cell>
          <cell r="AL420">
            <v>0.96499999999999997</v>
          </cell>
          <cell r="AM420">
            <v>0.90900000000000003</v>
          </cell>
          <cell r="AN420">
            <v>0.92047411191084205</v>
          </cell>
          <cell r="AO420">
            <v>1</v>
          </cell>
          <cell r="AP420">
            <v>1</v>
          </cell>
          <cell r="AQ420">
            <v>0.94714285714285695</v>
          </cell>
          <cell r="AR420">
            <v>0.995</v>
          </cell>
        </row>
        <row r="422">
          <cell r="G422" t="str">
            <v>Maintenance_availabilityLow</v>
          </cell>
          <cell r="L422">
            <v>0.83366904838047495</v>
          </cell>
          <cell r="M422">
            <v>0.93489095704320002</v>
          </cell>
          <cell r="N422">
            <v>0.83366904838047495</v>
          </cell>
          <cell r="O422">
            <v>0.92370778766140904</v>
          </cell>
          <cell r="P422">
            <v>0.92370778766140904</v>
          </cell>
          <cell r="Q422">
            <v>0.83827397260273995</v>
          </cell>
          <cell r="R422">
            <v>0.86531506849315099</v>
          </cell>
          <cell r="S422">
            <v>0.86531506849315099</v>
          </cell>
          <cell r="T422">
            <v>0.80798239024261598</v>
          </cell>
          <cell r="U422">
            <v>0.80798239024261598</v>
          </cell>
          <cell r="V422">
            <v>0.80798239024261598</v>
          </cell>
          <cell r="W422">
            <v>0.87712328767123304</v>
          </cell>
          <cell r="X422">
            <v>0.87712328767123304</v>
          </cell>
          <cell r="Y422">
            <v>0.93200000000000005</v>
          </cell>
          <cell r="Z422">
            <v>0</v>
          </cell>
          <cell r="AA422">
            <v>0.96799999999999997</v>
          </cell>
          <cell r="AB422">
            <v>0.96499999999999997</v>
          </cell>
          <cell r="AC422">
            <v>0.92400000000000004</v>
          </cell>
          <cell r="AD422">
            <v>0.87712328767123304</v>
          </cell>
          <cell r="AE422">
            <v>0.81</v>
          </cell>
          <cell r="AF422">
            <v>0.88</v>
          </cell>
          <cell r="AG422">
            <v>0.92370778766140904</v>
          </cell>
          <cell r="AH422">
            <v>0.90200000000000002</v>
          </cell>
          <cell r="AI422">
            <v>0.95550456250000004</v>
          </cell>
          <cell r="AJ422">
            <v>0.91751465941352495</v>
          </cell>
          <cell r="AK422">
            <v>0.93301460838000005</v>
          </cell>
          <cell r="AL422">
            <v>0.9</v>
          </cell>
          <cell r="AM422">
            <v>0.88500000000000001</v>
          </cell>
          <cell r="AN422">
            <v>0.87712328767123304</v>
          </cell>
          <cell r="AO422">
            <v>1</v>
          </cell>
          <cell r="AP422">
            <v>1</v>
          </cell>
          <cell r="AQ422">
            <v>0.83827397260273995</v>
          </cell>
          <cell r="AR422">
            <v>0.98</v>
          </cell>
        </row>
        <row r="423">
          <cell r="G423" t="str">
            <v>Planned maintenance avail</v>
          </cell>
          <cell r="L423">
            <v>0.84244451204763804</v>
          </cell>
          <cell r="M423">
            <v>0.94473191448575999</v>
          </cell>
          <cell r="N423">
            <v>0.84244451204763804</v>
          </cell>
          <cell r="O423">
            <v>0.93343102753152996</v>
          </cell>
          <cell r="P423">
            <v>0.93343102753152996</v>
          </cell>
          <cell r="Q423">
            <v>0.84728767123287696</v>
          </cell>
          <cell r="R423">
            <v>0.874328767123288</v>
          </cell>
          <cell r="S423">
            <v>0.874328767123288</v>
          </cell>
          <cell r="T423">
            <v>0.81667037293339695</v>
          </cell>
          <cell r="U423">
            <v>0.81667037293339695</v>
          </cell>
          <cell r="V423">
            <v>0.81667037293339695</v>
          </cell>
          <cell r="W423">
            <v>0.88635616438356202</v>
          </cell>
          <cell r="X423">
            <v>0.88635616438356202</v>
          </cell>
          <cell r="Y423">
            <v>1</v>
          </cell>
          <cell r="Z423">
            <v>0.94199999999999995</v>
          </cell>
          <cell r="AA423">
            <v>0.98166666666666702</v>
          </cell>
          <cell r="AB423">
            <v>0.97</v>
          </cell>
          <cell r="AC423">
            <v>0.95199999999999996</v>
          </cell>
          <cell r="AD423">
            <v>0.88635616438356202</v>
          </cell>
          <cell r="AE423">
            <v>0.75</v>
          </cell>
          <cell r="AF423">
            <v>0.75</v>
          </cell>
          <cell r="AG423">
            <v>0.93343102753152996</v>
          </cell>
          <cell r="AH423">
            <v>0.9</v>
          </cell>
          <cell r="AI423">
            <v>0.96535512499999998</v>
          </cell>
          <cell r="AJ423">
            <v>0.92697357342809705</v>
          </cell>
          <cell r="AK423">
            <v>0.94283581478400003</v>
          </cell>
          <cell r="AL423">
            <v>0.9</v>
          </cell>
          <cell r="AM423">
            <v>0.9</v>
          </cell>
          <cell r="AN423">
            <v>0.88635616438356202</v>
          </cell>
          <cell r="AO423">
            <v>1</v>
          </cell>
          <cell r="AP423">
            <v>1</v>
          </cell>
          <cell r="AQ423">
            <v>0.84728767123287696</v>
          </cell>
          <cell r="AR423">
            <v>0.98</v>
          </cell>
        </row>
        <row r="424">
          <cell r="G424" t="str">
            <v>Maintenance_availabilityHigh</v>
          </cell>
          <cell r="L424">
            <v>0.85121997571480101</v>
          </cell>
          <cell r="M424">
            <v>0.95457287192831997</v>
          </cell>
          <cell r="N424">
            <v>0.85121997571480101</v>
          </cell>
          <cell r="O424">
            <v>0.94315426740164998</v>
          </cell>
          <cell r="P424">
            <v>0.94315426740164998</v>
          </cell>
          <cell r="Q424">
            <v>0.85630136986301397</v>
          </cell>
          <cell r="R424">
            <v>0.88334246575342501</v>
          </cell>
          <cell r="S424">
            <v>0.88334246575342501</v>
          </cell>
          <cell r="T424">
            <v>0.82535835562417803</v>
          </cell>
          <cell r="U424">
            <v>0.82535835562417803</v>
          </cell>
          <cell r="V424">
            <v>0.82535835562417803</v>
          </cell>
          <cell r="W424">
            <v>0.89558904109588999</v>
          </cell>
          <cell r="X424">
            <v>0.89558904109588999</v>
          </cell>
          <cell r="Y424">
            <v>0.97089999999999999</v>
          </cell>
          <cell r="Z424">
            <v>0</v>
          </cell>
          <cell r="AA424">
            <v>0.98499999999999999</v>
          </cell>
          <cell r="AB424">
            <v>0.97499999999999998</v>
          </cell>
          <cell r="AC424">
            <v>0.95199999999999996</v>
          </cell>
          <cell r="AD424">
            <v>0.89558904109588999</v>
          </cell>
          <cell r="AE424">
            <v>0.97</v>
          </cell>
          <cell r="AF424">
            <v>0.88</v>
          </cell>
          <cell r="AG424">
            <v>0.94315426740164998</v>
          </cell>
          <cell r="AH424">
            <v>0.90800000000000003</v>
          </cell>
          <cell r="AI424">
            <v>0.97520568750000003</v>
          </cell>
          <cell r="AJ424">
            <v>0.93643248744267005</v>
          </cell>
          <cell r="AK424">
            <v>0.952657021188</v>
          </cell>
          <cell r="AL424">
            <v>0.96499999999999997</v>
          </cell>
          <cell r="AM424">
            <v>0.90900000000000003</v>
          </cell>
          <cell r="AN424">
            <v>0.89558904109588999</v>
          </cell>
          <cell r="AO424">
            <v>1</v>
          </cell>
          <cell r="AP424">
            <v>1</v>
          </cell>
          <cell r="AQ424">
            <v>0.85630136986301397</v>
          </cell>
          <cell r="AR424">
            <v>0.995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8">
          <cell r="C8">
            <v>0.50226844296178796</v>
          </cell>
          <cell r="D8">
            <v>0.68662728637896098</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4">
          <cell r="C4">
            <v>2010</v>
          </cell>
        </row>
        <row r="25">
          <cell r="C25" t="str">
            <v>No</v>
          </cell>
        </row>
      </sheetData>
      <sheetData sheetId="78" refreshError="1"/>
      <sheetData sheetId="79" refreshError="1"/>
      <sheetData sheetId="80" refreshError="1"/>
      <sheetData sheetId="81" refreshError="1"/>
      <sheetData sheetId="82" refreshError="1"/>
      <sheetData sheetId="83">
        <row r="2">
          <cell r="C2">
            <v>40179</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4">
          <cell r="C4">
            <v>2010</v>
          </cell>
        </row>
      </sheetData>
      <sheetData sheetId="147"/>
      <sheetData sheetId="148"/>
      <sheetData sheetId="149">
        <row r="2">
          <cell r="C2">
            <v>40179</v>
          </cell>
        </row>
      </sheetData>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ow r="4">
          <cell r="C4">
            <v>2010</v>
          </cell>
        </row>
      </sheetData>
      <sheetData sheetId="213"/>
      <sheetData sheetId="2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log"/>
      <sheetName val="QA"/>
      <sheetName val="Version Control"/>
      <sheetName val="Sheet Index"/>
      <sheetName val="(old) Data and assumptions log"/>
      <sheetName val="&gt; DDM INPUTS"/>
      <sheetName val="&gt;&gt;Policies"/>
      <sheetName val="CFD Strike Prices - Control"/>
      <sheetName val="Policy Overview"/>
      <sheetName val="Existing Policies"/>
      <sheetName val="Strike prices"/>
      <sheetName val="Heat revenues"/>
      <sheetName val="Feed-in tariff 1"/>
      <sheetName val="Feed-in tariff 2"/>
      <sheetName val="Feed-in tariff 3"/>
      <sheetName val="Feed-in tariff 4"/>
      <sheetName val="Feed-in tariff 5"/>
      <sheetName val="Feed-in tariff 6"/>
      <sheetName val="Feed-in tariff 7"/>
      <sheetName val="CfD Network losses adjustment"/>
      <sheetName val="CfD 1"/>
      <sheetName val="CfD 2"/>
      <sheetName val="CfD 3"/>
      <sheetName val="CfD 4"/>
      <sheetName val="CfD 5"/>
      <sheetName val="CfD 6"/>
      <sheetName val="CfD 7"/>
      <sheetName val="CfD 8"/>
      <sheetName val="CfD 9"/>
      <sheetName val="CfD 10"/>
      <sheetName val="CfD 11"/>
      <sheetName val="CfD 12"/>
      <sheetName val="CfD 13"/>
      <sheetName val="CfD 14"/>
      <sheetName val="CfD 15"/>
      <sheetName val="CfD 16"/>
      <sheetName val="CfD 17"/>
      <sheetName val="CfD 18"/>
      <sheetName val="CfD 19"/>
      <sheetName val="CfD 20"/>
      <sheetName val="CfD 21"/>
      <sheetName val="CfD 22"/>
      <sheetName val="CfD 23"/>
      <sheetName val="CfD 24"/>
      <sheetName val="CfD 25"/>
      <sheetName val="Regulated Asset Base 1"/>
      <sheetName val="CO2 limits 1"/>
      <sheetName val="Strategic Reserve"/>
      <sheetName val="Capacity Payment 1"/>
      <sheetName val="Carbon Price Floor"/>
      <sheetName val="Tax on Profit"/>
      <sheetName val="Tax on CO2"/>
      <sheetName val="Tax on Fuel"/>
      <sheetName val="Policy billing"/>
      <sheetName val="Capacity mechanism"/>
      <sheetName val="&gt;&gt;Prices"/>
      <sheetName val="EDF Pricing Assumptions"/>
      <sheetName val="Pricing Mark-up"/>
      <sheetName val="&gt;&gt;Demand"/>
      <sheetName val="Demand Projections"/>
      <sheetName val="Capacity Margin Derating"/>
      <sheetName val="Daily Load Curves (new)"/>
      <sheetName val="Policy Demand Reduction"/>
      <sheetName val="DSR"/>
      <sheetName val="&gt;&gt;Non-conventional capacity"/>
      <sheetName val="Reserve"/>
      <sheetName val="Autogeneration"/>
      <sheetName val="Interconnectors"/>
      <sheetName val="Inter fixed flow 1"/>
      <sheetName val="Inter price responsive 1"/>
      <sheetName val="Hydro and Pumped Storage"/>
      <sheetName val="&gt;&gt;New builds"/>
      <sheetName val="VIU assumptions"/>
      <sheetName val="VIU limit"/>
      <sheetName val="Merchant Assumptions"/>
      <sheetName val="Maximum Build Limits"/>
      <sheetName val="Plant Available for New Build"/>
      <sheetName val="Cumulative Max Build Limits"/>
      <sheetName val="Minimum Build Limits"/>
      <sheetName val="New Plant"/>
      <sheetName val="&gt;&gt;Technologies and Plant"/>
      <sheetName val="Fuel assumptions"/>
      <sheetName val="Fuel Assumptions (old)"/>
      <sheetName val="Water"/>
      <sheetName val="Outage rates (new and existing)"/>
      <sheetName val="Losses"/>
      <sheetName val="Efficiency rates"/>
      <sheetName val="Spark and Dark Spreads"/>
      <sheetName val="Intermittency"/>
      <sheetName val="Technology Assumptions"/>
      <sheetName val="Existing Plant"/>
      <sheetName val="Upgrades"/>
      <sheetName val="Endogenous closures"/>
      <sheetName val="Portfolios"/>
      <sheetName val="&gt;&gt;Control"/>
      <sheetName val="Investment Scenarios"/>
      <sheetName val="Model Settings"/>
      <sheetName val="SheetsToExport"/>
      <sheetName val="LISTS"/>
      <sheetName val="Sheet2"/>
      <sheetName val="UEM_InputData"/>
      <sheetName val="DATA"/>
      <sheetName val="FITs data"/>
      <sheetName val="Group Build Limits"/>
      <sheetName val="Ancillary Services"/>
      <sheetName val="Technology Groups"/>
      <sheetName val="UEM inputs"/>
      <sheetName val="&gt;&gt;CHP"/>
      <sheetName val="CHP data placeholders"/>
      <sheetName val="CHP Data"/>
      <sheetName val="CHP Working"/>
      <sheetName val="CHP Dummy data record"/>
      <sheetName val="CHP Operating Profiles"/>
      <sheetName val="CHP Profile Mapping"/>
      <sheetName val="CHP Retail Price Profile 1"/>
      <sheetName val="CHP Retail Price Profile 2"/>
      <sheetName val="&gt;&gt; ROCs generation"/>
      <sheetName val="Plant generation (2)"/>
      <sheetName val="CASHFLOW generation"/>
      <sheetName val="Pipeline plant"/>
      <sheetName val="Assumptions_log1"/>
      <sheetName val="Version_Control1"/>
      <sheetName val="Sheet_Index1"/>
      <sheetName val="(old)_Data_and_assumptions_log1"/>
      <sheetName val="&gt;_DDM_INPUTS1"/>
      <sheetName val="CFD_Strike_Prices_-_Control1"/>
      <sheetName val="Policy_Overview1"/>
      <sheetName val="Existing_Policies1"/>
      <sheetName val="Strike_prices1"/>
      <sheetName val="Heat_revenues1"/>
      <sheetName val="Feed-in_tariff_11"/>
      <sheetName val="Feed-in_tariff_21"/>
      <sheetName val="Feed-in_tariff_31"/>
      <sheetName val="Feed-in_tariff_41"/>
      <sheetName val="Feed-in_tariff_51"/>
      <sheetName val="Feed-in_tariff_61"/>
      <sheetName val="Feed-in_tariff_71"/>
      <sheetName val="CfD_Network_losses_adjustment1"/>
      <sheetName val="CfD_110"/>
      <sheetName val="CfD_26"/>
      <sheetName val="CfD_31"/>
      <sheetName val="CfD_41"/>
      <sheetName val="CfD_51"/>
      <sheetName val="CfD_61"/>
      <sheetName val="CfD_71"/>
      <sheetName val="CfD_81"/>
      <sheetName val="CfD_91"/>
      <sheetName val="CfD_101"/>
      <sheetName val="CfD_111"/>
      <sheetName val="CfD_121"/>
      <sheetName val="CfD_131"/>
      <sheetName val="CfD_141"/>
      <sheetName val="CfD_151"/>
      <sheetName val="CfD_161"/>
      <sheetName val="CfD_171"/>
      <sheetName val="CfD_181"/>
      <sheetName val="CfD_191"/>
      <sheetName val="CfD_201"/>
      <sheetName val="CfD_211"/>
      <sheetName val="CfD_221"/>
      <sheetName val="CfD_231"/>
      <sheetName val="CfD_241"/>
      <sheetName val="CfD_251"/>
      <sheetName val="Regulated_Asset_Base_11"/>
      <sheetName val="CO2_limits_11"/>
      <sheetName val="Strategic_Reserve1"/>
      <sheetName val="Capacity_Payment_11"/>
      <sheetName val="Carbon_Price_Floor1"/>
      <sheetName val="Tax_on_Profit1"/>
      <sheetName val="Tax_on_CO21"/>
      <sheetName val="Tax_on_Fuel1"/>
      <sheetName val="Policy_billing1"/>
      <sheetName val="Capacity_mechanism1"/>
      <sheetName val="EDF_Pricing_Assumptions1"/>
      <sheetName val="Pricing_Mark-up1"/>
      <sheetName val="Demand_Projections1"/>
      <sheetName val="Capacity_Margin_Derating1"/>
      <sheetName val="Daily_Load_Curves_(new)1"/>
      <sheetName val="Policy_Demand_Reduction1"/>
      <sheetName val="&gt;&gt;Non-conventional_capacity1"/>
      <sheetName val="Inter_fixed_flow_11"/>
      <sheetName val="Inter_price_responsive_11"/>
      <sheetName val="Hydro_and_Pumped_Storage1"/>
      <sheetName val="&gt;&gt;New_builds1"/>
      <sheetName val="VIU_assumptions1"/>
      <sheetName val="VIU_limit1"/>
      <sheetName val="Merchant_Assumptions1"/>
      <sheetName val="Maximum_Build_Limits1"/>
      <sheetName val="Plant_Available_for_New_Build1"/>
      <sheetName val="Cumulative_Max_Build_Limits1"/>
      <sheetName val="Minimum_Build_Limits1"/>
      <sheetName val="New_Plant1"/>
      <sheetName val="&gt;&gt;Technologies_and_Plant1"/>
      <sheetName val="Fuel_assumptions1"/>
      <sheetName val="Fuel_Assumptions_(old)1"/>
      <sheetName val="Outage_rates_(new_and_existing1"/>
      <sheetName val="Efficiency_rates1"/>
      <sheetName val="Spark_and_Dark_Spreads1"/>
      <sheetName val="Technology_Assumptions1"/>
      <sheetName val="Existing_Plant1"/>
      <sheetName val="Endogenous_closures1"/>
      <sheetName val="Investment_Scenarios1"/>
      <sheetName val="Model_Settings1"/>
      <sheetName val="FITs_data1"/>
      <sheetName val="Group_Build_Limits1"/>
      <sheetName val="Ancillary_Services1"/>
      <sheetName val="Technology_Groups1"/>
      <sheetName val="UEM_inputs1"/>
      <sheetName val="CHP_data_placeholders1"/>
      <sheetName val="CHP_Data1"/>
      <sheetName val="CHP_Working1"/>
      <sheetName val="CHP_Dummy_data_record1"/>
      <sheetName val="CHP_Operating_Profiles1"/>
      <sheetName val="CHP_Profile_Mapping1"/>
      <sheetName val="CHP_Retail_Price_Profile_11"/>
      <sheetName val="CHP_Retail_Price_Profile_21"/>
      <sheetName val="&gt;&gt;_ROCs_generation1"/>
      <sheetName val="Plant_generation_(2)1"/>
      <sheetName val="CASHFLOW_generation1"/>
      <sheetName val="Pipeline_plant1"/>
      <sheetName val="Assumptions_log"/>
      <sheetName val="Version_Control"/>
      <sheetName val="Sheet_Index"/>
      <sheetName val="(old)_Data_and_assumptions_log"/>
      <sheetName val="&gt;_DDM_INPUTS"/>
      <sheetName val="CFD_Strike_Prices_-_Control"/>
      <sheetName val="Policy_Overview"/>
      <sheetName val="Existing_Policies"/>
      <sheetName val="Strike_prices"/>
      <sheetName val="Heat_revenues"/>
      <sheetName val="Feed-in_tariff_1"/>
      <sheetName val="Feed-in_tariff_2"/>
      <sheetName val="Feed-in_tariff_3"/>
      <sheetName val="Feed-in_tariff_4"/>
      <sheetName val="Feed-in_tariff_5"/>
      <sheetName val="Feed-in_tariff_6"/>
      <sheetName val="Feed-in_tariff_7"/>
      <sheetName val="CfD_Network_losses_adjustment"/>
      <sheetName val="CfD_1"/>
      <sheetName val="CfD_2"/>
      <sheetName val="CfD_3"/>
      <sheetName val="CfD_4"/>
      <sheetName val="CfD_5"/>
      <sheetName val="CfD_6"/>
      <sheetName val="CfD_7"/>
      <sheetName val="CfD_8"/>
      <sheetName val="CfD_9"/>
      <sheetName val="CfD_10"/>
      <sheetName val="CfD_11"/>
      <sheetName val="CfD_12"/>
      <sheetName val="CfD_13"/>
      <sheetName val="CfD_14"/>
      <sheetName val="CfD_15"/>
      <sheetName val="CfD_16"/>
      <sheetName val="CfD_17"/>
      <sheetName val="CfD_18"/>
      <sheetName val="CfD_19"/>
      <sheetName val="CfD_20"/>
      <sheetName val="CfD_21"/>
      <sheetName val="CfD_22"/>
      <sheetName val="CfD_23"/>
      <sheetName val="CfD_24"/>
      <sheetName val="CfD_25"/>
      <sheetName val="Regulated_Asset_Base_1"/>
      <sheetName val="CO2_limits_1"/>
      <sheetName val="Strategic_Reserve"/>
      <sheetName val="Capacity_Payment_1"/>
      <sheetName val="Carbon_Price_Floor"/>
      <sheetName val="Tax_on_Profit"/>
      <sheetName val="Tax_on_CO2"/>
      <sheetName val="Tax_on_Fuel"/>
      <sheetName val="Policy_billing"/>
      <sheetName val="Capacity_mechanism"/>
      <sheetName val="EDF_Pricing_Assumptions"/>
      <sheetName val="Pricing_Mark-up"/>
      <sheetName val="Demand_Projections"/>
      <sheetName val="Capacity_Margin_Derating"/>
      <sheetName val="Daily_Load_Curves_(new)"/>
      <sheetName val="Policy_Demand_Reduction"/>
      <sheetName val="&gt;&gt;Non-conventional_capacity"/>
      <sheetName val="Inter_fixed_flow_1"/>
      <sheetName val="Inter_price_responsive_1"/>
      <sheetName val="Hydro_and_Pumped_Storage"/>
      <sheetName val="&gt;&gt;New_builds"/>
      <sheetName val="VIU_assumptions"/>
      <sheetName val="VIU_limit"/>
      <sheetName val="Merchant_Assumptions"/>
      <sheetName val="Maximum_Build_Limits"/>
      <sheetName val="Plant_Available_for_New_Build"/>
      <sheetName val="Cumulative_Max_Build_Limits"/>
      <sheetName val="Minimum_Build_Limits"/>
      <sheetName val="New_Plant"/>
      <sheetName val="&gt;&gt;Technologies_and_Plant"/>
      <sheetName val="Fuel_assumptions"/>
      <sheetName val="Fuel_Assumptions_(old)"/>
      <sheetName val="Outage_rates_(new_and_existing)"/>
      <sheetName val="Efficiency_rates"/>
      <sheetName val="Spark_and_Dark_Spreads"/>
      <sheetName val="Technology_Assumptions"/>
      <sheetName val="Existing_Plant"/>
      <sheetName val="Endogenous_closures"/>
      <sheetName val="Investment_Scenarios"/>
      <sheetName val="Model_Settings"/>
      <sheetName val="FITs_data"/>
      <sheetName val="Group_Build_Limits"/>
      <sheetName val="Ancillary_Services"/>
      <sheetName val="Technology_Groups"/>
      <sheetName val="UEM_inputs"/>
      <sheetName val="CHP_data_placeholders"/>
      <sheetName val="CHP_Data"/>
      <sheetName val="CHP_Working"/>
      <sheetName val="CHP_Dummy_data_record"/>
      <sheetName val="CHP_Operating_Profiles"/>
      <sheetName val="CHP_Profile_Mapping"/>
      <sheetName val="CHP_Retail_Price_Profile_1"/>
      <sheetName val="CHP_Retail_Price_Profile_2"/>
      <sheetName val="&gt;&gt;_ROCs_generation"/>
      <sheetName val="Plant_generation_(2)"/>
      <sheetName val="CASHFLOW_generation"/>
      <sheetName val="Pipeline_p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7">
          <cell r="C17">
            <v>0</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ow r="8">
          <cell r="C8">
            <v>0.52534494390887199</v>
          </cell>
          <cell r="E8">
            <v>0.85</v>
          </cell>
        </row>
      </sheetData>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row r="7">
          <cell r="DA7" t="str">
            <v>Infrastructure Cost (£ 000s)</v>
          </cell>
        </row>
      </sheetData>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5">
          <cell r="F5" t="str">
            <v>Fuel 1 PFM</v>
          </cell>
        </row>
      </sheetData>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ow r="17">
          <cell r="C17">
            <v>0</v>
          </cell>
        </row>
      </sheetData>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ow r="7">
          <cell r="DA7" t="str">
            <v>Infrastructure Cost (£ 000s)</v>
          </cell>
        </row>
      </sheetData>
      <sheetData sheetId="192"/>
      <sheetData sheetId="193"/>
      <sheetData sheetId="194"/>
      <sheetData sheetId="195"/>
      <sheetData sheetId="196"/>
      <sheetData sheetId="197"/>
      <sheetData sheetId="198">
        <row r="5">
          <cell r="F5" t="str">
            <v>Fuel 1 PFM</v>
          </cell>
        </row>
      </sheetData>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ow r="17">
          <cell r="C17">
            <v>0</v>
          </cell>
        </row>
      </sheetData>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ow r="7">
          <cell r="DA7" t="str">
            <v>Infrastructure Cost (£ 000s)</v>
          </cell>
        </row>
      </sheetData>
      <sheetData sheetId="292"/>
      <sheetData sheetId="293"/>
      <sheetData sheetId="294"/>
      <sheetData sheetId="295"/>
      <sheetData sheetId="296"/>
      <sheetData sheetId="297"/>
      <sheetData sheetId="298">
        <row r="5">
          <cell r="F5" t="str">
            <v>Fuel 1 PFM</v>
          </cell>
        </row>
      </sheetData>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ROL"/>
      <sheetName val="Sectors"/>
      <sheetName val="Econ parameters"/>
      <sheetName val="Price Calcs"/>
      <sheetName val="Policy Impacts"/>
      <sheetName val="IRR Calc"/>
      <sheetName val="Capacity Summary"/>
      <sheetName val="Capacity By Sector"/>
      <sheetName val="Heat&amp;Elec Output"/>
      <sheetName val="Heat Output By Sector"/>
      <sheetName val="Power Output By Sector"/>
      <sheetName val="Fuel Use Output"/>
      <sheetName val="Heat Fuel By Sector"/>
      <sheetName val="Power Fuel By Sector"/>
      <sheetName val="Probabilities"/>
      <sheetName val="Capex Breakdown2020"/>
      <sheetName val="Capex Breakdown2025"/>
      <sheetName val="Capex Breakdown2030"/>
      <sheetName val="LISTS"/>
      <sheetName val="Econ_parameters1"/>
      <sheetName val="Price_Calcs1"/>
      <sheetName val="Policy_Impacts1"/>
      <sheetName val="IRR_Calc1"/>
      <sheetName val="Capacity_Summary1"/>
      <sheetName val="Capacity_By_Sector1"/>
      <sheetName val="Heat&amp;Elec_Output1"/>
      <sheetName val="Heat_Output_By_Sector1"/>
      <sheetName val="Power_Output_By_Sector1"/>
      <sheetName val="Fuel_Use_Output1"/>
      <sheetName val="Heat_Fuel_By_Sector1"/>
      <sheetName val="Power_Fuel_By_Sector1"/>
      <sheetName val="Capex_Breakdown20201"/>
      <sheetName val="Capex_Breakdown20251"/>
      <sheetName val="Capex_Breakdown20301"/>
      <sheetName val="Econ_parameters"/>
      <sheetName val="Price_Calcs"/>
      <sheetName val="Policy_Impacts"/>
      <sheetName val="IRR_Calc"/>
      <sheetName val="Capacity_Summary"/>
      <sheetName val="Capacity_By_Sector"/>
      <sheetName val="Heat&amp;Elec_Output"/>
      <sheetName val="Heat_Output_By_Sector"/>
      <sheetName val="Power_Output_By_Sector"/>
      <sheetName val="Fuel_Use_Output"/>
      <sheetName val="Heat_Fuel_By_Sector"/>
      <sheetName val="Power_Fuel_By_Sector"/>
      <sheetName val="Capex_Breakdown2020"/>
      <sheetName val="Capex_Breakdown2025"/>
      <sheetName val="Capex_Breakdown2030"/>
    </sheetNames>
    <sheetDataSet>
      <sheetData sheetId="0"/>
      <sheetData sheetId="1">
        <row r="11">
          <cell r="B11">
            <v>2030</v>
          </cell>
        </row>
        <row r="13">
          <cell r="B13" t="str">
            <v>All</v>
          </cell>
        </row>
        <row r="15">
          <cell r="B15" t="str">
            <v>Conventional</v>
          </cell>
        </row>
        <row r="16">
          <cell r="S16">
            <v>1</v>
          </cell>
          <cell r="T16">
            <v>1</v>
          </cell>
          <cell r="V16">
            <v>1</v>
          </cell>
        </row>
        <row r="25">
          <cell r="S25">
            <v>4</v>
          </cell>
        </row>
        <row r="31">
          <cell r="S31">
            <v>0</v>
          </cell>
        </row>
        <row r="33">
          <cell r="P33" t="str">
            <v>TEXTPROD</v>
          </cell>
        </row>
        <row r="34">
          <cell r="P34" t="str">
            <v>carpets</v>
          </cell>
        </row>
      </sheetData>
      <sheetData sheetId="2" refreshError="1"/>
      <sheetData sheetId="3"/>
      <sheetData sheetId="4" refreshError="1"/>
      <sheetData sheetId="5" refreshError="1"/>
      <sheetData sheetId="6">
        <row r="2">
          <cell r="F2">
            <v>1</v>
          </cell>
        </row>
        <row r="6">
          <cell r="F6">
            <v>0</v>
          </cell>
        </row>
        <row r="8">
          <cell r="F8">
            <v>0</v>
          </cell>
        </row>
        <row r="9">
          <cell r="F9">
            <v>0</v>
          </cell>
        </row>
        <row r="19">
          <cell r="F19">
            <v>0</v>
          </cell>
        </row>
        <row r="47">
          <cell r="B47">
            <v>0.77</v>
          </cell>
        </row>
        <row r="48">
          <cell r="B48">
            <v>0</v>
          </cell>
        </row>
        <row r="49">
          <cell r="B49">
            <v>42.213478428887697</v>
          </cell>
        </row>
      </sheetData>
      <sheetData sheetId="7">
        <row r="4">
          <cell r="B4" t="str">
            <v>CHEM</v>
          </cell>
          <cell r="C4">
            <v>0</v>
          </cell>
          <cell r="D4">
            <v>624.772705078125</v>
          </cell>
          <cell r="E4">
            <v>305.66796875</v>
          </cell>
          <cell r="F4">
            <v>124.80596923828099</v>
          </cell>
          <cell r="G4">
            <v>0</v>
          </cell>
          <cell r="H4">
            <v>439.83929443359398</v>
          </cell>
          <cell r="I4">
            <v>356.9384765625</v>
          </cell>
          <cell r="J4">
            <v>233.36697387695301</v>
          </cell>
        </row>
        <row r="5">
          <cell r="B5" t="str">
            <v>TCA</v>
          </cell>
          <cell r="C5">
            <v>0</v>
          </cell>
          <cell r="D5">
            <v>82.855712890625</v>
          </cell>
          <cell r="E5">
            <v>66.704292297363295</v>
          </cell>
          <cell r="F5">
            <v>34.150623321533203</v>
          </cell>
          <cell r="G5">
            <v>0</v>
          </cell>
          <cell r="H5">
            <v>116.230834960938</v>
          </cell>
          <cell r="I5">
            <v>111.76056671142599</v>
          </cell>
          <cell r="J5">
            <v>58.747177124023402</v>
          </cell>
        </row>
        <row r="6">
          <cell r="B6" t="str">
            <v>ENG_VEH</v>
          </cell>
          <cell r="C6">
            <v>0</v>
          </cell>
          <cell r="D6">
            <v>30.225383758544901</v>
          </cell>
          <cell r="E6">
            <v>24.768575668335</v>
          </cell>
          <cell r="F6">
            <v>8.5229387283325195</v>
          </cell>
          <cell r="G6">
            <v>0</v>
          </cell>
          <cell r="H6">
            <v>15.751417160034199</v>
          </cell>
          <cell r="I6">
            <v>23.274456024169901</v>
          </cell>
          <cell r="J6">
            <v>12.717264175415</v>
          </cell>
        </row>
        <row r="7">
          <cell r="B7" t="str">
            <v>FOODDRTO</v>
          </cell>
          <cell r="C7">
            <v>0</v>
          </cell>
          <cell r="D7">
            <v>72.173072814941406</v>
          </cell>
          <cell r="E7">
            <v>39.772891998291001</v>
          </cell>
          <cell r="F7">
            <v>13.734021186828601</v>
          </cell>
          <cell r="G7">
            <v>0</v>
          </cell>
          <cell r="H7">
            <v>214.91694641113301</v>
          </cell>
          <cell r="I7">
            <v>187.62327575683599</v>
          </cell>
          <cell r="J7">
            <v>96.801010131835895</v>
          </cell>
        </row>
        <row r="8">
          <cell r="B8" t="str">
            <v>CON_OMAN</v>
          </cell>
          <cell r="C8">
            <v>0</v>
          </cell>
          <cell r="D8">
            <v>0.19707395136356401</v>
          </cell>
          <cell r="E8">
            <v>9.5180228352546706E-2</v>
          </cell>
          <cell r="F8">
            <v>0</v>
          </cell>
          <cell r="G8">
            <v>0</v>
          </cell>
          <cell r="H8">
            <v>9.2034082412719709</v>
          </cell>
          <cell r="I8">
            <v>6.84173488616943</v>
          </cell>
          <cell r="J8">
            <v>1.14145684242249</v>
          </cell>
        </row>
        <row r="9">
          <cell r="B9" t="str">
            <v>PUPAPRPU</v>
          </cell>
          <cell r="C9">
            <v>0</v>
          </cell>
          <cell r="D9">
            <v>147.58204650878901</v>
          </cell>
          <cell r="E9">
            <v>77.700424194335895</v>
          </cell>
          <cell r="F9">
            <v>67.914947509765597</v>
          </cell>
          <cell r="G9">
            <v>0</v>
          </cell>
          <cell r="H9">
            <v>45.947223663330099</v>
          </cell>
          <cell r="I9">
            <v>29.618457794189499</v>
          </cell>
          <cell r="J9">
            <v>6.7032642364501998</v>
          </cell>
        </row>
        <row r="10">
          <cell r="B10" t="str">
            <v>TEXTPROD</v>
          </cell>
          <cell r="C10">
            <v>0</v>
          </cell>
          <cell r="D10">
            <v>1.0997885465621899</v>
          </cell>
          <cell r="E10">
            <v>1.07650566101074</v>
          </cell>
          <cell r="F10">
            <v>0.90542906522750899</v>
          </cell>
          <cell r="G10">
            <v>0</v>
          </cell>
          <cell r="H10">
            <v>0.20266474783420599</v>
          </cell>
          <cell r="I10">
            <v>0.20934209227562001</v>
          </cell>
          <cell r="J10">
            <v>0.14431251585483601</v>
          </cell>
        </row>
        <row r="11">
          <cell r="B11">
            <v>0</v>
          </cell>
          <cell r="C11">
            <v>0</v>
          </cell>
          <cell r="D11">
            <v>0</v>
          </cell>
          <cell r="E11">
            <v>0</v>
          </cell>
          <cell r="F11">
            <v>0</v>
          </cell>
          <cell r="G11">
            <v>0</v>
          </cell>
          <cell r="H11">
            <v>0</v>
          </cell>
          <cell r="I11">
            <v>0</v>
          </cell>
          <cell r="J11">
            <v>0</v>
          </cell>
        </row>
        <row r="17">
          <cell r="C17">
            <v>0</v>
          </cell>
          <cell r="D17">
            <v>164.15898132324199</v>
          </cell>
          <cell r="E17">
            <v>227.15837097168</v>
          </cell>
          <cell r="F17">
            <v>278.26364135742199</v>
          </cell>
          <cell r="G17">
            <v>0</v>
          </cell>
          <cell r="H17">
            <v>186.25457763671901</v>
          </cell>
          <cell r="I17">
            <v>246.35006713867199</v>
          </cell>
          <cell r="J17">
            <v>267.02282714843801</v>
          </cell>
        </row>
        <row r="18">
          <cell r="C18">
            <v>0</v>
          </cell>
          <cell r="D18">
            <v>6.7674283981323198</v>
          </cell>
          <cell r="E18">
            <v>13.815396308898899</v>
          </cell>
          <cell r="F18">
            <v>15.9516086578369</v>
          </cell>
          <cell r="G18">
            <v>0</v>
          </cell>
          <cell r="H18">
            <v>462.18640136718801</v>
          </cell>
          <cell r="I18">
            <v>1419.51794433594</v>
          </cell>
          <cell r="J18">
            <v>1182.29272460938</v>
          </cell>
        </row>
        <row r="19">
          <cell r="C19">
            <v>0</v>
          </cell>
          <cell r="D19">
            <v>0.33404919505119302</v>
          </cell>
          <cell r="E19">
            <v>0.688287973403931</v>
          </cell>
          <cell r="F19">
            <v>1.83648228645325</v>
          </cell>
          <cell r="G19">
            <v>0</v>
          </cell>
          <cell r="H19">
            <v>155.26759338378901</v>
          </cell>
          <cell r="I19">
            <v>154.21502685546901</v>
          </cell>
          <cell r="J19">
            <v>173.162353515625</v>
          </cell>
        </row>
        <row r="20">
          <cell r="C20">
            <v>0</v>
          </cell>
          <cell r="D20">
            <v>3.8360474109649698</v>
          </cell>
          <cell r="E20">
            <v>11.8848419189453</v>
          </cell>
          <cell r="F20">
            <v>10.571102142334</v>
          </cell>
          <cell r="G20">
            <v>0</v>
          </cell>
          <cell r="H20">
            <v>212.19361877441401</v>
          </cell>
          <cell r="I20">
            <v>225.50767517089801</v>
          </cell>
          <cell r="J20">
            <v>254.08459472656301</v>
          </cell>
        </row>
        <row r="21">
          <cell r="C21">
            <v>0</v>
          </cell>
          <cell r="D21">
            <v>0.67427718639373802</v>
          </cell>
          <cell r="E21">
            <v>0.79868906736373901</v>
          </cell>
          <cell r="F21">
            <v>0.62053227424621604</v>
          </cell>
          <cell r="G21">
            <v>0</v>
          </cell>
          <cell r="H21">
            <v>91.154273986816406</v>
          </cell>
          <cell r="I21">
            <v>94.295265197753906</v>
          </cell>
          <cell r="J21">
            <v>88.371849060058594</v>
          </cell>
        </row>
        <row r="22">
          <cell r="C22">
            <v>0</v>
          </cell>
          <cell r="D22">
            <v>2.6358678340911901</v>
          </cell>
          <cell r="E22">
            <v>8.1011505126953107</v>
          </cell>
          <cell r="F22">
            <v>8.2699213027954102</v>
          </cell>
          <cell r="G22">
            <v>0</v>
          </cell>
          <cell r="H22">
            <v>118.83519744873</v>
          </cell>
          <cell r="I22">
            <v>134.40000915527301</v>
          </cell>
          <cell r="J22">
            <v>158.720626831055</v>
          </cell>
        </row>
        <row r="23">
          <cell r="C23">
            <v>0</v>
          </cell>
          <cell r="D23">
            <v>0</v>
          </cell>
          <cell r="E23">
            <v>0</v>
          </cell>
          <cell r="F23">
            <v>0</v>
          </cell>
          <cell r="G23">
            <v>0</v>
          </cell>
          <cell r="H23">
            <v>0</v>
          </cell>
          <cell r="I23">
            <v>0</v>
          </cell>
          <cell r="J23">
            <v>0</v>
          </cell>
        </row>
        <row r="24">
          <cell r="C24">
            <v>0</v>
          </cell>
          <cell r="D24">
            <v>0</v>
          </cell>
          <cell r="E24">
            <v>0</v>
          </cell>
          <cell r="F24">
            <v>0</v>
          </cell>
          <cell r="G24">
            <v>0</v>
          </cell>
          <cell r="H24">
            <v>0</v>
          </cell>
          <cell r="I24">
            <v>0</v>
          </cell>
          <cell r="J24">
            <v>0</v>
          </cell>
        </row>
      </sheetData>
      <sheetData sheetId="8">
        <row r="6">
          <cell r="B6" t="str">
            <v>CHEM</v>
          </cell>
          <cell r="C6" t="str">
            <v>paints</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6.6168703138828305E-2</v>
          </cell>
          <cell r="Y6">
            <v>0.84822618961334195</v>
          </cell>
          <cell r="Z6">
            <v>1.3401840925216699</v>
          </cell>
          <cell r="AA6">
            <v>3.0590577125549299</v>
          </cell>
          <cell r="AB6">
            <v>0</v>
          </cell>
          <cell r="AC6">
            <v>0</v>
          </cell>
          <cell r="AD6">
            <v>0</v>
          </cell>
          <cell r="AE6">
            <v>0</v>
          </cell>
          <cell r="AF6">
            <v>0</v>
          </cell>
          <cell r="AG6">
            <v>0</v>
          </cell>
          <cell r="AH6">
            <v>0</v>
          </cell>
          <cell r="AI6">
            <v>0</v>
          </cell>
          <cell r="AJ6">
            <v>0.73297649621963501</v>
          </cell>
          <cell r="AK6">
            <v>1.04293477535248</v>
          </cell>
          <cell r="AL6">
            <v>1.57688701152802</v>
          </cell>
          <cell r="AM6">
            <v>2.77885890007019</v>
          </cell>
          <cell r="AN6">
            <v>0</v>
          </cell>
          <cell r="AO6">
            <v>0</v>
          </cell>
          <cell r="AP6">
            <v>0</v>
          </cell>
          <cell r="AQ6">
            <v>0</v>
          </cell>
          <cell r="AR6">
            <v>0</v>
          </cell>
          <cell r="AS6">
            <v>0</v>
          </cell>
          <cell r="AT6">
            <v>0</v>
          </cell>
          <cell r="AU6">
            <v>0</v>
          </cell>
          <cell r="AV6">
            <v>0</v>
          </cell>
          <cell r="AW6">
            <v>0</v>
          </cell>
          <cell r="AX6">
            <v>0.25036466121673601</v>
          </cell>
          <cell r="AY6">
            <v>2.0575907230377202</v>
          </cell>
        </row>
        <row r="7">
          <cell r="B7" t="str">
            <v>CHEM</v>
          </cell>
          <cell r="C7" t="str">
            <v>rubber poly</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5.9244332313537598</v>
          </cell>
          <cell r="V7">
            <v>0</v>
          </cell>
          <cell r="W7">
            <v>8.5376864299178106E-3</v>
          </cell>
          <cell r="X7">
            <v>0.264795422554016</v>
          </cell>
          <cell r="Y7">
            <v>0.54728394746780396</v>
          </cell>
          <cell r="Z7">
            <v>1.14586341381073</v>
          </cell>
          <cell r="AA7">
            <v>1.0376785993576101</v>
          </cell>
          <cell r="AB7">
            <v>0</v>
          </cell>
          <cell r="AC7">
            <v>0</v>
          </cell>
          <cell r="AD7">
            <v>0</v>
          </cell>
          <cell r="AE7">
            <v>0</v>
          </cell>
          <cell r="AF7">
            <v>0</v>
          </cell>
          <cell r="AG7">
            <v>1.6823326349258401</v>
          </cell>
          <cell r="AH7">
            <v>0</v>
          </cell>
          <cell r="AI7">
            <v>5.91593608260155E-2</v>
          </cell>
          <cell r="AJ7">
            <v>0.37329676747322099</v>
          </cell>
          <cell r="AK7">
            <v>0</v>
          </cell>
          <cell r="AL7">
            <v>0</v>
          </cell>
          <cell r="AM7">
            <v>0</v>
          </cell>
          <cell r="AN7">
            <v>0</v>
          </cell>
          <cell r="AO7">
            <v>0.41206547617912298</v>
          </cell>
          <cell r="AP7">
            <v>6.1482526361942298E-2</v>
          </cell>
          <cell r="AQ7">
            <v>0.18468421697616599</v>
          </cell>
          <cell r="AR7">
            <v>0.53813683986663796</v>
          </cell>
          <cell r="AS7">
            <v>0</v>
          </cell>
          <cell r="AT7">
            <v>0.13095147907733901</v>
          </cell>
          <cell r="AU7">
            <v>0.15670622885227201</v>
          </cell>
          <cell r="AV7">
            <v>0.299818575382233</v>
          </cell>
          <cell r="AW7">
            <v>0.386990636587143</v>
          </cell>
          <cell r="AX7">
            <v>7.7791683375835405E-2</v>
          </cell>
          <cell r="AY7">
            <v>0</v>
          </cell>
        </row>
        <row r="8">
          <cell r="B8" t="str">
            <v>CHEM</v>
          </cell>
          <cell r="C8" t="str">
            <v>miscell</v>
          </cell>
          <cell r="D8">
            <v>0</v>
          </cell>
          <cell r="E8">
            <v>0</v>
          </cell>
          <cell r="F8">
            <v>0</v>
          </cell>
          <cell r="G8">
            <v>0</v>
          </cell>
          <cell r="H8">
            <v>0</v>
          </cell>
          <cell r="I8">
            <v>0</v>
          </cell>
          <cell r="J8">
            <v>0</v>
          </cell>
          <cell r="K8">
            <v>0</v>
          </cell>
          <cell r="L8">
            <v>0</v>
          </cell>
          <cell r="M8">
            <v>0</v>
          </cell>
          <cell r="N8">
            <v>0</v>
          </cell>
          <cell r="O8">
            <v>0</v>
          </cell>
          <cell r="P8">
            <v>85.029388427734403</v>
          </cell>
          <cell r="Q8">
            <v>10.19557762146</v>
          </cell>
          <cell r="R8">
            <v>9.6235828399658203</v>
          </cell>
          <cell r="S8">
            <v>12.8172903060913</v>
          </cell>
          <cell r="T8">
            <v>38.335407257080099</v>
          </cell>
          <cell r="U8">
            <v>96.984786987304702</v>
          </cell>
          <cell r="V8">
            <v>0</v>
          </cell>
          <cell r="W8">
            <v>1.4349211454391499</v>
          </cell>
          <cell r="X8">
            <v>5.1860322952270499</v>
          </cell>
          <cell r="Y8">
            <v>8.1385908126831108</v>
          </cell>
          <cell r="Z8">
            <v>9.4205493927002006</v>
          </cell>
          <cell r="AA8">
            <v>12.467278480529799</v>
          </cell>
          <cell r="AB8">
            <v>77.8861083984375</v>
          </cell>
          <cell r="AC8">
            <v>7.6057848930358896</v>
          </cell>
          <cell r="AD8">
            <v>2.5574402809143102</v>
          </cell>
          <cell r="AE8">
            <v>7.0862088203430202</v>
          </cell>
          <cell r="AF8">
            <v>15.922381401061999</v>
          </cell>
          <cell r="AG8">
            <v>44.818855285644503</v>
          </cell>
          <cell r="AH8">
            <v>0</v>
          </cell>
          <cell r="AI8">
            <v>2.11324882507324</v>
          </cell>
          <cell r="AJ8">
            <v>5.7208003997802699</v>
          </cell>
          <cell r="AK8">
            <v>8.6523199081420898</v>
          </cell>
          <cell r="AL8">
            <v>5.0557808876037598</v>
          </cell>
          <cell r="AM8">
            <v>7.6609845161437997</v>
          </cell>
          <cell r="AN8">
            <v>71.729721069335895</v>
          </cell>
          <cell r="AO8">
            <v>2.6666817665100102</v>
          </cell>
          <cell r="AP8">
            <v>0</v>
          </cell>
          <cell r="AQ8">
            <v>0</v>
          </cell>
          <cell r="AR8">
            <v>0</v>
          </cell>
          <cell r="AS8">
            <v>0</v>
          </cell>
          <cell r="AT8">
            <v>0</v>
          </cell>
          <cell r="AU8">
            <v>0</v>
          </cell>
          <cell r="AV8">
            <v>2.1359667778015101</v>
          </cell>
          <cell r="AW8">
            <v>6.4386258125305202</v>
          </cell>
          <cell r="AX8">
            <v>3.38188624382019</v>
          </cell>
          <cell r="AY8">
            <v>4.8457784652709996</v>
          </cell>
        </row>
        <row r="9">
          <cell r="B9" t="str">
            <v>CHEM</v>
          </cell>
          <cell r="C9" t="str">
            <v>resins</v>
          </cell>
          <cell r="D9">
            <v>0</v>
          </cell>
          <cell r="E9">
            <v>0</v>
          </cell>
          <cell r="F9">
            <v>0</v>
          </cell>
          <cell r="G9">
            <v>0</v>
          </cell>
          <cell r="H9">
            <v>0</v>
          </cell>
          <cell r="I9">
            <v>0</v>
          </cell>
          <cell r="J9">
            <v>0</v>
          </cell>
          <cell r="K9">
            <v>0</v>
          </cell>
          <cell r="L9">
            <v>0</v>
          </cell>
          <cell r="M9">
            <v>0</v>
          </cell>
          <cell r="N9">
            <v>0</v>
          </cell>
          <cell r="O9">
            <v>0</v>
          </cell>
          <cell r="P9">
            <v>0</v>
          </cell>
          <cell r="Q9">
            <v>0.943548142910004</v>
          </cell>
          <cell r="R9">
            <v>0</v>
          </cell>
          <cell r="S9">
            <v>0.53868025541305498</v>
          </cell>
          <cell r="T9">
            <v>0.99929451942443803</v>
          </cell>
          <cell r="U9">
            <v>0</v>
          </cell>
          <cell r="V9">
            <v>3.4875395298004199</v>
          </cell>
          <cell r="W9">
            <v>4.9757866859436</v>
          </cell>
          <cell r="X9">
            <v>6.9012212753295898</v>
          </cell>
          <cell r="Y9">
            <v>21.8626194000244</v>
          </cell>
          <cell r="Z9">
            <v>25.8030700683594</v>
          </cell>
          <cell r="AA9">
            <v>20.390077590942401</v>
          </cell>
          <cell r="AB9">
            <v>0</v>
          </cell>
          <cell r="AC9">
            <v>0.74627441167831399</v>
          </cell>
          <cell r="AD9">
            <v>0</v>
          </cell>
          <cell r="AE9">
            <v>0</v>
          </cell>
          <cell r="AF9">
            <v>3.3371299505233799E-2</v>
          </cell>
          <cell r="AG9">
            <v>0</v>
          </cell>
          <cell r="AH9">
            <v>4.7001700401306197</v>
          </cell>
          <cell r="AI9">
            <v>5.6691808700561497</v>
          </cell>
          <cell r="AJ9">
            <v>7.9438214302062997</v>
          </cell>
          <cell r="AK9">
            <v>22.140403747558601</v>
          </cell>
          <cell r="AL9">
            <v>26.045091629028299</v>
          </cell>
          <cell r="AM9">
            <v>16.018053054809599</v>
          </cell>
          <cell r="AN9">
            <v>0</v>
          </cell>
          <cell r="AO9">
            <v>0.32863074541091902</v>
          </cell>
          <cell r="AP9">
            <v>0</v>
          </cell>
          <cell r="AQ9">
            <v>0</v>
          </cell>
          <cell r="AR9">
            <v>0</v>
          </cell>
          <cell r="AS9">
            <v>0</v>
          </cell>
          <cell r="AT9">
            <v>0</v>
          </cell>
          <cell r="AU9">
            <v>0.642561435699463</v>
          </cell>
          <cell r="AV9">
            <v>5.3650245666503897</v>
          </cell>
          <cell r="AW9">
            <v>20.741081237793001</v>
          </cell>
          <cell r="AX9">
            <v>24.6029148101807</v>
          </cell>
          <cell r="AY9">
            <v>9.2482748031616193</v>
          </cell>
        </row>
        <row r="10">
          <cell r="B10" t="str">
            <v>CHEM</v>
          </cell>
          <cell r="C10" t="str">
            <v>soap</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0.43276914954185502</v>
          </cell>
          <cell r="U10">
            <v>9.2517623901367205</v>
          </cell>
          <cell r="V10">
            <v>5.0418434143066397</v>
          </cell>
          <cell r="W10">
            <v>8.9898376464843803</v>
          </cell>
          <cell r="X10">
            <v>4.7784156799316397</v>
          </cell>
          <cell r="Y10">
            <v>9.0974693298339808</v>
          </cell>
          <cell r="Z10">
            <v>11.694435119628899</v>
          </cell>
          <cell r="AA10">
            <v>13.852134704589799</v>
          </cell>
          <cell r="AB10">
            <v>0</v>
          </cell>
          <cell r="AC10">
            <v>0</v>
          </cell>
          <cell r="AD10">
            <v>0</v>
          </cell>
          <cell r="AE10">
            <v>0</v>
          </cell>
          <cell r="AF10">
            <v>7.7693894505500793E-2</v>
          </cell>
          <cell r="AG10">
            <v>6.6306180953979501</v>
          </cell>
          <cell r="AH10">
            <v>5.2694420814514196</v>
          </cell>
          <cell r="AI10">
            <v>8.8164434432983398</v>
          </cell>
          <cell r="AJ10">
            <v>5.0115513801574698</v>
          </cell>
          <cell r="AK10">
            <v>8.9688692092895508</v>
          </cell>
          <cell r="AL10">
            <v>5.8030710220336896</v>
          </cell>
          <cell r="AM10">
            <v>7.3026604652404803</v>
          </cell>
          <cell r="AN10">
            <v>0</v>
          </cell>
          <cell r="AO10">
            <v>0</v>
          </cell>
          <cell r="AP10">
            <v>0</v>
          </cell>
          <cell r="AQ10">
            <v>0</v>
          </cell>
          <cell r="AR10">
            <v>0.18491196632385301</v>
          </cell>
          <cell r="AS10">
            <v>2.7169671058654798</v>
          </cell>
          <cell r="AT10">
            <v>2.3431015014648402</v>
          </cell>
          <cell r="AU10">
            <v>6.5033054351806596</v>
          </cell>
          <cell r="AV10">
            <v>4.0338835716247603</v>
          </cell>
          <cell r="AW10">
            <v>8.8474760055541992</v>
          </cell>
          <cell r="AX10">
            <v>2.1208028793335001</v>
          </cell>
          <cell r="AY10">
            <v>2.4641091823577899</v>
          </cell>
        </row>
        <row r="11">
          <cell r="B11" t="str">
            <v>CHEM</v>
          </cell>
          <cell r="C11" t="str">
            <v>pharms</v>
          </cell>
          <cell r="D11">
            <v>0</v>
          </cell>
          <cell r="E11">
            <v>0</v>
          </cell>
          <cell r="F11">
            <v>0</v>
          </cell>
          <cell r="G11">
            <v>0</v>
          </cell>
          <cell r="H11">
            <v>0</v>
          </cell>
          <cell r="I11">
            <v>0</v>
          </cell>
          <cell r="J11">
            <v>0</v>
          </cell>
          <cell r="K11">
            <v>0</v>
          </cell>
          <cell r="L11">
            <v>0</v>
          </cell>
          <cell r="M11">
            <v>0</v>
          </cell>
          <cell r="N11">
            <v>0</v>
          </cell>
          <cell r="O11">
            <v>0</v>
          </cell>
          <cell r="P11">
            <v>10.8644609451294</v>
          </cell>
          <cell r="Q11">
            <v>1.4621776342392001</v>
          </cell>
          <cell r="R11">
            <v>13.609688758850099</v>
          </cell>
          <cell r="S11">
            <v>7.1470398902893102</v>
          </cell>
          <cell r="T11">
            <v>8.9568567276000994</v>
          </cell>
          <cell r="U11">
            <v>2.8150386810302699</v>
          </cell>
          <cell r="V11">
            <v>0.14948600530624401</v>
          </cell>
          <cell r="W11">
            <v>7.3769779205322301</v>
          </cell>
          <cell r="X11">
            <v>11.6120338439941</v>
          </cell>
          <cell r="Y11">
            <v>17.764814376831101</v>
          </cell>
          <cell r="Z11">
            <v>17.2546787261963</v>
          </cell>
          <cell r="AA11">
            <v>7.0835866928100604</v>
          </cell>
          <cell r="AB11">
            <v>8.2076568603515607</v>
          </cell>
          <cell r="AC11">
            <v>0</v>
          </cell>
          <cell r="AD11">
            <v>10.1146488189697</v>
          </cell>
          <cell r="AE11">
            <v>3.8719737529754599</v>
          </cell>
          <cell r="AF11">
            <v>6.8202090263366699</v>
          </cell>
          <cell r="AG11">
            <v>0</v>
          </cell>
          <cell r="AH11">
            <v>2.9041397571563698</v>
          </cell>
          <cell r="AI11">
            <v>8.0144186019897496</v>
          </cell>
          <cell r="AJ11">
            <v>11.949093818664601</v>
          </cell>
          <cell r="AK11">
            <v>17.795360565185501</v>
          </cell>
          <cell r="AL11">
            <v>14.8486070632935</v>
          </cell>
          <cell r="AM11">
            <v>4.1471929550170898</v>
          </cell>
          <cell r="AN11">
            <v>5.3859381675720197</v>
          </cell>
          <cell r="AO11">
            <v>0</v>
          </cell>
          <cell r="AP11">
            <v>0</v>
          </cell>
          <cell r="AQ11">
            <v>0</v>
          </cell>
          <cell r="AR11">
            <v>0</v>
          </cell>
          <cell r="AS11">
            <v>0</v>
          </cell>
          <cell r="AT11">
            <v>0</v>
          </cell>
          <cell r="AU11">
            <v>6.3040146827697798</v>
          </cell>
          <cell r="AV11">
            <v>11.8190774917603</v>
          </cell>
          <cell r="AW11">
            <v>17.713283538818398</v>
          </cell>
          <cell r="AX11">
            <v>10.569237709045399</v>
          </cell>
          <cell r="AY11">
            <v>0</v>
          </cell>
        </row>
        <row r="12">
          <cell r="B12" t="str">
            <v>CHEM</v>
          </cell>
          <cell r="C12" t="str">
            <v>organics</v>
          </cell>
          <cell r="D12">
            <v>0</v>
          </cell>
          <cell r="E12">
            <v>0</v>
          </cell>
          <cell r="F12">
            <v>0</v>
          </cell>
          <cell r="G12">
            <v>0</v>
          </cell>
          <cell r="H12">
            <v>0</v>
          </cell>
          <cell r="I12">
            <v>0</v>
          </cell>
          <cell r="J12">
            <v>0</v>
          </cell>
          <cell r="K12">
            <v>0</v>
          </cell>
          <cell r="L12">
            <v>0</v>
          </cell>
          <cell r="M12">
            <v>0</v>
          </cell>
          <cell r="N12">
            <v>0</v>
          </cell>
          <cell r="O12">
            <v>0</v>
          </cell>
          <cell r="P12">
            <v>17.891395568847699</v>
          </cell>
          <cell r="Q12">
            <v>3.4157903194427499</v>
          </cell>
          <cell r="R12">
            <v>3.6570670604705802</v>
          </cell>
          <cell r="S12">
            <v>13.5087537765503</v>
          </cell>
          <cell r="T12">
            <v>16.9144401550293</v>
          </cell>
          <cell r="U12">
            <v>23.0543003082275</v>
          </cell>
          <cell r="V12">
            <v>5.0550589561462402</v>
          </cell>
          <cell r="W12">
            <v>34.013717651367202</v>
          </cell>
          <cell r="X12">
            <v>35.6303901672363</v>
          </cell>
          <cell r="Y12">
            <v>42.660064697265597</v>
          </cell>
          <cell r="Z12">
            <v>1.1000888347625699</v>
          </cell>
          <cell r="AA12">
            <v>14.293348312377899</v>
          </cell>
          <cell r="AB12">
            <v>14.3217430114746</v>
          </cell>
          <cell r="AC12">
            <v>1.4446672201156601</v>
          </cell>
          <cell r="AD12">
            <v>0.39924743771553001</v>
          </cell>
          <cell r="AE12">
            <v>3.81498050689697</v>
          </cell>
          <cell r="AF12">
            <v>4.5580925941467303</v>
          </cell>
          <cell r="AG12">
            <v>0</v>
          </cell>
          <cell r="AH12">
            <v>10.157763481140099</v>
          </cell>
          <cell r="AI12">
            <v>34.790004730224602</v>
          </cell>
          <cell r="AJ12">
            <v>0</v>
          </cell>
          <cell r="AK12">
            <v>33.893932342529297</v>
          </cell>
          <cell r="AL12">
            <v>0</v>
          </cell>
          <cell r="AM12">
            <v>4.6536946296691903</v>
          </cell>
          <cell r="AN12">
            <v>7.4905424118042001</v>
          </cell>
          <cell r="AO12">
            <v>0</v>
          </cell>
          <cell r="AP12">
            <v>0</v>
          </cell>
          <cell r="AQ12">
            <v>0</v>
          </cell>
          <cell r="AR12">
            <v>0</v>
          </cell>
          <cell r="AS12">
            <v>0</v>
          </cell>
          <cell r="AT12">
            <v>0</v>
          </cell>
          <cell r="AU12">
            <v>24.9366340637207</v>
          </cell>
          <cell r="AV12">
            <v>0</v>
          </cell>
          <cell r="AW12">
            <v>13.195030212402299</v>
          </cell>
          <cell r="AX12">
            <v>0</v>
          </cell>
          <cell r="AY12">
            <v>0</v>
          </cell>
        </row>
        <row r="13">
          <cell r="B13" t="str">
            <v>CHEM</v>
          </cell>
          <cell r="C13" t="str">
            <v>syn fibres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6.3549242019653303</v>
          </cell>
          <cell r="T13">
            <v>18.9492893218994</v>
          </cell>
          <cell r="U13">
            <v>66.962753295898395</v>
          </cell>
          <cell r="V13">
            <v>0</v>
          </cell>
          <cell r="W13">
            <v>7.9012542963027996E-2</v>
          </cell>
          <cell r="X13">
            <v>0.130706205964088</v>
          </cell>
          <cell r="Y13">
            <v>0.62255287170410201</v>
          </cell>
          <cell r="Z13">
            <v>1.09094142913818</v>
          </cell>
          <cell r="AA13">
            <v>0</v>
          </cell>
          <cell r="AB13">
            <v>0</v>
          </cell>
          <cell r="AC13">
            <v>0</v>
          </cell>
          <cell r="AD13">
            <v>0.90412884950637795</v>
          </cell>
          <cell r="AE13">
            <v>3.4100861549377401</v>
          </cell>
          <cell r="AF13">
            <v>6.9168620109558097</v>
          </cell>
          <cell r="AG13">
            <v>24.302944183349599</v>
          </cell>
          <cell r="AH13">
            <v>0</v>
          </cell>
          <cell r="AI13">
            <v>0.13127443194389299</v>
          </cell>
          <cell r="AJ13">
            <v>0.13408936560154</v>
          </cell>
          <cell r="AK13">
            <v>0</v>
          </cell>
          <cell r="AL13">
            <v>0</v>
          </cell>
          <cell r="AM13">
            <v>0</v>
          </cell>
          <cell r="AN13">
            <v>0</v>
          </cell>
          <cell r="AO13">
            <v>0</v>
          </cell>
          <cell r="AP13">
            <v>1.8948718309402499</v>
          </cell>
          <cell r="AQ13">
            <v>0</v>
          </cell>
          <cell r="AR13">
            <v>0</v>
          </cell>
          <cell r="AS13">
            <v>0</v>
          </cell>
          <cell r="AT13">
            <v>0</v>
          </cell>
          <cell r="AU13">
            <v>0</v>
          </cell>
          <cell r="AV13">
            <v>0</v>
          </cell>
          <cell r="AW13">
            <v>0</v>
          </cell>
          <cell r="AX13">
            <v>0</v>
          </cell>
          <cell r="AY13">
            <v>0</v>
          </cell>
        </row>
        <row r="14">
          <cell r="B14" t="str">
            <v>CHEM</v>
          </cell>
          <cell r="C14" t="str">
            <v>dyes and pigs</v>
          </cell>
          <cell r="D14">
            <v>0</v>
          </cell>
          <cell r="E14">
            <v>0</v>
          </cell>
          <cell r="F14">
            <v>0</v>
          </cell>
          <cell r="G14">
            <v>0</v>
          </cell>
          <cell r="H14">
            <v>0</v>
          </cell>
          <cell r="I14">
            <v>0</v>
          </cell>
          <cell r="J14">
            <v>0</v>
          </cell>
          <cell r="K14">
            <v>0</v>
          </cell>
          <cell r="L14">
            <v>0</v>
          </cell>
          <cell r="M14">
            <v>0</v>
          </cell>
          <cell r="N14">
            <v>0</v>
          </cell>
          <cell r="O14">
            <v>0</v>
          </cell>
          <cell r="P14">
            <v>0</v>
          </cell>
          <cell r="Q14">
            <v>1.8853919580578801E-2</v>
          </cell>
          <cell r="R14">
            <v>0</v>
          </cell>
          <cell r="S14">
            <v>0</v>
          </cell>
          <cell r="T14">
            <v>0.27642181515693698</v>
          </cell>
          <cell r="U14">
            <v>0</v>
          </cell>
          <cell r="V14">
            <v>1.0907166004180899</v>
          </cell>
          <cell r="W14">
            <v>2.39886450767517</v>
          </cell>
          <cell r="X14">
            <v>3.3714411258697501</v>
          </cell>
          <cell r="Y14">
            <v>4.3445596694946298</v>
          </cell>
          <cell r="Z14">
            <v>1.68890976905823</v>
          </cell>
          <cell r="AA14">
            <v>0</v>
          </cell>
          <cell r="AB14">
            <v>0</v>
          </cell>
          <cell r="AC14">
            <v>2.2358279675245299E-2</v>
          </cell>
          <cell r="AD14">
            <v>0</v>
          </cell>
          <cell r="AE14">
            <v>0</v>
          </cell>
          <cell r="AF14">
            <v>0</v>
          </cell>
          <cell r="AG14">
            <v>0</v>
          </cell>
          <cell r="AH14">
            <v>1.23795974254608</v>
          </cell>
          <cell r="AI14">
            <v>0</v>
          </cell>
          <cell r="AJ14">
            <v>3.4887673854827899</v>
          </cell>
          <cell r="AK14">
            <v>4.47460889816284</v>
          </cell>
          <cell r="AL14">
            <v>1.16120481491089</v>
          </cell>
          <cell r="AM14">
            <v>0</v>
          </cell>
          <cell r="AN14">
            <v>0</v>
          </cell>
          <cell r="AO14">
            <v>3.2731483224779402E-3</v>
          </cell>
          <cell r="AP14">
            <v>0</v>
          </cell>
          <cell r="AQ14">
            <v>0</v>
          </cell>
          <cell r="AR14">
            <v>0</v>
          </cell>
          <cell r="AS14">
            <v>0</v>
          </cell>
          <cell r="AT14">
            <v>0.81247574090957597</v>
          </cell>
          <cell r="AU14">
            <v>2.2429001331329301</v>
          </cell>
          <cell r="AV14">
            <v>2.97696185112</v>
          </cell>
          <cell r="AW14">
            <v>3.9709854125976598</v>
          </cell>
          <cell r="AX14">
            <v>0.21888548135757399</v>
          </cell>
          <cell r="AY14">
            <v>0</v>
          </cell>
        </row>
        <row r="15">
          <cell r="B15" t="str">
            <v>CHEM</v>
          </cell>
          <cell r="C15" t="str">
            <v>inorganics</v>
          </cell>
          <cell r="D15">
            <v>0</v>
          </cell>
          <cell r="E15">
            <v>0</v>
          </cell>
          <cell r="F15">
            <v>0</v>
          </cell>
          <cell r="G15">
            <v>0</v>
          </cell>
          <cell r="H15">
            <v>0</v>
          </cell>
          <cell r="I15">
            <v>0</v>
          </cell>
          <cell r="J15">
            <v>0</v>
          </cell>
          <cell r="K15">
            <v>0</v>
          </cell>
          <cell r="L15">
            <v>0</v>
          </cell>
          <cell r="M15">
            <v>0</v>
          </cell>
          <cell r="N15">
            <v>0</v>
          </cell>
          <cell r="O15">
            <v>0</v>
          </cell>
          <cell r="P15">
            <v>39.82275390625</v>
          </cell>
          <cell r="Q15">
            <v>17.738267898559599</v>
          </cell>
          <cell r="R15">
            <v>5.0569286346435502</v>
          </cell>
          <cell r="S15">
            <v>8.7405681610107404</v>
          </cell>
          <cell r="T15">
            <v>15.1512699127197</v>
          </cell>
          <cell r="U15">
            <v>51.3270874023438</v>
          </cell>
          <cell r="V15">
            <v>3.6724724769592298</v>
          </cell>
          <cell r="W15">
            <v>6.6677961349487296</v>
          </cell>
          <cell r="X15">
            <v>13.561730384826699</v>
          </cell>
          <cell r="Y15">
            <v>13.2230939865112</v>
          </cell>
          <cell r="Z15">
            <v>9.1207046508789098</v>
          </cell>
          <cell r="AA15">
            <v>2.9418790340423602</v>
          </cell>
          <cell r="AB15">
            <v>36.718040466308601</v>
          </cell>
          <cell r="AC15">
            <v>4.4454936981201199</v>
          </cell>
          <cell r="AD15">
            <v>0</v>
          </cell>
          <cell r="AE15">
            <v>0</v>
          </cell>
          <cell r="AF15">
            <v>0</v>
          </cell>
          <cell r="AG15">
            <v>10.3477420806885</v>
          </cell>
          <cell r="AH15">
            <v>4.5146150588989302</v>
          </cell>
          <cell r="AI15">
            <v>6.93680763244629</v>
          </cell>
          <cell r="AJ15">
            <v>13.546192169189499</v>
          </cell>
          <cell r="AK15">
            <v>11.964526176452599</v>
          </cell>
          <cell r="AL15">
            <v>6.5173139572143599</v>
          </cell>
          <cell r="AM15">
            <v>0.220890492200851</v>
          </cell>
          <cell r="AN15">
            <v>31.208063125610401</v>
          </cell>
          <cell r="AO15">
            <v>0</v>
          </cell>
          <cell r="AP15">
            <v>0</v>
          </cell>
          <cell r="AQ15">
            <v>0</v>
          </cell>
          <cell r="AR15">
            <v>0</v>
          </cell>
          <cell r="AS15">
            <v>0</v>
          </cell>
          <cell r="AT15">
            <v>2.3391411304473899</v>
          </cell>
          <cell r="AU15">
            <v>6.2229843139648402</v>
          </cell>
          <cell r="AV15">
            <v>13.2618818283081</v>
          </cell>
          <cell r="AW15">
            <v>7.8629469871520996</v>
          </cell>
          <cell r="AX15">
            <v>1.84552609920502</v>
          </cell>
          <cell r="AY15">
            <v>0</v>
          </cell>
        </row>
        <row r="16">
          <cell r="B16" t="str">
            <v>TCA</v>
          </cell>
          <cell r="C16" t="str">
            <v>warehouses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33.323810577392599</v>
          </cell>
          <cell r="AB16">
            <v>0</v>
          </cell>
          <cell r="AC16">
            <v>0</v>
          </cell>
          <cell r="AD16">
            <v>0</v>
          </cell>
          <cell r="AE16">
            <v>0</v>
          </cell>
          <cell r="AF16">
            <v>0</v>
          </cell>
          <cell r="AG16">
            <v>0</v>
          </cell>
          <cell r="AH16">
            <v>0</v>
          </cell>
          <cell r="AI16">
            <v>0</v>
          </cell>
          <cell r="AJ16">
            <v>0</v>
          </cell>
          <cell r="AK16">
            <v>0</v>
          </cell>
          <cell r="AL16">
            <v>0</v>
          </cell>
          <cell r="AM16">
            <v>38.714588165283203</v>
          </cell>
          <cell r="AN16">
            <v>0</v>
          </cell>
          <cell r="AO16">
            <v>0</v>
          </cell>
          <cell r="AP16">
            <v>0</v>
          </cell>
          <cell r="AQ16">
            <v>0</v>
          </cell>
          <cell r="AR16">
            <v>0</v>
          </cell>
          <cell r="AS16">
            <v>0</v>
          </cell>
          <cell r="AT16">
            <v>0</v>
          </cell>
          <cell r="AU16">
            <v>0</v>
          </cell>
          <cell r="AV16">
            <v>0</v>
          </cell>
          <cell r="AW16">
            <v>0</v>
          </cell>
          <cell r="AX16">
            <v>0</v>
          </cell>
          <cell r="AY16">
            <v>25.455125808715799</v>
          </cell>
        </row>
        <row r="17">
          <cell r="B17" t="str">
            <v>TCA</v>
          </cell>
          <cell r="C17" t="str">
            <v>retail</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0.56543481349945102</v>
          </cell>
          <cell r="W17">
            <v>0.683210790157318</v>
          </cell>
          <cell r="X17">
            <v>1.05441641807556</v>
          </cell>
          <cell r="Y17">
            <v>1.7812516689300499</v>
          </cell>
          <cell r="Z17">
            <v>4.1652903556823704</v>
          </cell>
          <cell r="AA17">
            <v>0</v>
          </cell>
          <cell r="AB17">
            <v>0</v>
          </cell>
          <cell r="AC17">
            <v>0</v>
          </cell>
          <cell r="AD17">
            <v>0</v>
          </cell>
          <cell r="AE17">
            <v>0</v>
          </cell>
          <cell r="AF17">
            <v>0</v>
          </cell>
          <cell r="AG17">
            <v>0</v>
          </cell>
          <cell r="AH17">
            <v>0.63404822349548295</v>
          </cell>
          <cell r="AI17">
            <v>0.97290152311325095</v>
          </cell>
          <cell r="AJ17">
            <v>1.43440282344818</v>
          </cell>
          <cell r="AK17">
            <v>2.11990094184875</v>
          </cell>
          <cell r="AL17">
            <v>4.0736818313598597</v>
          </cell>
          <cell r="AM17">
            <v>0</v>
          </cell>
          <cell r="AN17">
            <v>0</v>
          </cell>
          <cell r="AO17">
            <v>0</v>
          </cell>
          <cell r="AP17">
            <v>0</v>
          </cell>
          <cell r="AQ17">
            <v>0</v>
          </cell>
          <cell r="AR17">
            <v>0</v>
          </cell>
          <cell r="AS17">
            <v>0</v>
          </cell>
          <cell r="AT17">
            <v>0.267462968826294</v>
          </cell>
          <cell r="AU17">
            <v>0.34153389930725098</v>
          </cell>
          <cell r="AV17">
            <v>0.51271855831146196</v>
          </cell>
          <cell r="AW17">
            <v>0.67642146348953203</v>
          </cell>
          <cell r="AX17">
            <v>1.8775815963745099</v>
          </cell>
          <cell r="AY17">
            <v>0</v>
          </cell>
        </row>
        <row r="18">
          <cell r="B18" t="str">
            <v>TCA</v>
          </cell>
          <cell r="C18" t="str">
            <v>public build</v>
          </cell>
          <cell r="D18">
            <v>0</v>
          </cell>
          <cell r="E18">
            <v>0</v>
          </cell>
          <cell r="F18">
            <v>0</v>
          </cell>
          <cell r="G18">
            <v>0</v>
          </cell>
          <cell r="H18">
            <v>0</v>
          </cell>
          <cell r="I18">
            <v>0</v>
          </cell>
          <cell r="J18">
            <v>0</v>
          </cell>
          <cell r="K18">
            <v>0</v>
          </cell>
          <cell r="L18">
            <v>0</v>
          </cell>
          <cell r="M18">
            <v>0</v>
          </cell>
          <cell r="N18">
            <v>0</v>
          </cell>
          <cell r="O18">
            <v>0</v>
          </cell>
          <cell r="P18">
            <v>1.39783203601837</v>
          </cell>
          <cell r="Q18">
            <v>1.28114020824432</v>
          </cell>
          <cell r="R18">
            <v>2.3947803974151598</v>
          </cell>
          <cell r="S18">
            <v>0</v>
          </cell>
          <cell r="T18">
            <v>0</v>
          </cell>
          <cell r="U18">
            <v>0</v>
          </cell>
          <cell r="V18">
            <v>0</v>
          </cell>
          <cell r="W18">
            <v>0</v>
          </cell>
          <cell r="X18">
            <v>0</v>
          </cell>
          <cell r="Y18">
            <v>1.4640095233917201</v>
          </cell>
          <cell r="Z18">
            <v>3.71863889694214</v>
          </cell>
          <cell r="AA18">
            <v>17.087039947509801</v>
          </cell>
          <cell r="AB18">
            <v>0</v>
          </cell>
          <cell r="AC18">
            <v>0.988575458526611</v>
          </cell>
          <cell r="AD18">
            <v>1.6179565191268901</v>
          </cell>
          <cell r="AE18">
            <v>0</v>
          </cell>
          <cell r="AF18">
            <v>0</v>
          </cell>
          <cell r="AG18">
            <v>0</v>
          </cell>
          <cell r="AH18">
            <v>0.16302882134914401</v>
          </cell>
          <cell r="AI18">
            <v>0.45724749565124501</v>
          </cell>
          <cell r="AJ18">
            <v>1.20615911483765</v>
          </cell>
          <cell r="AK18">
            <v>0</v>
          </cell>
          <cell r="AL18">
            <v>0</v>
          </cell>
          <cell r="AM18">
            <v>0</v>
          </cell>
          <cell r="AN18">
            <v>0</v>
          </cell>
          <cell r="AO18">
            <v>0</v>
          </cell>
          <cell r="AP18">
            <v>0</v>
          </cell>
          <cell r="AQ18">
            <v>0</v>
          </cell>
          <cell r="AR18">
            <v>0</v>
          </cell>
          <cell r="AS18">
            <v>0</v>
          </cell>
          <cell r="AT18">
            <v>0</v>
          </cell>
          <cell r="AU18">
            <v>0</v>
          </cell>
          <cell r="AV18">
            <v>0.96488720178604104</v>
          </cell>
          <cell r="AW18">
            <v>0.61691749095916704</v>
          </cell>
          <cell r="AX18">
            <v>2.4446334838867201</v>
          </cell>
          <cell r="AY18">
            <v>0</v>
          </cell>
        </row>
        <row r="19">
          <cell r="B19" t="str">
            <v>TCA</v>
          </cell>
          <cell r="C19" t="str">
            <v>offices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1.18528151512146</v>
          </cell>
          <cell r="U19">
            <v>1.0927971601486199</v>
          </cell>
          <cell r="V19">
            <v>3.4859903156757403E-2</v>
          </cell>
          <cell r="W19">
            <v>4.39395494759083E-2</v>
          </cell>
          <cell r="X19">
            <v>0.103289574384689</v>
          </cell>
          <cell r="Y19">
            <v>0.25906896591186501</v>
          </cell>
          <cell r="Z19">
            <v>0.35640129446983299</v>
          </cell>
          <cell r="AA19">
            <v>0</v>
          </cell>
          <cell r="AB19">
            <v>0</v>
          </cell>
          <cell r="AC19">
            <v>0</v>
          </cell>
          <cell r="AD19">
            <v>0</v>
          </cell>
          <cell r="AE19">
            <v>0</v>
          </cell>
          <cell r="AF19">
            <v>0.77093821763992298</v>
          </cell>
          <cell r="AG19">
            <v>0.752843737602234</v>
          </cell>
          <cell r="AH19">
            <v>3.2929290086031002E-2</v>
          </cell>
          <cell r="AI19">
            <v>5.53486309945583E-2</v>
          </cell>
          <cell r="AJ19">
            <v>0.190009385347366</v>
          </cell>
          <cell r="AK19">
            <v>0.37782457470893899</v>
          </cell>
          <cell r="AL19">
            <v>0.63933062553405795</v>
          </cell>
          <cell r="AM19">
            <v>0</v>
          </cell>
          <cell r="AN19">
            <v>0</v>
          </cell>
          <cell r="AO19">
            <v>0</v>
          </cell>
          <cell r="AP19">
            <v>0</v>
          </cell>
          <cell r="AQ19">
            <v>0</v>
          </cell>
          <cell r="AR19">
            <v>0</v>
          </cell>
          <cell r="AS19">
            <v>0.24548476934433</v>
          </cell>
          <cell r="AT19">
            <v>3.4477934241294902E-2</v>
          </cell>
          <cell r="AU19">
            <v>4.0284980088472401E-2</v>
          </cell>
          <cell r="AV19">
            <v>3.10171712189913E-2</v>
          </cell>
          <cell r="AW19">
            <v>0.147706434130669</v>
          </cell>
          <cell r="AX19">
            <v>0.231239899992943</v>
          </cell>
          <cell r="AY19">
            <v>0</v>
          </cell>
        </row>
        <row r="20">
          <cell r="B20" t="str">
            <v>TCA</v>
          </cell>
          <cell r="C20" t="str">
            <v>hotels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0.328496754169464</v>
          </cell>
          <cell r="W20">
            <v>0.219157919287682</v>
          </cell>
          <cell r="X20">
            <v>0.80400013923644997</v>
          </cell>
          <cell r="Y20">
            <v>1.7070957422256501</v>
          </cell>
          <cell r="Z20">
            <v>2.3881962299346902</v>
          </cell>
          <cell r="AA20">
            <v>8.6974191665649396</v>
          </cell>
          <cell r="AB20">
            <v>0</v>
          </cell>
          <cell r="AC20">
            <v>0</v>
          </cell>
          <cell r="AD20">
            <v>0</v>
          </cell>
          <cell r="AE20">
            <v>0</v>
          </cell>
          <cell r="AF20">
            <v>0</v>
          </cell>
          <cell r="AG20">
            <v>0</v>
          </cell>
          <cell r="AH20">
            <v>0</v>
          </cell>
          <cell r="AI20">
            <v>0</v>
          </cell>
          <cell r="AJ20">
            <v>0</v>
          </cell>
          <cell r="AK20">
            <v>0</v>
          </cell>
          <cell r="AL20">
            <v>2.0669641494750999</v>
          </cell>
          <cell r="AM20">
            <v>11.948327064514199</v>
          </cell>
          <cell r="AN20">
            <v>0</v>
          </cell>
          <cell r="AO20">
            <v>0</v>
          </cell>
          <cell r="AP20">
            <v>0</v>
          </cell>
          <cell r="AQ20">
            <v>0</v>
          </cell>
          <cell r="AR20">
            <v>0</v>
          </cell>
          <cell r="AS20">
            <v>0</v>
          </cell>
          <cell r="AT20">
            <v>0</v>
          </cell>
          <cell r="AU20">
            <v>0</v>
          </cell>
          <cell r="AV20">
            <v>0</v>
          </cell>
          <cell r="AW20">
            <v>0</v>
          </cell>
          <cell r="AX20">
            <v>0.503800809383392</v>
          </cell>
          <cell r="AY20">
            <v>4.4543471336364702</v>
          </cell>
        </row>
        <row r="21">
          <cell r="B21" t="str">
            <v>TCA</v>
          </cell>
          <cell r="C21" t="str">
            <v>health</v>
          </cell>
          <cell r="D21">
            <v>0</v>
          </cell>
          <cell r="E21">
            <v>0</v>
          </cell>
          <cell r="F21">
            <v>0</v>
          </cell>
          <cell r="G21">
            <v>0</v>
          </cell>
          <cell r="H21">
            <v>0</v>
          </cell>
          <cell r="I21">
            <v>0</v>
          </cell>
          <cell r="J21">
            <v>0</v>
          </cell>
          <cell r="K21">
            <v>0</v>
          </cell>
          <cell r="L21">
            <v>0</v>
          </cell>
          <cell r="M21">
            <v>0</v>
          </cell>
          <cell r="N21">
            <v>0</v>
          </cell>
          <cell r="O21">
            <v>0</v>
          </cell>
          <cell r="P21">
            <v>24.5982551574707</v>
          </cell>
          <cell r="Q21">
            <v>20.29563331604</v>
          </cell>
          <cell r="R21">
            <v>21.500585556030298</v>
          </cell>
          <cell r="S21">
            <v>2.9922456741332999</v>
          </cell>
          <cell r="T21">
            <v>0</v>
          </cell>
          <cell r="U21">
            <v>4.1393861770629901</v>
          </cell>
          <cell r="V21">
            <v>6.1639065742492702</v>
          </cell>
          <cell r="W21">
            <v>7.8921875953674299</v>
          </cell>
          <cell r="X21">
            <v>9.7325563430786097</v>
          </cell>
          <cell r="Y21">
            <v>0</v>
          </cell>
          <cell r="Z21">
            <v>0.75106734037399303</v>
          </cell>
          <cell r="AA21">
            <v>6.2265195846557599</v>
          </cell>
          <cell r="AB21">
            <v>22.987464904785199</v>
          </cell>
          <cell r="AC21">
            <v>16.033775329589801</v>
          </cell>
          <cell r="AD21">
            <v>18.1149291992188</v>
          </cell>
          <cell r="AE21">
            <v>1.56301021575928</v>
          </cell>
          <cell r="AF21">
            <v>0</v>
          </cell>
          <cell r="AG21">
            <v>2.76738476753235</v>
          </cell>
          <cell r="AH21">
            <v>6.9516115188598597</v>
          </cell>
          <cell r="AI21">
            <v>9.1434240341186506</v>
          </cell>
          <cell r="AJ21">
            <v>11.519889831543001</v>
          </cell>
          <cell r="AK21">
            <v>0</v>
          </cell>
          <cell r="AL21">
            <v>1.4493944644928001</v>
          </cell>
          <cell r="AM21">
            <v>7.94183397293091</v>
          </cell>
          <cell r="AN21">
            <v>15.126294136047401</v>
          </cell>
          <cell r="AO21">
            <v>7.7088713645935103</v>
          </cell>
          <cell r="AP21">
            <v>10.0797414779663</v>
          </cell>
          <cell r="AQ21">
            <v>0.86872643232345603</v>
          </cell>
          <cell r="AR21">
            <v>0</v>
          </cell>
          <cell r="AS21">
            <v>0</v>
          </cell>
          <cell r="AT21">
            <v>4.2081632614135698</v>
          </cell>
          <cell r="AU21">
            <v>5.5499897003173801</v>
          </cell>
          <cell r="AV21">
            <v>7.7416625022888201</v>
          </cell>
          <cell r="AW21">
            <v>0</v>
          </cell>
          <cell r="AX21">
            <v>0</v>
          </cell>
          <cell r="AY21">
            <v>2.6472029685974099</v>
          </cell>
        </row>
        <row r="22">
          <cell r="B22" t="str">
            <v>TCA</v>
          </cell>
          <cell r="C22" t="str">
            <v>education</v>
          </cell>
          <cell r="D22">
            <v>0</v>
          </cell>
          <cell r="E22">
            <v>0</v>
          </cell>
          <cell r="F22">
            <v>0</v>
          </cell>
          <cell r="G22">
            <v>0</v>
          </cell>
          <cell r="H22">
            <v>0</v>
          </cell>
          <cell r="I22">
            <v>0</v>
          </cell>
          <cell r="J22">
            <v>0</v>
          </cell>
          <cell r="K22">
            <v>0</v>
          </cell>
          <cell r="L22">
            <v>0</v>
          </cell>
          <cell r="M22">
            <v>0</v>
          </cell>
          <cell r="N22">
            <v>0</v>
          </cell>
          <cell r="O22">
            <v>0</v>
          </cell>
          <cell r="P22">
            <v>0</v>
          </cell>
          <cell r="Q22">
            <v>1.5813893079757699</v>
          </cell>
          <cell r="R22">
            <v>0</v>
          </cell>
          <cell r="S22">
            <v>0.39638644456863398</v>
          </cell>
          <cell r="T22">
            <v>0</v>
          </cell>
          <cell r="U22">
            <v>0</v>
          </cell>
          <cell r="V22">
            <v>0.464553892612457</v>
          </cell>
          <cell r="W22">
            <v>1.07951128482819</v>
          </cell>
          <cell r="X22">
            <v>0</v>
          </cell>
          <cell r="Y22">
            <v>5.13549757003784</v>
          </cell>
          <cell r="Z22">
            <v>0</v>
          </cell>
          <cell r="AA22">
            <v>0</v>
          </cell>
          <cell r="AB22">
            <v>0</v>
          </cell>
          <cell r="AC22">
            <v>0.94475448131561302</v>
          </cell>
          <cell r="AD22">
            <v>0</v>
          </cell>
          <cell r="AE22">
            <v>0.162662163376808</v>
          </cell>
          <cell r="AF22">
            <v>0</v>
          </cell>
          <cell r="AG22">
            <v>0</v>
          </cell>
          <cell r="AH22">
            <v>0</v>
          </cell>
          <cell r="AI22">
            <v>0</v>
          </cell>
          <cell r="AJ22">
            <v>0</v>
          </cell>
          <cell r="AK22">
            <v>0</v>
          </cell>
          <cell r="AL22">
            <v>0</v>
          </cell>
          <cell r="AM22">
            <v>9.6677160263061506</v>
          </cell>
          <cell r="AN22">
            <v>0</v>
          </cell>
          <cell r="AO22">
            <v>0.121506400406361</v>
          </cell>
          <cell r="AP22">
            <v>0</v>
          </cell>
          <cell r="AQ22">
            <v>0</v>
          </cell>
          <cell r="AR22">
            <v>0</v>
          </cell>
          <cell r="AS22">
            <v>0</v>
          </cell>
          <cell r="AT22">
            <v>0</v>
          </cell>
          <cell r="AU22">
            <v>0</v>
          </cell>
          <cell r="AV22">
            <v>0</v>
          </cell>
          <cell r="AW22">
            <v>0</v>
          </cell>
          <cell r="AX22">
            <v>0</v>
          </cell>
          <cell r="AY22">
            <v>0</v>
          </cell>
        </row>
        <row r="23">
          <cell r="B23" t="str">
            <v>ENG_VEH</v>
          </cell>
          <cell r="C23" t="str">
            <v>mechanical</v>
          </cell>
          <cell r="D23">
            <v>0</v>
          </cell>
          <cell r="E23">
            <v>0</v>
          </cell>
          <cell r="F23">
            <v>0</v>
          </cell>
          <cell r="G23">
            <v>0</v>
          </cell>
          <cell r="H23">
            <v>0</v>
          </cell>
          <cell r="I23">
            <v>0</v>
          </cell>
          <cell r="J23">
            <v>0</v>
          </cell>
          <cell r="K23">
            <v>0</v>
          </cell>
          <cell r="L23">
            <v>0</v>
          </cell>
          <cell r="M23">
            <v>0</v>
          </cell>
          <cell r="N23">
            <v>0</v>
          </cell>
          <cell r="O23">
            <v>0</v>
          </cell>
          <cell r="P23">
            <v>1.6378027200698899</v>
          </cell>
          <cell r="Q23">
            <v>1.67066073417664</v>
          </cell>
          <cell r="R23">
            <v>1.36757099628448</v>
          </cell>
          <cell r="S23">
            <v>1.57262647151947</v>
          </cell>
          <cell r="T23">
            <v>0.77611088752746604</v>
          </cell>
          <cell r="U23">
            <v>2.0151634216308598</v>
          </cell>
          <cell r="V23">
            <v>0</v>
          </cell>
          <cell r="W23">
            <v>0</v>
          </cell>
          <cell r="X23">
            <v>0</v>
          </cell>
          <cell r="Y23">
            <v>1.68044281005859</v>
          </cell>
          <cell r="Z23">
            <v>0.77939063310623202</v>
          </cell>
          <cell r="AA23">
            <v>2.92626881599426</v>
          </cell>
          <cell r="AB23">
            <v>1.73267805576324</v>
          </cell>
          <cell r="AC23">
            <v>1.7586743831634499</v>
          </cell>
          <cell r="AD23">
            <v>1.1134047508239699</v>
          </cell>
          <cell r="AE23">
            <v>1.4643682241439799</v>
          </cell>
          <cell r="AF23">
            <v>0.83763355016708396</v>
          </cell>
          <cell r="AG23">
            <v>1.1799509525299099</v>
          </cell>
          <cell r="AH23">
            <v>0</v>
          </cell>
          <cell r="AI23">
            <v>0</v>
          </cell>
          <cell r="AJ23">
            <v>0</v>
          </cell>
          <cell r="AK23">
            <v>1.8581178188323999</v>
          </cell>
          <cell r="AL23">
            <v>0.78295713663101196</v>
          </cell>
          <cell r="AM23">
            <v>3.0409684181213401</v>
          </cell>
          <cell r="AN23">
            <v>1.7035826444625899</v>
          </cell>
          <cell r="AO23">
            <v>1.7439056634903001</v>
          </cell>
          <cell r="AP23">
            <v>0.67225414514541604</v>
          </cell>
          <cell r="AQ23">
            <v>0.75785320997238204</v>
          </cell>
          <cell r="AR23">
            <v>0</v>
          </cell>
          <cell r="AS23">
            <v>0</v>
          </cell>
          <cell r="AT23">
            <v>0</v>
          </cell>
          <cell r="AU23">
            <v>0</v>
          </cell>
          <cell r="AV23">
            <v>0</v>
          </cell>
          <cell r="AW23">
            <v>1.3516107797622701</v>
          </cell>
          <cell r="AX23">
            <v>0.405369102954865</v>
          </cell>
          <cell r="AY23">
            <v>3.0201115608215301</v>
          </cell>
        </row>
        <row r="24">
          <cell r="B24" t="str">
            <v>ENG_VEH</v>
          </cell>
          <cell r="C24" t="str">
            <v>electric</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1.5326743125915501</v>
          </cell>
          <cell r="Z24">
            <v>3.4701168537139901</v>
          </cell>
          <cell r="AA24">
            <v>5.3625240325927699</v>
          </cell>
          <cell r="AB24">
            <v>0</v>
          </cell>
          <cell r="AC24">
            <v>0</v>
          </cell>
          <cell r="AD24">
            <v>0</v>
          </cell>
          <cell r="AE24">
            <v>0</v>
          </cell>
          <cell r="AF24">
            <v>0</v>
          </cell>
          <cell r="AG24">
            <v>0</v>
          </cell>
          <cell r="AH24">
            <v>0</v>
          </cell>
          <cell r="AI24">
            <v>0</v>
          </cell>
          <cell r="AJ24">
            <v>0</v>
          </cell>
          <cell r="AK24">
            <v>2.2666711807250999</v>
          </cell>
          <cell r="AL24">
            <v>4.5470299720764196</v>
          </cell>
          <cell r="AM24">
            <v>5.7204871177673304</v>
          </cell>
          <cell r="AN24">
            <v>0</v>
          </cell>
          <cell r="AO24">
            <v>0</v>
          </cell>
          <cell r="AP24">
            <v>0</v>
          </cell>
          <cell r="AQ24">
            <v>0</v>
          </cell>
          <cell r="AR24">
            <v>0</v>
          </cell>
          <cell r="AS24">
            <v>0</v>
          </cell>
          <cell r="AT24">
            <v>0</v>
          </cell>
          <cell r="AU24">
            <v>0</v>
          </cell>
          <cell r="AV24">
            <v>0</v>
          </cell>
          <cell r="AW24">
            <v>0</v>
          </cell>
          <cell r="AX24">
            <v>2.9650764465332</v>
          </cell>
          <cell r="AY24">
            <v>4.97509670257568</v>
          </cell>
        </row>
        <row r="25">
          <cell r="B25" t="str">
            <v>ENG_VEH</v>
          </cell>
          <cell r="C25" t="str">
            <v>vehicles</v>
          </cell>
          <cell r="D25">
            <v>0</v>
          </cell>
          <cell r="E25">
            <v>0</v>
          </cell>
          <cell r="F25">
            <v>0</v>
          </cell>
          <cell r="G25">
            <v>0</v>
          </cell>
          <cell r="H25">
            <v>0</v>
          </cell>
          <cell r="I25">
            <v>0</v>
          </cell>
          <cell r="J25">
            <v>0</v>
          </cell>
          <cell r="K25">
            <v>0</v>
          </cell>
          <cell r="L25">
            <v>0</v>
          </cell>
          <cell r="M25">
            <v>0</v>
          </cell>
          <cell r="N25">
            <v>0</v>
          </cell>
          <cell r="O25">
            <v>0</v>
          </cell>
          <cell r="P25">
            <v>5.7327609062194798</v>
          </cell>
          <cell r="Q25">
            <v>3.3194124698638898</v>
          </cell>
          <cell r="R25">
            <v>2.01133513450623</v>
          </cell>
          <cell r="S25">
            <v>1.6548165082931501</v>
          </cell>
          <cell r="T25">
            <v>1.6067910194396999</v>
          </cell>
          <cell r="U25">
            <v>6.8603324890136701</v>
          </cell>
          <cell r="V25">
            <v>0</v>
          </cell>
          <cell r="W25">
            <v>0</v>
          </cell>
          <cell r="X25">
            <v>0</v>
          </cell>
          <cell r="Y25">
            <v>0</v>
          </cell>
          <cell r="Z25">
            <v>0</v>
          </cell>
          <cell r="AA25">
            <v>0</v>
          </cell>
          <cell r="AB25">
            <v>5.4774131774902299</v>
          </cell>
          <cell r="AC25">
            <v>3.81572294235229</v>
          </cell>
          <cell r="AD25">
            <v>1.21930432319641</v>
          </cell>
          <cell r="AE25">
            <v>0.79530042409896895</v>
          </cell>
          <cell r="AF25">
            <v>0.69320625066757202</v>
          </cell>
          <cell r="AG25">
            <v>4.6809201240539604</v>
          </cell>
          <cell r="AH25">
            <v>0</v>
          </cell>
          <cell r="AI25">
            <v>0</v>
          </cell>
          <cell r="AJ25">
            <v>0</v>
          </cell>
          <cell r="AK25">
            <v>0</v>
          </cell>
          <cell r="AL25">
            <v>5.0582237243652299</v>
          </cell>
          <cell r="AM25">
            <v>0</v>
          </cell>
          <cell r="AN25">
            <v>3.6453440189361599</v>
          </cell>
          <cell r="AO25">
            <v>0</v>
          </cell>
          <cell r="AP25">
            <v>0</v>
          </cell>
          <cell r="AQ25">
            <v>0</v>
          </cell>
          <cell r="AR25">
            <v>0</v>
          </cell>
          <cell r="AS25">
            <v>0</v>
          </cell>
          <cell r="AT25">
            <v>0</v>
          </cell>
          <cell r="AU25">
            <v>0</v>
          </cell>
          <cell r="AV25">
            <v>0</v>
          </cell>
          <cell r="AW25">
            <v>0</v>
          </cell>
          <cell r="AX25">
            <v>0</v>
          </cell>
          <cell r="AY25">
            <v>0</v>
          </cell>
        </row>
        <row r="26">
          <cell r="B26" t="str">
            <v>FOODDRTO</v>
          </cell>
          <cell r="C26" t="str">
            <v>baking</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1.0898007154464699</v>
          </cell>
          <cell r="W26">
            <v>5.1069564819335902</v>
          </cell>
          <cell r="X26">
            <v>9.5031318664550799</v>
          </cell>
          <cell r="Y26">
            <v>11.389707565307599</v>
          </cell>
          <cell r="Z26">
            <v>13.759061813354499</v>
          </cell>
          <cell r="AA26">
            <v>14.0350542068481</v>
          </cell>
          <cell r="AB26">
            <v>0</v>
          </cell>
          <cell r="AC26">
            <v>0</v>
          </cell>
          <cell r="AD26">
            <v>0</v>
          </cell>
          <cell r="AE26">
            <v>0</v>
          </cell>
          <cell r="AF26">
            <v>0</v>
          </cell>
          <cell r="AG26">
            <v>0</v>
          </cell>
          <cell r="AH26">
            <v>1.5051786899566699</v>
          </cell>
          <cell r="AI26">
            <v>5.9919710159301802</v>
          </cell>
          <cell r="AJ26">
            <v>9.8742475509643608</v>
          </cell>
          <cell r="AK26">
            <v>11.9844417572021</v>
          </cell>
          <cell r="AL26">
            <v>13.8670949935913</v>
          </cell>
          <cell r="AM26">
            <v>10.8912496566772</v>
          </cell>
          <cell r="AN26">
            <v>0</v>
          </cell>
          <cell r="AO26">
            <v>0</v>
          </cell>
          <cell r="AP26">
            <v>0</v>
          </cell>
          <cell r="AQ26">
            <v>0</v>
          </cell>
          <cell r="AR26">
            <v>0</v>
          </cell>
          <cell r="AS26">
            <v>0</v>
          </cell>
          <cell r="AT26">
            <v>0.49575412273406999</v>
          </cell>
          <cell r="AU26">
            <v>2.8007583618164098</v>
          </cell>
          <cell r="AV26">
            <v>7.2106175422668501</v>
          </cell>
          <cell r="AW26">
            <v>8.9876413345336896</v>
          </cell>
          <cell r="AX26">
            <v>12.081597328186</v>
          </cell>
          <cell r="AY26">
            <v>5.1277298927307102</v>
          </cell>
        </row>
        <row r="27">
          <cell r="B27" t="str">
            <v>FOODDRTO</v>
          </cell>
          <cell r="C27" t="str">
            <v>distilling</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2.18753945082426E-2</v>
          </cell>
          <cell r="AA27">
            <v>3.06420363485813E-2</v>
          </cell>
          <cell r="AB27">
            <v>0</v>
          </cell>
          <cell r="AC27">
            <v>0</v>
          </cell>
          <cell r="AD27">
            <v>0</v>
          </cell>
          <cell r="AE27">
            <v>0</v>
          </cell>
          <cell r="AF27">
            <v>0</v>
          </cell>
          <cell r="AG27">
            <v>0</v>
          </cell>
          <cell r="AH27">
            <v>0</v>
          </cell>
          <cell r="AI27">
            <v>0</v>
          </cell>
          <cell r="AJ27">
            <v>0</v>
          </cell>
          <cell r="AK27">
            <v>0</v>
          </cell>
          <cell r="AL27">
            <v>4.0686950087547302E-2</v>
          </cell>
          <cell r="AM27">
            <v>6.1295375227928203E-2</v>
          </cell>
          <cell r="AN27">
            <v>0</v>
          </cell>
          <cell r="AO27">
            <v>0</v>
          </cell>
          <cell r="AP27">
            <v>0</v>
          </cell>
          <cell r="AQ27">
            <v>0</v>
          </cell>
          <cell r="AR27">
            <v>0</v>
          </cell>
          <cell r="AS27">
            <v>0</v>
          </cell>
          <cell r="AT27">
            <v>0</v>
          </cell>
          <cell r="AU27">
            <v>0</v>
          </cell>
          <cell r="AV27">
            <v>0</v>
          </cell>
          <cell r="AW27">
            <v>0</v>
          </cell>
          <cell r="AX27">
            <v>2.5850329548120499E-2</v>
          </cell>
          <cell r="AY27">
            <v>2.3134250193834301E-2</v>
          </cell>
        </row>
        <row r="28">
          <cell r="B28" t="str">
            <v>FOODDRTO</v>
          </cell>
          <cell r="C28" t="str">
            <v>creameries</v>
          </cell>
          <cell r="D28">
            <v>0</v>
          </cell>
          <cell r="E28">
            <v>0</v>
          </cell>
          <cell r="F28">
            <v>0</v>
          </cell>
          <cell r="G28">
            <v>0</v>
          </cell>
          <cell r="H28">
            <v>0</v>
          </cell>
          <cell r="I28">
            <v>0</v>
          </cell>
          <cell r="J28">
            <v>0</v>
          </cell>
          <cell r="K28">
            <v>0</v>
          </cell>
          <cell r="L28">
            <v>0</v>
          </cell>
          <cell r="M28">
            <v>0</v>
          </cell>
          <cell r="N28">
            <v>0</v>
          </cell>
          <cell r="O28">
            <v>0</v>
          </cell>
          <cell r="P28">
            <v>0.31564652919769298</v>
          </cell>
          <cell r="Q28">
            <v>1.4735131263732899</v>
          </cell>
          <cell r="R28">
            <v>0.21824002265930201</v>
          </cell>
          <cell r="S28">
            <v>1.8430022001266499</v>
          </cell>
          <cell r="T28">
            <v>0.465000599622726</v>
          </cell>
          <cell r="U28">
            <v>2.68876075744629</v>
          </cell>
          <cell r="V28">
            <v>0</v>
          </cell>
          <cell r="W28">
            <v>2.3458836078643799</v>
          </cell>
          <cell r="X28">
            <v>4.3365674018859899</v>
          </cell>
          <cell r="Y28">
            <v>4.85408639907837</v>
          </cell>
          <cell r="Z28">
            <v>8.9538850784301793</v>
          </cell>
          <cell r="AA28">
            <v>11.8457584381104</v>
          </cell>
          <cell r="AB28">
            <v>0.31085342168808</v>
          </cell>
          <cell r="AC28">
            <v>0</v>
          </cell>
          <cell r="AD28">
            <v>9.7721189260482802E-2</v>
          </cell>
          <cell r="AE28">
            <v>8.2029968500137301E-2</v>
          </cell>
          <cell r="AF28">
            <v>0.31445363163948098</v>
          </cell>
          <cell r="AG28">
            <v>2.1135585308075</v>
          </cell>
          <cell r="AH28">
            <v>0</v>
          </cell>
          <cell r="AI28">
            <v>3.4620225429534899</v>
          </cell>
          <cell r="AJ28">
            <v>4.7271862030029297</v>
          </cell>
          <cell r="AK28">
            <v>5.1093277931213397</v>
          </cell>
          <cell r="AL28">
            <v>0.49141386151313798</v>
          </cell>
          <cell r="AM28">
            <v>3.4119889736175502</v>
          </cell>
          <cell r="AN28">
            <v>0.19684495031833599</v>
          </cell>
          <cell r="AO28">
            <v>0.461922496557236</v>
          </cell>
          <cell r="AP28">
            <v>0.23543588817119601</v>
          </cell>
          <cell r="AQ28">
            <v>0.66683763265609697</v>
          </cell>
          <cell r="AR28">
            <v>0</v>
          </cell>
          <cell r="AS28">
            <v>1.0758917331695601</v>
          </cell>
          <cell r="AT28">
            <v>0</v>
          </cell>
          <cell r="AU28">
            <v>0.35901939868927002</v>
          </cell>
          <cell r="AV28">
            <v>3.0226271152496298</v>
          </cell>
          <cell r="AW28">
            <v>3.9464275836944598</v>
          </cell>
          <cell r="AX28">
            <v>0</v>
          </cell>
          <cell r="AY28">
            <v>0</v>
          </cell>
        </row>
        <row r="29">
          <cell r="B29" t="str">
            <v>FOODDRTO</v>
          </cell>
          <cell r="C29" t="str">
            <v>red meat</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0.57569956779480003</v>
          </cell>
          <cell r="T29">
            <v>1.2806438207626301</v>
          </cell>
          <cell r="U29">
            <v>1.9016476869583101</v>
          </cell>
          <cell r="V29">
            <v>0</v>
          </cell>
          <cell r="W29">
            <v>0</v>
          </cell>
          <cell r="X29">
            <v>0</v>
          </cell>
          <cell r="Y29">
            <v>2.02629613876343</v>
          </cell>
          <cell r="Z29">
            <v>0</v>
          </cell>
          <cell r="AA29">
            <v>15.2879438400269</v>
          </cell>
          <cell r="AB29">
            <v>0</v>
          </cell>
          <cell r="AC29">
            <v>0</v>
          </cell>
          <cell r="AD29">
            <v>0</v>
          </cell>
          <cell r="AE29">
            <v>0</v>
          </cell>
          <cell r="AF29">
            <v>0</v>
          </cell>
          <cell r="AG29">
            <v>1.44839644432068</v>
          </cell>
          <cell r="AH29">
            <v>0</v>
          </cell>
          <cell r="AI29">
            <v>0</v>
          </cell>
          <cell r="AJ29">
            <v>0</v>
          </cell>
          <cell r="AK29">
            <v>4.9315438270568803</v>
          </cell>
          <cell r="AL29">
            <v>0</v>
          </cell>
          <cell r="AM29">
            <v>0</v>
          </cell>
          <cell r="AN29">
            <v>0</v>
          </cell>
          <cell r="AO29">
            <v>0</v>
          </cell>
          <cell r="AP29">
            <v>0</v>
          </cell>
          <cell r="AQ29">
            <v>0</v>
          </cell>
          <cell r="AR29">
            <v>0</v>
          </cell>
          <cell r="AS29">
            <v>0.33740612864494302</v>
          </cell>
          <cell r="AT29">
            <v>0</v>
          </cell>
          <cell r="AU29">
            <v>0</v>
          </cell>
          <cell r="AV29">
            <v>0</v>
          </cell>
          <cell r="AW29">
            <v>0</v>
          </cell>
          <cell r="AX29">
            <v>0</v>
          </cell>
          <cell r="AY29">
            <v>0</v>
          </cell>
        </row>
        <row r="30">
          <cell r="B30" t="str">
            <v>FOODDRTO</v>
          </cell>
          <cell r="C30" t="str">
            <v>rest of food</v>
          </cell>
          <cell r="D30">
            <v>0</v>
          </cell>
          <cell r="E30">
            <v>0</v>
          </cell>
          <cell r="F30">
            <v>0</v>
          </cell>
          <cell r="G30">
            <v>0</v>
          </cell>
          <cell r="H30">
            <v>0</v>
          </cell>
          <cell r="I30">
            <v>0</v>
          </cell>
          <cell r="J30">
            <v>0</v>
          </cell>
          <cell r="K30">
            <v>0</v>
          </cell>
          <cell r="L30">
            <v>0</v>
          </cell>
          <cell r="M30">
            <v>0</v>
          </cell>
          <cell r="N30">
            <v>0</v>
          </cell>
          <cell r="O30">
            <v>0</v>
          </cell>
          <cell r="P30">
            <v>28.0824375152588</v>
          </cell>
          <cell r="Q30">
            <v>2.3507561683654798</v>
          </cell>
          <cell r="R30">
            <v>16.77268409729</v>
          </cell>
          <cell r="S30">
            <v>2.5804712772369398</v>
          </cell>
          <cell r="T30">
            <v>5.2545695304870597</v>
          </cell>
          <cell r="U30">
            <v>5.2961401939392099</v>
          </cell>
          <cell r="V30">
            <v>0</v>
          </cell>
          <cell r="W30">
            <v>8.1530990600585902</v>
          </cell>
          <cell r="X30">
            <v>23.777263641357401</v>
          </cell>
          <cell r="Y30">
            <v>27.346420288085898</v>
          </cell>
          <cell r="Z30">
            <v>38.923545837402301</v>
          </cell>
          <cell r="AA30">
            <v>1.17090380191803</v>
          </cell>
          <cell r="AB30">
            <v>22.985542297363299</v>
          </cell>
          <cell r="AC30">
            <v>0.46934425830841098</v>
          </cell>
          <cell r="AD30">
            <v>8.0271186828613299</v>
          </cell>
          <cell r="AE30">
            <v>1.1599768400192301</v>
          </cell>
          <cell r="AF30">
            <v>1.3654645681381199</v>
          </cell>
          <cell r="AG30">
            <v>0.16593492031097401</v>
          </cell>
          <cell r="AH30">
            <v>0</v>
          </cell>
          <cell r="AI30">
            <v>13.8796796798706</v>
          </cell>
          <cell r="AJ30">
            <v>28.428167343139599</v>
          </cell>
          <cell r="AK30">
            <v>26.5334873199463</v>
          </cell>
          <cell r="AL30">
            <v>32.548347473144503</v>
          </cell>
          <cell r="AM30">
            <v>0.319564789533615</v>
          </cell>
          <cell r="AN30">
            <v>9.9555778503418004</v>
          </cell>
          <cell r="AO30">
            <v>0</v>
          </cell>
          <cell r="AP30">
            <v>0.804104924201965</v>
          </cell>
          <cell r="AQ30">
            <v>0</v>
          </cell>
          <cell r="AR30">
            <v>0</v>
          </cell>
          <cell r="AS30">
            <v>0</v>
          </cell>
          <cell r="AT30">
            <v>0</v>
          </cell>
          <cell r="AU30">
            <v>0</v>
          </cell>
          <cell r="AV30">
            <v>15.284644126892101</v>
          </cell>
          <cell r="AW30">
            <v>19.165735244751001</v>
          </cell>
          <cell r="AX30">
            <v>13.061425209045399</v>
          </cell>
          <cell r="AY30">
            <v>0</v>
          </cell>
        </row>
        <row r="31">
          <cell r="B31" t="str">
            <v>FOODDRTO</v>
          </cell>
          <cell r="C31" t="str">
            <v>brewing</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0.50147062540054299</v>
          </cell>
          <cell r="S31">
            <v>0.57237911224365201</v>
          </cell>
          <cell r="T31">
            <v>0</v>
          </cell>
          <cell r="U31">
            <v>0</v>
          </cell>
          <cell r="V31">
            <v>0</v>
          </cell>
          <cell r="W31">
            <v>0</v>
          </cell>
          <cell r="X31">
            <v>5.6839613914489702</v>
          </cell>
          <cell r="Y31">
            <v>1.9526773691177399</v>
          </cell>
          <cell r="Z31">
            <v>3.3205947875976598</v>
          </cell>
          <cell r="AA31">
            <v>1.83026609010994E-3</v>
          </cell>
          <cell r="AB31">
            <v>0</v>
          </cell>
          <cell r="AC31">
            <v>0</v>
          </cell>
          <cell r="AD31">
            <v>0.57188081741332997</v>
          </cell>
          <cell r="AE31">
            <v>0.660622358322144</v>
          </cell>
          <cell r="AF31">
            <v>0</v>
          </cell>
          <cell r="AG31">
            <v>0</v>
          </cell>
          <cell r="AH31">
            <v>0</v>
          </cell>
          <cell r="AI31">
            <v>0</v>
          </cell>
          <cell r="AJ31">
            <v>5.8423180580139196</v>
          </cell>
          <cell r="AK31">
            <v>1.25302934646606</v>
          </cell>
          <cell r="AL31">
            <v>2.46901512145996</v>
          </cell>
          <cell r="AM31">
            <v>0</v>
          </cell>
          <cell r="AN31">
            <v>0</v>
          </cell>
          <cell r="AO31">
            <v>0</v>
          </cell>
          <cell r="AP31">
            <v>0</v>
          </cell>
          <cell r="AQ31">
            <v>0</v>
          </cell>
          <cell r="AR31">
            <v>0</v>
          </cell>
          <cell r="AS31">
            <v>0</v>
          </cell>
          <cell r="AT31">
            <v>0</v>
          </cell>
          <cell r="AU31">
            <v>0</v>
          </cell>
          <cell r="AV31">
            <v>4.3336505889892596</v>
          </cell>
          <cell r="AW31">
            <v>0.43172541260719299</v>
          </cell>
          <cell r="AX31">
            <v>0.44266626238822898</v>
          </cell>
          <cell r="AY31">
            <v>0</v>
          </cell>
        </row>
        <row r="32">
          <cell r="B32" t="str">
            <v>CON_OMAN</v>
          </cell>
          <cell r="C32" t="str">
            <v>plastic</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9.2029190063476598</v>
          </cell>
          <cell r="AB32">
            <v>0</v>
          </cell>
          <cell r="AC32">
            <v>0</v>
          </cell>
          <cell r="AD32">
            <v>0</v>
          </cell>
          <cell r="AE32">
            <v>0</v>
          </cell>
          <cell r="AF32">
            <v>0</v>
          </cell>
          <cell r="AG32">
            <v>0</v>
          </cell>
          <cell r="AH32">
            <v>0</v>
          </cell>
          <cell r="AI32">
            <v>0</v>
          </cell>
          <cell r="AJ32">
            <v>0</v>
          </cell>
          <cell r="AK32">
            <v>0</v>
          </cell>
          <cell r="AL32">
            <v>0.69813895225524902</v>
          </cell>
          <cell r="AM32">
            <v>5.1678323745727504</v>
          </cell>
          <cell r="AN32">
            <v>0</v>
          </cell>
          <cell r="AO32">
            <v>0</v>
          </cell>
          <cell r="AP32">
            <v>0</v>
          </cell>
          <cell r="AQ32">
            <v>0</v>
          </cell>
          <cell r="AR32">
            <v>0</v>
          </cell>
          <cell r="AS32">
            <v>0</v>
          </cell>
          <cell r="AT32">
            <v>0</v>
          </cell>
          <cell r="AU32">
            <v>0</v>
          </cell>
          <cell r="AV32">
            <v>0</v>
          </cell>
          <cell r="AW32">
            <v>0</v>
          </cell>
          <cell r="AX32">
            <v>0</v>
          </cell>
          <cell r="AY32">
            <v>1.1412146091461199</v>
          </cell>
        </row>
        <row r="33">
          <cell r="B33" t="str">
            <v>CON_OMAN</v>
          </cell>
          <cell r="C33" t="str">
            <v>rubber</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0.19707395136356401</v>
          </cell>
          <cell r="V33">
            <v>0</v>
          </cell>
          <cell r="W33">
            <v>0</v>
          </cell>
          <cell r="X33">
            <v>0</v>
          </cell>
          <cell r="Y33">
            <v>0</v>
          </cell>
          <cell r="Z33">
            <v>0</v>
          </cell>
          <cell r="AA33">
            <v>4.8928632168099295E-4</v>
          </cell>
          <cell r="AB33">
            <v>0</v>
          </cell>
          <cell r="AC33">
            <v>0</v>
          </cell>
          <cell r="AD33">
            <v>0</v>
          </cell>
          <cell r="AE33">
            <v>0</v>
          </cell>
          <cell r="AF33">
            <v>0</v>
          </cell>
          <cell r="AG33">
            <v>9.5180228352546706E-2</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2.4225312517955899E-4</v>
          </cell>
        </row>
        <row r="34">
          <cell r="B34" t="str">
            <v>CON_OMAN</v>
          </cell>
          <cell r="C34" t="str">
            <v>wood</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0.35191959142684898</v>
          </cell>
          <cell r="AK34">
            <v>0</v>
          </cell>
          <cell r="AL34">
            <v>0.62384444475173995</v>
          </cell>
          <cell r="AM34">
            <v>0</v>
          </cell>
          <cell r="AN34">
            <v>0</v>
          </cell>
          <cell r="AO34">
            <v>0</v>
          </cell>
          <cell r="AP34">
            <v>0</v>
          </cell>
          <cell r="AQ34">
            <v>0</v>
          </cell>
          <cell r="AR34">
            <v>0</v>
          </cell>
          <cell r="AS34">
            <v>0</v>
          </cell>
          <cell r="AT34">
            <v>0</v>
          </cell>
          <cell r="AU34">
            <v>0</v>
          </cell>
          <cell r="AV34">
            <v>0</v>
          </cell>
          <cell r="AW34">
            <v>0</v>
          </cell>
          <cell r="AX34">
            <v>0</v>
          </cell>
          <cell r="AY34">
            <v>0</v>
          </cell>
        </row>
        <row r="35">
          <cell r="B35" t="str">
            <v>PUPAPRPU</v>
          </cell>
          <cell r="C35" t="str">
            <v>paper</v>
          </cell>
          <cell r="D35">
            <v>0</v>
          </cell>
          <cell r="E35">
            <v>0</v>
          </cell>
          <cell r="F35">
            <v>0</v>
          </cell>
          <cell r="G35">
            <v>0</v>
          </cell>
          <cell r="H35">
            <v>0</v>
          </cell>
          <cell r="I35">
            <v>0</v>
          </cell>
          <cell r="J35">
            <v>0</v>
          </cell>
          <cell r="K35">
            <v>0</v>
          </cell>
          <cell r="L35">
            <v>0</v>
          </cell>
          <cell r="M35">
            <v>0</v>
          </cell>
          <cell r="N35">
            <v>0</v>
          </cell>
          <cell r="O35">
            <v>0</v>
          </cell>
          <cell r="P35">
            <v>88.327964782714801</v>
          </cell>
          <cell r="Q35">
            <v>8.2107372283935494</v>
          </cell>
          <cell r="R35">
            <v>7.3522934913635298</v>
          </cell>
          <cell r="S35">
            <v>8.57708740234375</v>
          </cell>
          <cell r="T35">
            <v>8.6713762283325195</v>
          </cell>
          <cell r="U35">
            <v>26.3420810699463</v>
          </cell>
          <cell r="V35">
            <v>0</v>
          </cell>
          <cell r="W35">
            <v>0</v>
          </cell>
          <cell r="X35">
            <v>7.1618723869323704</v>
          </cell>
          <cell r="Y35">
            <v>10.7260837554932</v>
          </cell>
          <cell r="Z35">
            <v>25.400976181030298</v>
          </cell>
          <cell r="AA35">
            <v>2.6582908630371098</v>
          </cell>
          <cell r="AB35">
            <v>72.908821105957003</v>
          </cell>
          <cell r="AC35">
            <v>1.3826987743377701</v>
          </cell>
          <cell r="AD35">
            <v>2.0315635204315199</v>
          </cell>
          <cell r="AE35">
            <v>0</v>
          </cell>
          <cell r="AF35">
            <v>1.3670175075530999</v>
          </cell>
          <cell r="AG35">
            <v>0</v>
          </cell>
          <cell r="AH35">
            <v>0</v>
          </cell>
          <cell r="AI35">
            <v>0.173437520861626</v>
          </cell>
          <cell r="AJ35">
            <v>10.2725219726563</v>
          </cell>
          <cell r="AK35">
            <v>12.4925193786621</v>
          </cell>
          <cell r="AL35">
            <v>5.7965040206909197</v>
          </cell>
          <cell r="AM35">
            <v>0.88347631692886397</v>
          </cell>
          <cell r="AN35">
            <v>67.914947509765597</v>
          </cell>
          <cell r="AO35">
            <v>0</v>
          </cell>
          <cell r="AP35">
            <v>0</v>
          </cell>
          <cell r="AQ35">
            <v>0</v>
          </cell>
          <cell r="AR35">
            <v>0</v>
          </cell>
          <cell r="AS35">
            <v>0</v>
          </cell>
          <cell r="AT35">
            <v>0</v>
          </cell>
          <cell r="AU35">
            <v>0</v>
          </cell>
          <cell r="AV35">
            <v>0</v>
          </cell>
          <cell r="AW35">
            <v>6.7032642364501998</v>
          </cell>
          <cell r="AX35">
            <v>0</v>
          </cell>
          <cell r="AY35">
            <v>0</v>
          </cell>
        </row>
        <row r="36">
          <cell r="B36" t="str">
            <v>PUPAPRPU</v>
          </cell>
          <cell r="C36" t="str">
            <v>printing</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3.77911776304245E-2</v>
          </cell>
          <cell r="U36">
            <v>6.2709316611290006E-2</v>
          </cell>
          <cell r="V36">
            <v>0</v>
          </cell>
          <cell r="W36">
            <v>0</v>
          </cell>
          <cell r="X36">
            <v>0</v>
          </cell>
          <cell r="Y36">
            <v>0</v>
          </cell>
          <cell r="Z36">
            <v>0</v>
          </cell>
          <cell r="AA36">
            <v>0</v>
          </cell>
          <cell r="AB36">
            <v>0</v>
          </cell>
          <cell r="AC36">
            <v>0</v>
          </cell>
          <cell r="AD36">
            <v>0</v>
          </cell>
          <cell r="AE36">
            <v>0</v>
          </cell>
          <cell r="AF36">
            <v>4.6143368817865796E-3</v>
          </cell>
          <cell r="AG36">
            <v>5.7074702344834796E-3</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row>
        <row r="37">
          <cell r="B37" t="str">
            <v>TEXTPROD</v>
          </cell>
          <cell r="C37" t="str">
            <v>woollen</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row>
        <row r="38">
          <cell r="B38" t="str">
            <v>TEXTPROD</v>
          </cell>
          <cell r="C38" t="str">
            <v>spin &amp; weav</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0.82346224784851096</v>
          </cell>
          <cell r="V38">
            <v>0</v>
          </cell>
          <cell r="W38">
            <v>0</v>
          </cell>
          <cell r="X38">
            <v>0</v>
          </cell>
          <cell r="Y38">
            <v>0</v>
          </cell>
          <cell r="Z38">
            <v>0</v>
          </cell>
          <cell r="AA38">
            <v>0.20266474783420599</v>
          </cell>
          <cell r="AB38">
            <v>0</v>
          </cell>
          <cell r="AC38">
            <v>0</v>
          </cell>
          <cell r="AD38">
            <v>0</v>
          </cell>
          <cell r="AE38">
            <v>0</v>
          </cell>
          <cell r="AF38">
            <v>0</v>
          </cell>
          <cell r="AG38">
            <v>0.76656073331832897</v>
          </cell>
          <cell r="AH38">
            <v>0</v>
          </cell>
          <cell r="AI38">
            <v>0</v>
          </cell>
          <cell r="AJ38">
            <v>0</v>
          </cell>
          <cell r="AK38">
            <v>0</v>
          </cell>
          <cell r="AL38">
            <v>0</v>
          </cell>
          <cell r="AM38">
            <v>0.20934209227562001</v>
          </cell>
          <cell r="AN38">
            <v>0</v>
          </cell>
          <cell r="AO38">
            <v>0</v>
          </cell>
          <cell r="AP38">
            <v>0</v>
          </cell>
          <cell r="AQ38">
            <v>0</v>
          </cell>
          <cell r="AR38">
            <v>0</v>
          </cell>
          <cell r="AS38">
            <v>0.63831251859664895</v>
          </cell>
          <cell r="AT38">
            <v>0</v>
          </cell>
          <cell r="AU38">
            <v>0</v>
          </cell>
          <cell r="AV38">
            <v>0</v>
          </cell>
          <cell r="AW38">
            <v>0</v>
          </cell>
          <cell r="AX38">
            <v>0</v>
          </cell>
          <cell r="AY38">
            <v>0.14431251585483601</v>
          </cell>
        </row>
        <row r="39">
          <cell r="B39" t="str">
            <v>TEXTPROD</v>
          </cell>
          <cell r="C39" t="str">
            <v>dye &amp; finish</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4.9840718507766703E-2</v>
          </cell>
          <cell r="U39">
            <v>0.226485475897789</v>
          </cell>
          <cell r="V39">
            <v>0</v>
          </cell>
          <cell r="W39">
            <v>0</v>
          </cell>
          <cell r="X39">
            <v>0</v>
          </cell>
          <cell r="Y39">
            <v>0</v>
          </cell>
          <cell r="Z39">
            <v>0</v>
          </cell>
          <cell r="AA39">
            <v>0</v>
          </cell>
          <cell r="AB39">
            <v>0</v>
          </cell>
          <cell r="AC39">
            <v>0</v>
          </cell>
          <cell r="AD39">
            <v>0</v>
          </cell>
          <cell r="AE39">
            <v>0</v>
          </cell>
          <cell r="AF39">
            <v>6.8367220461368602E-2</v>
          </cell>
          <cell r="AG39">
            <v>0.24157766997814201</v>
          </cell>
          <cell r="AH39">
            <v>0</v>
          </cell>
          <cell r="AI39">
            <v>0</v>
          </cell>
          <cell r="AJ39">
            <v>0</v>
          </cell>
          <cell r="AK39">
            <v>0</v>
          </cell>
          <cell r="AL39">
            <v>0</v>
          </cell>
          <cell r="AM39">
            <v>0</v>
          </cell>
          <cell r="AN39">
            <v>0</v>
          </cell>
          <cell r="AO39">
            <v>0</v>
          </cell>
          <cell r="AP39">
            <v>0</v>
          </cell>
          <cell r="AQ39">
            <v>0</v>
          </cell>
          <cell r="AR39">
            <v>5.2553262561559698E-2</v>
          </cell>
          <cell r="AS39">
            <v>0.21456325054168701</v>
          </cell>
          <cell r="AT39">
            <v>0</v>
          </cell>
          <cell r="AU39">
            <v>0</v>
          </cell>
          <cell r="AV39">
            <v>0</v>
          </cell>
          <cell r="AW39">
            <v>0</v>
          </cell>
          <cell r="AX39">
            <v>0</v>
          </cell>
          <cell r="AY39">
            <v>0</v>
          </cell>
        </row>
        <row r="40">
          <cell r="B40" t="str">
            <v>TEXTPROD</v>
          </cell>
          <cell r="C40" t="str">
            <v>carpets</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row>
        <row r="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2.0999271869659402</v>
          </cell>
          <cell r="W49">
            <v>1.79508709907532</v>
          </cell>
          <cell r="X49">
            <v>1.71283030509949</v>
          </cell>
          <cell r="Y49">
            <v>1.54721319675446</v>
          </cell>
          <cell r="Z49">
            <v>1.3906491994857799</v>
          </cell>
          <cell r="AA49">
            <v>1.47502624988556</v>
          </cell>
          <cell r="AB49">
            <v>0</v>
          </cell>
          <cell r="AC49">
            <v>0</v>
          </cell>
          <cell r="AD49">
            <v>0</v>
          </cell>
          <cell r="AE49">
            <v>0</v>
          </cell>
          <cell r="AF49">
            <v>0</v>
          </cell>
          <cell r="AG49">
            <v>0</v>
          </cell>
          <cell r="AH49">
            <v>2.0265557765960698</v>
          </cell>
          <cell r="AI49">
            <v>1.7833940982818599</v>
          </cell>
          <cell r="AJ49">
            <v>1.5769503116607699</v>
          </cell>
          <cell r="AK49">
            <v>1.5074038505554199</v>
          </cell>
          <cell r="AL49">
            <v>1.3480534553527801</v>
          </cell>
          <cell r="AM49">
            <v>1.5056563615798999</v>
          </cell>
          <cell r="AN49">
            <v>0</v>
          </cell>
          <cell r="AO49">
            <v>0</v>
          </cell>
          <cell r="AP49">
            <v>0</v>
          </cell>
          <cell r="AQ49">
            <v>0</v>
          </cell>
          <cell r="AR49">
            <v>0</v>
          </cell>
          <cell r="AS49">
            <v>0</v>
          </cell>
          <cell r="AT49">
            <v>2.2917492389678999</v>
          </cell>
          <cell r="AU49">
            <v>1.99811339378357</v>
          </cell>
          <cell r="AV49">
            <v>1.88145959377289</v>
          </cell>
          <cell r="AW49">
            <v>1.7614215612411499</v>
          </cell>
          <cell r="AX49">
            <v>1.60271072387695</v>
          </cell>
          <cell r="AY49">
            <v>1.63325142860413</v>
          </cell>
        </row>
        <row r="50">
          <cell r="D50">
            <v>0</v>
          </cell>
          <cell r="E50">
            <v>0</v>
          </cell>
          <cell r="F50">
            <v>0</v>
          </cell>
          <cell r="G50">
            <v>0</v>
          </cell>
          <cell r="H50">
            <v>0</v>
          </cell>
          <cell r="I50">
            <v>0</v>
          </cell>
          <cell r="J50">
            <v>0</v>
          </cell>
          <cell r="K50">
            <v>0</v>
          </cell>
          <cell r="L50">
            <v>0</v>
          </cell>
          <cell r="M50">
            <v>0</v>
          </cell>
          <cell r="N50">
            <v>0</v>
          </cell>
          <cell r="O50">
            <v>0</v>
          </cell>
          <cell r="P50">
            <v>0</v>
          </cell>
          <cell r="Q50">
            <v>0.61245572566986095</v>
          </cell>
          <cell r="R50">
            <v>0.99993127584457397</v>
          </cell>
          <cell r="S50">
            <v>1.0027664899826101</v>
          </cell>
          <cell r="T50">
            <v>1.1741007566452</v>
          </cell>
          <cell r="U50">
            <v>1.19243311882019</v>
          </cell>
          <cell r="V50">
            <v>0.50265210866928101</v>
          </cell>
          <cell r="W50">
            <v>0.257719665765762</v>
          </cell>
          <cell r="X50">
            <v>0.579967260360718</v>
          </cell>
          <cell r="Y50">
            <v>0</v>
          </cell>
          <cell r="Z50">
            <v>0</v>
          </cell>
          <cell r="AA50">
            <v>0</v>
          </cell>
          <cell r="AB50">
            <v>0</v>
          </cell>
          <cell r="AC50">
            <v>0.73881542682647705</v>
          </cell>
          <cell r="AD50">
            <v>1.24333012104034</v>
          </cell>
          <cell r="AE50">
            <v>1.1776642799377399</v>
          </cell>
          <cell r="AF50">
            <v>1.27571356296539</v>
          </cell>
          <cell r="AG50">
            <v>1.8930181264877299</v>
          </cell>
          <cell r="AH50">
            <v>0.51209628582000699</v>
          </cell>
          <cell r="AI50">
            <v>0.24609822034835799</v>
          </cell>
          <cell r="AJ50">
            <v>0.55616682767867998</v>
          </cell>
          <cell r="AK50">
            <v>1.02431297302246</v>
          </cell>
          <cell r="AL50">
            <v>1.6390678882598899</v>
          </cell>
          <cell r="AM50">
            <v>1.7513343095779399</v>
          </cell>
          <cell r="AN50">
            <v>0</v>
          </cell>
          <cell r="AO50">
            <v>0.31912478804588301</v>
          </cell>
          <cell r="AP50">
            <v>0.78203034400939897</v>
          </cell>
          <cell r="AQ50">
            <v>0.78461742401123002</v>
          </cell>
          <cell r="AR50">
            <v>0.83375108242034901</v>
          </cell>
          <cell r="AS50">
            <v>2.20266461372375</v>
          </cell>
          <cell r="AT50">
            <v>0.35380557179451</v>
          </cell>
          <cell r="AU50">
            <v>0.18906499445438399</v>
          </cell>
          <cell r="AV50">
            <v>0.47453063726425199</v>
          </cell>
          <cell r="AW50">
            <v>0.62266081571579002</v>
          </cell>
          <cell r="AX50">
            <v>1.2300136089325</v>
          </cell>
          <cell r="AY50">
            <v>1.2897034883499101</v>
          </cell>
        </row>
        <row r="51">
          <cell r="D51">
            <v>0</v>
          </cell>
          <cell r="E51">
            <v>0</v>
          </cell>
          <cell r="F51">
            <v>0</v>
          </cell>
          <cell r="G51">
            <v>0</v>
          </cell>
          <cell r="H51">
            <v>0</v>
          </cell>
          <cell r="I51">
            <v>0</v>
          </cell>
          <cell r="J51">
            <v>0</v>
          </cell>
          <cell r="K51">
            <v>0</v>
          </cell>
          <cell r="L51">
            <v>0</v>
          </cell>
          <cell r="M51">
            <v>0</v>
          </cell>
          <cell r="N51">
            <v>0</v>
          </cell>
          <cell r="O51">
            <v>0</v>
          </cell>
          <cell r="P51">
            <v>0.33692666888237</v>
          </cell>
          <cell r="Q51">
            <v>0.38139143586158802</v>
          </cell>
          <cell r="R51">
            <v>0.221131771802902</v>
          </cell>
          <cell r="S51">
            <v>0.352293580770493</v>
          </cell>
          <cell r="T51">
            <v>5.7445592880248997</v>
          </cell>
          <cell r="U51">
            <v>11.801677703857401</v>
          </cell>
          <cell r="V51">
            <v>6.5621900558471697</v>
          </cell>
          <cell r="W51">
            <v>5.5101566314697301</v>
          </cell>
          <cell r="X51">
            <v>4.7807207107543901</v>
          </cell>
          <cell r="Y51">
            <v>3.34624147415161</v>
          </cell>
          <cell r="Z51">
            <v>0</v>
          </cell>
          <cell r="AA51">
            <v>0</v>
          </cell>
          <cell r="AB51">
            <v>0.55177772045135498</v>
          </cell>
          <cell r="AC51">
            <v>0.55764865875244096</v>
          </cell>
          <cell r="AD51">
            <v>0.73089474439621005</v>
          </cell>
          <cell r="AE51">
            <v>0.67534548044204701</v>
          </cell>
          <cell r="AF51">
            <v>8.8014764785766602</v>
          </cell>
          <cell r="AG51">
            <v>18.981473922729499</v>
          </cell>
          <cell r="AH51">
            <v>6.3219165802001998</v>
          </cell>
          <cell r="AI51">
            <v>5.3479557037353498</v>
          </cell>
          <cell r="AJ51">
            <v>4.6717901229858398</v>
          </cell>
          <cell r="AK51">
            <v>3.2624421119689901</v>
          </cell>
          <cell r="AL51">
            <v>2.4178199768066402</v>
          </cell>
          <cell r="AM51">
            <v>2.3378961086273198</v>
          </cell>
          <cell r="AN51">
            <v>0.379906505346298</v>
          </cell>
          <cell r="AO51">
            <v>0.695301473140717</v>
          </cell>
          <cell r="AP51">
            <v>0.99838471412658703</v>
          </cell>
          <cell r="AQ51">
            <v>1.5010013580322299</v>
          </cell>
          <cell r="AR51">
            <v>12.2524881362915</v>
          </cell>
          <cell r="AS51">
            <v>26.0759887695313</v>
          </cell>
          <cell r="AT51">
            <v>7.3982405662536603</v>
          </cell>
          <cell r="AU51">
            <v>6.0314307212829599</v>
          </cell>
          <cell r="AV51">
            <v>5.4112668037414604</v>
          </cell>
          <cell r="AW51">
            <v>3.6388416290283199</v>
          </cell>
          <cell r="AX51">
            <v>0</v>
          </cell>
          <cell r="AY51">
            <v>0</v>
          </cell>
        </row>
        <row r="52">
          <cell r="D52">
            <v>0</v>
          </cell>
          <cell r="E52">
            <v>0</v>
          </cell>
          <cell r="F52">
            <v>0</v>
          </cell>
          <cell r="G52">
            <v>0</v>
          </cell>
          <cell r="H52">
            <v>0</v>
          </cell>
          <cell r="I52">
            <v>0</v>
          </cell>
          <cell r="J52">
            <v>0</v>
          </cell>
          <cell r="K52">
            <v>0</v>
          </cell>
          <cell r="L52">
            <v>0</v>
          </cell>
          <cell r="M52">
            <v>0</v>
          </cell>
          <cell r="N52">
            <v>0</v>
          </cell>
          <cell r="O52">
            <v>0</v>
          </cell>
          <cell r="P52">
            <v>0</v>
          </cell>
          <cell r="Q52">
            <v>0</v>
          </cell>
          <cell r="R52">
            <v>1.31717646121979</v>
          </cell>
          <cell r="S52">
            <v>1.3843230009078999</v>
          </cell>
          <cell r="T52">
            <v>1.4278157949447601</v>
          </cell>
          <cell r="U52">
            <v>2.6221404075622599</v>
          </cell>
          <cell r="V52">
            <v>6.9447460174560502</v>
          </cell>
          <cell r="W52">
            <v>14.3499660491943</v>
          </cell>
          <cell r="X52">
            <v>13.7063341140747</v>
          </cell>
          <cell r="Y52">
            <v>0</v>
          </cell>
          <cell r="Z52">
            <v>0</v>
          </cell>
          <cell r="AA52">
            <v>0</v>
          </cell>
          <cell r="AB52">
            <v>0</v>
          </cell>
          <cell r="AC52">
            <v>0</v>
          </cell>
          <cell r="AD52">
            <v>1.65252578258514</v>
          </cell>
          <cell r="AE52">
            <v>1.75036668777466</v>
          </cell>
          <cell r="AF52">
            <v>1.7981656789779701</v>
          </cell>
          <cell r="AG52">
            <v>3.1678202152252202</v>
          </cell>
          <cell r="AH52">
            <v>6.6474838256835902</v>
          </cell>
          <cell r="AI52">
            <v>14.1313533782959</v>
          </cell>
          <cell r="AJ52">
            <v>13.418174743652299</v>
          </cell>
          <cell r="AK52">
            <v>0</v>
          </cell>
          <cell r="AL52">
            <v>0</v>
          </cell>
          <cell r="AM52">
            <v>0</v>
          </cell>
          <cell r="AN52">
            <v>0</v>
          </cell>
          <cell r="AO52">
            <v>0</v>
          </cell>
          <cell r="AP52">
            <v>1.7597391605377199</v>
          </cell>
          <cell r="AQ52">
            <v>2.1841683387756299</v>
          </cell>
          <cell r="AR52">
            <v>2.4644908905029301</v>
          </cell>
          <cell r="AS52">
            <v>3.59165382385254</v>
          </cell>
          <cell r="AT52">
            <v>7.9304504394531303</v>
          </cell>
          <cell r="AU52">
            <v>15.6174936294556</v>
          </cell>
          <cell r="AV52">
            <v>14.2182064056396</v>
          </cell>
          <cell r="AW52">
            <v>0</v>
          </cell>
          <cell r="AX52">
            <v>0</v>
          </cell>
          <cell r="AY52">
            <v>0</v>
          </cell>
        </row>
        <row r="53">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0.273416787385941</v>
          </cell>
          <cell r="U53">
            <v>0.18251271545886999</v>
          </cell>
          <cell r="V53">
            <v>2.9554910659789999</v>
          </cell>
          <cell r="W53">
            <v>2.3795027732849099</v>
          </cell>
          <cell r="X53">
            <v>6.3071374893188503</v>
          </cell>
          <cell r="Y53">
            <v>4.4952802658081099</v>
          </cell>
          <cell r="Z53">
            <v>0</v>
          </cell>
          <cell r="AA53">
            <v>0</v>
          </cell>
          <cell r="AB53">
            <v>0</v>
          </cell>
          <cell r="AC53">
            <v>0</v>
          </cell>
          <cell r="AD53">
            <v>0</v>
          </cell>
          <cell r="AE53">
            <v>0</v>
          </cell>
          <cell r="AF53">
            <v>0.35376456379890397</v>
          </cell>
          <cell r="AG53">
            <v>0.314990013837814</v>
          </cell>
          <cell r="AH53">
            <v>2.9049611091613801</v>
          </cell>
          <cell r="AI53">
            <v>2.3885953426361102</v>
          </cell>
          <cell r="AJ53">
            <v>6.2333655357360804</v>
          </cell>
          <cell r="AK53">
            <v>4.4960055351257298</v>
          </cell>
          <cell r="AL53">
            <v>4.5038986206054696</v>
          </cell>
          <cell r="AM53">
            <v>5.2030348777770996</v>
          </cell>
          <cell r="AN53">
            <v>0</v>
          </cell>
          <cell r="AO53">
            <v>0</v>
          </cell>
          <cell r="AP53">
            <v>0</v>
          </cell>
          <cell r="AQ53">
            <v>0</v>
          </cell>
          <cell r="AR53">
            <v>0.27653133869171098</v>
          </cell>
          <cell r="AS53">
            <v>0.39572337269782998</v>
          </cell>
          <cell r="AT53">
            <v>3.5145692825317401</v>
          </cell>
          <cell r="AU53">
            <v>2.7418460845947301</v>
          </cell>
          <cell r="AV53">
            <v>6.5414519309997603</v>
          </cell>
          <cell r="AW53">
            <v>4.5931162834167498</v>
          </cell>
          <cell r="AX53">
            <v>5.3571147918701199</v>
          </cell>
          <cell r="AY53">
            <v>6.3009233474731401</v>
          </cell>
        </row>
        <row r="54">
          <cell r="D54">
            <v>0</v>
          </cell>
          <cell r="E54">
            <v>0</v>
          </cell>
          <cell r="F54">
            <v>0</v>
          </cell>
          <cell r="G54">
            <v>0</v>
          </cell>
          <cell r="H54">
            <v>0</v>
          </cell>
          <cell r="I54">
            <v>0</v>
          </cell>
          <cell r="J54">
            <v>0</v>
          </cell>
          <cell r="K54">
            <v>0</v>
          </cell>
          <cell r="L54">
            <v>0</v>
          </cell>
          <cell r="M54">
            <v>0</v>
          </cell>
          <cell r="N54">
            <v>0</v>
          </cell>
          <cell r="O54">
            <v>0</v>
          </cell>
          <cell r="P54">
            <v>0</v>
          </cell>
          <cell r="Q54">
            <v>1.4910581111907999</v>
          </cell>
          <cell r="R54">
            <v>1.11969077587128</v>
          </cell>
          <cell r="S54">
            <v>0.18844299018383001</v>
          </cell>
          <cell r="T54">
            <v>0.212504982948303</v>
          </cell>
          <cell r="U54">
            <v>7.3666505813598597</v>
          </cell>
          <cell r="V54">
            <v>10.726468086242701</v>
          </cell>
          <cell r="W54">
            <v>9.3910045623779297</v>
          </cell>
          <cell r="X54">
            <v>6.0412669181823704</v>
          </cell>
          <cell r="Y54">
            <v>0</v>
          </cell>
          <cell r="Z54">
            <v>0</v>
          </cell>
          <cell r="AA54">
            <v>1.3818274736404399</v>
          </cell>
          <cell r="AB54">
            <v>0</v>
          </cell>
          <cell r="AC54">
            <v>2.3829810619354199</v>
          </cell>
          <cell r="AD54">
            <v>1.6055774688720701</v>
          </cell>
          <cell r="AE54">
            <v>0.42906370759010298</v>
          </cell>
          <cell r="AF54">
            <v>0.36307770013809199</v>
          </cell>
          <cell r="AG54">
            <v>9.9830217361450195</v>
          </cell>
          <cell r="AH54">
            <v>9.9713478088378906</v>
          </cell>
          <cell r="AI54">
            <v>9.2211256027221697</v>
          </cell>
          <cell r="AJ54">
            <v>5.9612536430358896</v>
          </cell>
          <cell r="AK54">
            <v>0</v>
          </cell>
          <cell r="AL54">
            <v>0</v>
          </cell>
          <cell r="AM54">
            <v>1.87778973579407</v>
          </cell>
          <cell r="AN54">
            <v>0</v>
          </cell>
          <cell r="AO54">
            <v>2.9760086536407502</v>
          </cell>
          <cell r="AP54">
            <v>4.3548665046691903</v>
          </cell>
          <cell r="AQ54">
            <v>1.1400103569030799</v>
          </cell>
          <cell r="AR54">
            <v>1.3572592735290501</v>
          </cell>
          <cell r="AS54">
            <v>11.308438301086399</v>
          </cell>
          <cell r="AT54">
            <v>11.568983078002899</v>
          </cell>
          <cell r="AU54">
            <v>9.7304887771606392</v>
          </cell>
          <cell r="AV54">
            <v>6.08506155014038</v>
          </cell>
          <cell r="AW54">
            <v>0</v>
          </cell>
          <cell r="AX54">
            <v>0</v>
          </cell>
          <cell r="AY54">
            <v>2.7636461257934601</v>
          </cell>
        </row>
        <row r="55">
          <cell r="D55">
            <v>0</v>
          </cell>
          <cell r="E55">
            <v>0</v>
          </cell>
          <cell r="F55">
            <v>0</v>
          </cell>
          <cell r="G55">
            <v>0</v>
          </cell>
          <cell r="H55">
            <v>0</v>
          </cell>
          <cell r="I55">
            <v>0</v>
          </cell>
          <cell r="J55">
            <v>0</v>
          </cell>
          <cell r="K55">
            <v>0</v>
          </cell>
          <cell r="L55">
            <v>0</v>
          </cell>
          <cell r="M55">
            <v>0</v>
          </cell>
          <cell r="N55">
            <v>0</v>
          </cell>
          <cell r="O55">
            <v>0</v>
          </cell>
          <cell r="P55">
            <v>0.59191972017288197</v>
          </cell>
          <cell r="Q55">
            <v>1.13892829418182</v>
          </cell>
          <cell r="R55">
            <v>1.00941610336304</v>
          </cell>
          <cell r="S55">
            <v>1.50403964519501</v>
          </cell>
          <cell r="T55">
            <v>11.4932413101196</v>
          </cell>
          <cell r="U55">
            <v>14.146924972534199</v>
          </cell>
          <cell r="V55">
            <v>26.243249893188501</v>
          </cell>
          <cell r="W55">
            <v>16.5430698394775</v>
          </cell>
          <cell r="X55">
            <v>0</v>
          </cell>
          <cell r="Y55">
            <v>1.2745338678360001</v>
          </cell>
          <cell r="Z55">
            <v>4.28623247146606</v>
          </cell>
          <cell r="AA55">
            <v>3.70414519309998</v>
          </cell>
          <cell r="AB55">
            <v>0.99219107627868697</v>
          </cell>
          <cell r="AC55">
            <v>1.57331502437592</v>
          </cell>
          <cell r="AD55">
            <v>1.7792772054672199</v>
          </cell>
          <cell r="AE55">
            <v>2.8762092590332</v>
          </cell>
          <cell r="AF55">
            <v>13.849707603454601</v>
          </cell>
          <cell r="AG55">
            <v>19.120040893554702</v>
          </cell>
          <cell r="AH55">
            <v>25.0278835296631</v>
          </cell>
          <cell r="AI55">
            <v>16.355350494384801</v>
          </cell>
          <cell r="AJ55">
            <v>33.077693939208999</v>
          </cell>
          <cell r="AK55">
            <v>1.80514717102051</v>
          </cell>
          <cell r="AL55">
            <v>5.0387554168701199</v>
          </cell>
          <cell r="AM55">
            <v>5.4405035972595197</v>
          </cell>
          <cell r="AN55">
            <v>1.0396703481674201</v>
          </cell>
          <cell r="AO55">
            <v>1.8849749565124501</v>
          </cell>
          <cell r="AP55">
            <v>1.8688268661498999</v>
          </cell>
          <cell r="AQ55">
            <v>3.3048188686370898</v>
          </cell>
          <cell r="AR55">
            <v>16.4742107391357</v>
          </cell>
          <cell r="AS55">
            <v>20.4088344573975</v>
          </cell>
          <cell r="AT55">
            <v>30.031375885009801</v>
          </cell>
          <cell r="AU55">
            <v>18.230211257934599</v>
          </cell>
          <cell r="AV55">
            <v>39.4417915344238</v>
          </cell>
          <cell r="AW55">
            <v>2.0248179435729998</v>
          </cell>
          <cell r="AX55">
            <v>5.8354735374450701</v>
          </cell>
          <cell r="AY55">
            <v>6.0172367095947301</v>
          </cell>
        </row>
        <row r="56">
          <cell r="D56">
            <v>0</v>
          </cell>
          <cell r="E56">
            <v>0</v>
          </cell>
          <cell r="F56">
            <v>0</v>
          </cell>
          <cell r="G56">
            <v>0</v>
          </cell>
          <cell r="H56">
            <v>0</v>
          </cell>
          <cell r="I56">
            <v>0</v>
          </cell>
          <cell r="J56">
            <v>0</v>
          </cell>
          <cell r="K56">
            <v>0</v>
          </cell>
          <cell r="L56">
            <v>0</v>
          </cell>
          <cell r="M56">
            <v>0</v>
          </cell>
          <cell r="N56">
            <v>0</v>
          </cell>
          <cell r="O56">
            <v>0</v>
          </cell>
          <cell r="P56">
            <v>0</v>
          </cell>
          <cell r="Q56">
            <v>0</v>
          </cell>
          <cell r="R56">
            <v>0.49186554551124601</v>
          </cell>
          <cell r="S56">
            <v>1.0734505653381301</v>
          </cell>
          <cell r="T56">
            <v>6.5608630180358896</v>
          </cell>
          <cell r="U56">
            <v>19.679241180419901</v>
          </cell>
          <cell r="V56">
            <v>1.0157339572906501</v>
          </cell>
          <cell r="W56">
            <v>0.81885731220245395</v>
          </cell>
          <cell r="X56">
            <v>0.36559730768203702</v>
          </cell>
          <cell r="Y56">
            <v>0</v>
          </cell>
          <cell r="Z56">
            <v>0</v>
          </cell>
          <cell r="AA56">
            <v>2.3988721370696999</v>
          </cell>
          <cell r="AB56">
            <v>0</v>
          </cell>
          <cell r="AC56">
            <v>0</v>
          </cell>
          <cell r="AD56">
            <v>0.35003718733787498</v>
          </cell>
          <cell r="AE56">
            <v>1.69089674949646</v>
          </cell>
          <cell r="AF56">
            <v>8.5017986297607404</v>
          </cell>
          <cell r="AG56">
            <v>25.2374362945557</v>
          </cell>
          <cell r="AH56">
            <v>1.0234673023223899</v>
          </cell>
          <cell r="AI56">
            <v>0.80714625120162997</v>
          </cell>
          <cell r="AJ56">
            <v>0.363764107227325</v>
          </cell>
          <cell r="AK56">
            <v>1.23203313350677</v>
          </cell>
          <cell r="AL56">
            <v>1.7246888875961299</v>
          </cell>
          <cell r="AM56">
            <v>2.5653483867645299</v>
          </cell>
          <cell r="AN56">
            <v>0</v>
          </cell>
          <cell r="AO56">
            <v>0</v>
          </cell>
          <cell r="AP56">
            <v>0.11719723045826</v>
          </cell>
          <cell r="AQ56">
            <v>2.0114777088165301</v>
          </cell>
          <cell r="AR56">
            <v>9.3064165115356392</v>
          </cell>
          <cell r="AS56">
            <v>29.363712310791001</v>
          </cell>
          <cell r="AT56">
            <v>1.0927163362503101</v>
          </cell>
          <cell r="AU56">
            <v>0.89434164762496904</v>
          </cell>
          <cell r="AV56">
            <v>0.39573004841804499</v>
          </cell>
          <cell r="AW56">
            <v>1.3468614816665601</v>
          </cell>
          <cell r="AX56">
            <v>2.05205273628235</v>
          </cell>
          <cell r="AY56">
            <v>3.1930489540100102</v>
          </cell>
        </row>
        <row r="57">
          <cell r="D57">
            <v>0</v>
          </cell>
          <cell r="E57">
            <v>0</v>
          </cell>
          <cell r="F57">
            <v>0</v>
          </cell>
          <cell r="G57">
            <v>0</v>
          </cell>
          <cell r="H57">
            <v>0</v>
          </cell>
          <cell r="I57">
            <v>0</v>
          </cell>
          <cell r="J57">
            <v>0</v>
          </cell>
          <cell r="K57">
            <v>0</v>
          </cell>
          <cell r="L57">
            <v>0</v>
          </cell>
          <cell r="M57">
            <v>0</v>
          </cell>
          <cell r="N57">
            <v>0</v>
          </cell>
          <cell r="O57">
            <v>0</v>
          </cell>
          <cell r="P57">
            <v>0</v>
          </cell>
          <cell r="Q57">
            <v>0</v>
          </cell>
          <cell r="R57">
            <v>2.2609233856201199</v>
          </cell>
          <cell r="S57">
            <v>3.3340511322021502</v>
          </cell>
          <cell r="T57">
            <v>1.7927547693252599</v>
          </cell>
          <cell r="U57">
            <v>3.4650726318359402</v>
          </cell>
          <cell r="V57">
            <v>0</v>
          </cell>
          <cell r="W57">
            <v>0</v>
          </cell>
          <cell r="X57">
            <v>0</v>
          </cell>
          <cell r="Y57">
            <v>0</v>
          </cell>
          <cell r="Z57">
            <v>0</v>
          </cell>
          <cell r="AA57">
            <v>2.1746561527252202</v>
          </cell>
          <cell r="AB57">
            <v>0</v>
          </cell>
          <cell r="AC57">
            <v>0</v>
          </cell>
          <cell r="AD57">
            <v>2.45491743087769</v>
          </cell>
          <cell r="AE57">
            <v>4.0209197998046902</v>
          </cell>
          <cell r="AF57">
            <v>2.8309803009033199</v>
          </cell>
          <cell r="AG57">
            <v>4.3352360725402797</v>
          </cell>
          <cell r="AH57">
            <v>0</v>
          </cell>
          <cell r="AI57">
            <v>4.7422614097595197</v>
          </cell>
          <cell r="AJ57">
            <v>0</v>
          </cell>
          <cell r="AK57">
            <v>0</v>
          </cell>
          <cell r="AL57">
            <v>0</v>
          </cell>
          <cell r="AM57">
            <v>2.3763260841369598</v>
          </cell>
          <cell r="AN57">
            <v>0</v>
          </cell>
          <cell r="AO57">
            <v>0</v>
          </cell>
          <cell r="AP57">
            <v>2.4139575958252002</v>
          </cell>
          <cell r="AQ57">
            <v>4.6125574111938503</v>
          </cell>
          <cell r="AR57">
            <v>3.40844631195068</v>
          </cell>
          <cell r="AS57">
            <v>4.9366393089294398</v>
          </cell>
          <cell r="AT57">
            <v>0</v>
          </cell>
          <cell r="AU57">
            <v>0</v>
          </cell>
          <cell r="AV57">
            <v>0</v>
          </cell>
          <cell r="AW57">
            <v>0</v>
          </cell>
          <cell r="AX57">
            <v>0</v>
          </cell>
          <cell r="AY57">
            <v>2.2614498138427699</v>
          </cell>
        </row>
        <row r="58">
          <cell r="D58">
            <v>0</v>
          </cell>
          <cell r="E58">
            <v>0</v>
          </cell>
          <cell r="F58">
            <v>0</v>
          </cell>
          <cell r="G58">
            <v>0</v>
          </cell>
          <cell r="H58">
            <v>0</v>
          </cell>
          <cell r="I58">
            <v>0</v>
          </cell>
          <cell r="J58">
            <v>0</v>
          </cell>
          <cell r="K58">
            <v>0</v>
          </cell>
          <cell r="L58">
            <v>0</v>
          </cell>
          <cell r="M58">
            <v>0</v>
          </cell>
          <cell r="N58">
            <v>0</v>
          </cell>
          <cell r="O58">
            <v>0</v>
          </cell>
          <cell r="P58">
            <v>2.7898297309875502</v>
          </cell>
          <cell r="Q58">
            <v>2.2493309974670401</v>
          </cell>
          <cell r="R58">
            <v>6.3238387107849103</v>
          </cell>
          <cell r="S58">
            <v>8.0770730972290004</v>
          </cell>
          <cell r="T58">
            <v>9.7656307220459002</v>
          </cell>
          <cell r="U58">
            <v>25.005170822143601</v>
          </cell>
          <cell r="V58">
            <v>7.8328800201415998</v>
          </cell>
          <cell r="W58">
            <v>7.13181447982788</v>
          </cell>
          <cell r="X58">
            <v>0</v>
          </cell>
          <cell r="Y58">
            <v>0</v>
          </cell>
          <cell r="Z58">
            <v>0.62469661235809304</v>
          </cell>
          <cell r="AA58">
            <v>1.6008672714233401</v>
          </cell>
          <cell r="AB58">
            <v>3.4019143581390399</v>
          </cell>
          <cell r="AC58">
            <v>4.59433794021606</v>
          </cell>
          <cell r="AD58">
            <v>8.9057302474975604</v>
          </cell>
          <cell r="AE58">
            <v>10.974566459655801</v>
          </cell>
          <cell r="AF58">
            <v>14.373318672180201</v>
          </cell>
          <cell r="AG58">
            <v>34.867023468017599</v>
          </cell>
          <cell r="AH58">
            <v>7.6112160682678196</v>
          </cell>
          <cell r="AI58">
            <v>7.0493636131286603</v>
          </cell>
          <cell r="AJ58">
            <v>0</v>
          </cell>
          <cell r="AK58">
            <v>0</v>
          </cell>
          <cell r="AL58">
            <v>0.95009899139404297</v>
          </cell>
          <cell r="AM58">
            <v>2.3636944293975799</v>
          </cell>
          <cell r="AN58">
            <v>3.0234351158142099</v>
          </cell>
          <cell r="AO58">
            <v>6.7930459976196298</v>
          </cell>
          <cell r="AP58">
            <v>9.7404851913452095</v>
          </cell>
          <cell r="AQ58">
            <v>13.2492532730103</v>
          </cell>
          <cell r="AR58">
            <v>17.526777267456101</v>
          </cell>
          <cell r="AS58">
            <v>48.144737243652301</v>
          </cell>
          <cell r="AT58">
            <v>8.2392702102661097</v>
          </cell>
          <cell r="AU58">
            <v>7.3063077926635698</v>
          </cell>
          <cell r="AV58">
            <v>0</v>
          </cell>
          <cell r="AW58">
            <v>0</v>
          </cell>
          <cell r="AX58">
            <v>1.16213667392731</v>
          </cell>
          <cell r="AY58">
            <v>2.7264046669006299</v>
          </cell>
        </row>
        <row r="59">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79.605995178222699</v>
          </cell>
          <cell r="W59">
            <v>78.101890563964801</v>
          </cell>
          <cell r="X59">
            <v>75.966705322265597</v>
          </cell>
          <cell r="Y59">
            <v>71.981224060058594</v>
          </cell>
          <cell r="Z59">
            <v>63.881465911865199</v>
          </cell>
          <cell r="AA59">
            <v>18.252161026001001</v>
          </cell>
          <cell r="AB59">
            <v>0</v>
          </cell>
          <cell r="AC59">
            <v>0</v>
          </cell>
          <cell r="AD59">
            <v>0</v>
          </cell>
          <cell r="AE59">
            <v>0</v>
          </cell>
          <cell r="AF59">
            <v>0</v>
          </cell>
          <cell r="AG59">
            <v>0</v>
          </cell>
          <cell r="AH59">
            <v>81.109375</v>
          </cell>
          <cell r="AI59">
            <v>79.094512939453097</v>
          </cell>
          <cell r="AJ59">
            <v>76.618217468261705</v>
          </cell>
          <cell r="AK59">
            <v>70.799026489257798</v>
          </cell>
          <cell r="AL59">
            <v>64.873954772949205</v>
          </cell>
          <cell r="AM59">
            <v>17.7946453094482</v>
          </cell>
          <cell r="AN59">
            <v>0</v>
          </cell>
          <cell r="AO59">
            <v>0</v>
          </cell>
          <cell r="AP59">
            <v>0</v>
          </cell>
          <cell r="AQ59">
            <v>0</v>
          </cell>
          <cell r="AR59">
            <v>0</v>
          </cell>
          <cell r="AS59">
            <v>0</v>
          </cell>
          <cell r="AT59">
            <v>84.711853027343807</v>
          </cell>
          <cell r="AU59">
            <v>84.001533508300795</v>
          </cell>
          <cell r="AV59">
            <v>82.204750061035199</v>
          </cell>
          <cell r="AW59">
            <v>79.837745666503906</v>
          </cell>
          <cell r="AX59">
            <v>70.614364624023395</v>
          </cell>
          <cell r="AY59">
            <v>20.905937194824201</v>
          </cell>
        </row>
        <row r="60">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20.035305023193398</v>
          </cell>
          <cell r="AB60">
            <v>0</v>
          </cell>
          <cell r="AC60">
            <v>0</v>
          </cell>
          <cell r="AD60">
            <v>0</v>
          </cell>
          <cell r="AE60">
            <v>0</v>
          </cell>
          <cell r="AF60">
            <v>0</v>
          </cell>
          <cell r="AG60">
            <v>0</v>
          </cell>
          <cell r="AH60">
            <v>0</v>
          </cell>
          <cell r="AI60">
            <v>0</v>
          </cell>
          <cell r="AJ60">
            <v>0</v>
          </cell>
          <cell r="AK60">
            <v>0</v>
          </cell>
          <cell r="AL60">
            <v>0</v>
          </cell>
          <cell r="AM60">
            <v>19.861644744873001</v>
          </cell>
          <cell r="AN60">
            <v>0</v>
          </cell>
          <cell r="AO60">
            <v>0</v>
          </cell>
          <cell r="AP60">
            <v>0</v>
          </cell>
          <cell r="AQ60">
            <v>0</v>
          </cell>
          <cell r="AR60">
            <v>0</v>
          </cell>
          <cell r="AS60">
            <v>0</v>
          </cell>
          <cell r="AT60">
            <v>0</v>
          </cell>
          <cell r="AU60">
            <v>0</v>
          </cell>
          <cell r="AV60">
            <v>0</v>
          </cell>
          <cell r="AW60">
            <v>0</v>
          </cell>
          <cell r="AX60">
            <v>0</v>
          </cell>
          <cell r="AY60">
            <v>22.890945434570298</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4.2634621262550403E-2</v>
          </cell>
          <cell r="T61">
            <v>2.2161735221743601E-2</v>
          </cell>
          <cell r="U61">
            <v>6.02534078061581E-2</v>
          </cell>
          <cell r="V61">
            <v>0</v>
          </cell>
          <cell r="W61">
            <v>0</v>
          </cell>
          <cell r="X61">
            <v>0</v>
          </cell>
          <cell r="Y61">
            <v>0</v>
          </cell>
          <cell r="Z61">
            <v>0</v>
          </cell>
          <cell r="AA61">
            <v>0</v>
          </cell>
          <cell r="AB61">
            <v>5.6671662330627397</v>
          </cell>
          <cell r="AC61">
            <v>0</v>
          </cell>
          <cell r="AD61">
            <v>0</v>
          </cell>
          <cell r="AE61">
            <v>5.5136755108833299E-2</v>
          </cell>
          <cell r="AF61">
            <v>2.27435436099768E-2</v>
          </cell>
          <cell r="AG61">
            <v>7.3992215096950503E-2</v>
          </cell>
          <cell r="AH61">
            <v>0</v>
          </cell>
          <cell r="AI61">
            <v>0</v>
          </cell>
          <cell r="AJ61">
            <v>0</v>
          </cell>
          <cell r="AK61">
            <v>146.39784240722699</v>
          </cell>
          <cell r="AL61">
            <v>146.82766723632801</v>
          </cell>
          <cell r="AM61">
            <v>62.438404083252003</v>
          </cell>
          <cell r="AN61">
            <v>6.6976990699768102</v>
          </cell>
          <cell r="AO61">
            <v>0</v>
          </cell>
          <cell r="AP61">
            <v>0</v>
          </cell>
          <cell r="AQ61">
            <v>3.75849045813084E-2</v>
          </cell>
          <cell r="AR61">
            <v>1.8350409343838699E-2</v>
          </cell>
          <cell r="AS61">
            <v>5.50730377435684E-2</v>
          </cell>
          <cell r="AT61">
            <v>0</v>
          </cell>
          <cell r="AU61">
            <v>0</v>
          </cell>
          <cell r="AV61">
            <v>0</v>
          </cell>
          <cell r="AW61">
            <v>0</v>
          </cell>
          <cell r="AX61">
            <v>0</v>
          </cell>
          <cell r="AY61">
            <v>71.715316772460895</v>
          </cell>
        </row>
        <row r="62">
          <cell r="D62">
            <v>0</v>
          </cell>
          <cell r="E62">
            <v>0</v>
          </cell>
          <cell r="F62">
            <v>0</v>
          </cell>
          <cell r="G62">
            <v>0</v>
          </cell>
          <cell r="H62">
            <v>0</v>
          </cell>
          <cell r="I62">
            <v>0</v>
          </cell>
          <cell r="J62">
            <v>0</v>
          </cell>
          <cell r="K62">
            <v>0</v>
          </cell>
          <cell r="L62">
            <v>0</v>
          </cell>
          <cell r="M62">
            <v>0</v>
          </cell>
          <cell r="N62">
            <v>0</v>
          </cell>
          <cell r="O62">
            <v>0</v>
          </cell>
          <cell r="P62">
            <v>0</v>
          </cell>
          <cell r="Q62">
            <v>0.65301436185836803</v>
          </cell>
          <cell r="R62">
            <v>0.336878001689911</v>
          </cell>
          <cell r="S62">
            <v>0.573222637176514</v>
          </cell>
          <cell r="T62">
            <v>0</v>
          </cell>
          <cell r="U62">
            <v>0</v>
          </cell>
          <cell r="V62">
            <v>0</v>
          </cell>
          <cell r="W62">
            <v>0</v>
          </cell>
          <cell r="X62">
            <v>0</v>
          </cell>
          <cell r="Y62">
            <v>0</v>
          </cell>
          <cell r="Z62">
            <v>0</v>
          </cell>
          <cell r="AA62">
            <v>8.6349163055419904</v>
          </cell>
          <cell r="AB62">
            <v>0</v>
          </cell>
          <cell r="AC62">
            <v>0.64194691181182895</v>
          </cell>
          <cell r="AD62">
            <v>0.31662008166313199</v>
          </cell>
          <cell r="AE62">
            <v>0.60849767923355103</v>
          </cell>
          <cell r="AF62">
            <v>0</v>
          </cell>
          <cell r="AG62">
            <v>0</v>
          </cell>
          <cell r="AH62">
            <v>0</v>
          </cell>
          <cell r="AI62">
            <v>0</v>
          </cell>
          <cell r="AJ62">
            <v>0</v>
          </cell>
          <cell r="AK62">
            <v>0</v>
          </cell>
          <cell r="AL62">
            <v>0</v>
          </cell>
          <cell r="AM62">
            <v>8.7508010864257795</v>
          </cell>
          <cell r="AN62">
            <v>0</v>
          </cell>
          <cell r="AO62">
            <v>0.71646964550018299</v>
          </cell>
          <cell r="AP62">
            <v>0.38621887564659102</v>
          </cell>
          <cell r="AQ62">
            <v>0.69477826356887795</v>
          </cell>
          <cell r="AR62">
            <v>0</v>
          </cell>
          <cell r="AS62">
            <v>0</v>
          </cell>
          <cell r="AT62">
            <v>0</v>
          </cell>
          <cell r="AU62">
            <v>0</v>
          </cell>
          <cell r="AV62">
            <v>0</v>
          </cell>
          <cell r="AW62">
            <v>0</v>
          </cell>
          <cell r="AX62">
            <v>0</v>
          </cell>
          <cell r="AY62">
            <v>9.70294189453125</v>
          </cell>
        </row>
        <row r="63">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63.883922576904297</v>
          </cell>
          <cell r="AI63">
            <v>66.712409973144503</v>
          </cell>
          <cell r="AJ63">
            <v>66.6966552734375</v>
          </cell>
          <cell r="AK63">
            <v>68.742782592773395</v>
          </cell>
          <cell r="AL63">
            <v>0</v>
          </cell>
          <cell r="AM63">
            <v>0</v>
          </cell>
          <cell r="AN63">
            <v>0</v>
          </cell>
          <cell r="AO63">
            <v>0</v>
          </cell>
          <cell r="AP63">
            <v>0</v>
          </cell>
          <cell r="AQ63">
            <v>0</v>
          </cell>
          <cell r="AR63">
            <v>0</v>
          </cell>
          <cell r="AS63">
            <v>0</v>
          </cell>
          <cell r="AT63">
            <v>56.790122985839801</v>
          </cell>
          <cell r="AU63">
            <v>64.027595520019503</v>
          </cell>
          <cell r="AV63">
            <v>64.435531616210895</v>
          </cell>
          <cell r="AW63">
            <v>67.737457275390597</v>
          </cell>
          <cell r="AX63">
            <v>0</v>
          </cell>
          <cell r="AY63">
            <v>0</v>
          </cell>
        </row>
        <row r="64">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0.437298953533173</v>
          </cell>
          <cell r="T64">
            <v>1.0705254077911399</v>
          </cell>
          <cell r="U64">
            <v>0.40078932046890298</v>
          </cell>
          <cell r="V64">
            <v>0</v>
          </cell>
          <cell r="W64">
            <v>0</v>
          </cell>
          <cell r="X64">
            <v>0</v>
          </cell>
          <cell r="Y64">
            <v>16.4180202484131</v>
          </cell>
          <cell r="Z64">
            <v>15.1610059738159</v>
          </cell>
          <cell r="AA64">
            <v>14.1477556228638</v>
          </cell>
          <cell r="AB64">
            <v>0</v>
          </cell>
          <cell r="AC64">
            <v>0</v>
          </cell>
          <cell r="AD64">
            <v>0</v>
          </cell>
          <cell r="AE64">
            <v>0.65205270051956199</v>
          </cell>
          <cell r="AF64">
            <v>1.3030207157135001</v>
          </cell>
          <cell r="AG64">
            <v>0.70037478208541903</v>
          </cell>
          <cell r="AH64">
            <v>0</v>
          </cell>
          <cell r="AI64">
            <v>0</v>
          </cell>
          <cell r="AJ64">
            <v>0</v>
          </cell>
          <cell r="AK64">
            <v>16.057287216186499</v>
          </cell>
          <cell r="AL64">
            <v>15.2333583831787</v>
          </cell>
          <cell r="AM64">
            <v>14.0150241851807</v>
          </cell>
          <cell r="AN64">
            <v>0</v>
          </cell>
          <cell r="AO64">
            <v>0</v>
          </cell>
          <cell r="AP64">
            <v>0</v>
          </cell>
          <cell r="AQ64">
            <v>0.305167466402054</v>
          </cell>
          <cell r="AR64">
            <v>1.2874954938888601</v>
          </cell>
          <cell r="AS64">
            <v>1.26640820503235</v>
          </cell>
          <cell r="AT64">
            <v>0</v>
          </cell>
          <cell r="AU64">
            <v>0</v>
          </cell>
          <cell r="AV64">
            <v>0</v>
          </cell>
          <cell r="AW64">
            <v>18.895208358764599</v>
          </cell>
          <cell r="AX64">
            <v>17.145786285400401</v>
          </cell>
          <cell r="AY64">
            <v>15.8557033538818</v>
          </cell>
        </row>
        <row r="65">
          <cell r="D65">
            <v>0</v>
          </cell>
          <cell r="E65">
            <v>0</v>
          </cell>
          <cell r="F65">
            <v>0</v>
          </cell>
          <cell r="G65">
            <v>0</v>
          </cell>
          <cell r="H65">
            <v>0</v>
          </cell>
          <cell r="I65">
            <v>0</v>
          </cell>
          <cell r="J65">
            <v>0</v>
          </cell>
          <cell r="K65">
            <v>0</v>
          </cell>
          <cell r="L65">
            <v>0</v>
          </cell>
          <cell r="M65">
            <v>0</v>
          </cell>
          <cell r="N65">
            <v>0</v>
          </cell>
          <cell r="O65">
            <v>0</v>
          </cell>
          <cell r="P65">
            <v>3.1606969833374001</v>
          </cell>
          <cell r="Q65">
            <v>0</v>
          </cell>
          <cell r="R65">
            <v>0</v>
          </cell>
          <cell r="S65">
            <v>9.9530359730124508E-3</v>
          </cell>
          <cell r="T65">
            <v>0</v>
          </cell>
          <cell r="U65">
            <v>0</v>
          </cell>
          <cell r="V65">
            <v>0</v>
          </cell>
          <cell r="W65">
            <v>0</v>
          </cell>
          <cell r="X65">
            <v>0</v>
          </cell>
          <cell r="Y65">
            <v>0</v>
          </cell>
          <cell r="Z65">
            <v>0</v>
          </cell>
          <cell r="AA65">
            <v>0</v>
          </cell>
          <cell r="AB65">
            <v>3.5530917644500701</v>
          </cell>
          <cell r="AC65">
            <v>0</v>
          </cell>
          <cell r="AD65">
            <v>0</v>
          </cell>
          <cell r="AE65">
            <v>2.6744224131107299E-2</v>
          </cell>
          <cell r="AF65">
            <v>9.7747050225734697E-2</v>
          </cell>
          <cell r="AG65">
            <v>9.6260793507099193E-2</v>
          </cell>
          <cell r="AH65">
            <v>106.94426727294901</v>
          </cell>
          <cell r="AI65">
            <v>104.933792114258</v>
          </cell>
          <cell r="AJ65">
            <v>0</v>
          </cell>
          <cell r="AK65">
            <v>121.73235321044901</v>
          </cell>
          <cell r="AL65">
            <v>0</v>
          </cell>
          <cell r="AM65">
            <v>0</v>
          </cell>
          <cell r="AN65">
            <v>4.2798523902893102</v>
          </cell>
          <cell r="AO65">
            <v>0</v>
          </cell>
          <cell r="AP65">
            <v>0</v>
          </cell>
          <cell r="AQ65">
            <v>6.7621529102325398E-2</v>
          </cell>
          <cell r="AR65">
            <v>6.8837329745292705E-2</v>
          </cell>
          <cell r="AS65">
            <v>7.0052430033683805E-2</v>
          </cell>
          <cell r="AT65">
            <v>111.544975280762</v>
          </cell>
          <cell r="AU65">
            <v>108.763397216797</v>
          </cell>
          <cell r="AV65">
            <v>0</v>
          </cell>
          <cell r="AW65">
            <v>130.51168823242199</v>
          </cell>
          <cell r="AX65">
            <v>0</v>
          </cell>
          <cell r="AY65">
            <v>0</v>
          </cell>
        </row>
        <row r="66">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9.0404173533897806E-5</v>
          </cell>
          <cell r="T66">
            <v>8.3733715428024901E-7</v>
          </cell>
          <cell r="U66">
            <v>0</v>
          </cell>
          <cell r="V66">
            <v>2.6800622940063499</v>
          </cell>
          <cell r="W66">
            <v>2.2611036300659202</v>
          </cell>
          <cell r="X66">
            <v>2.13711285591125</v>
          </cell>
          <cell r="Y66">
            <v>0</v>
          </cell>
          <cell r="Z66">
            <v>2.0061781406402601</v>
          </cell>
          <cell r="AA66">
            <v>0</v>
          </cell>
          <cell r="AB66">
            <v>0</v>
          </cell>
          <cell r="AC66">
            <v>0</v>
          </cell>
          <cell r="AD66">
            <v>0</v>
          </cell>
          <cell r="AE66">
            <v>9.8141885246150196E-5</v>
          </cell>
          <cell r="AF66">
            <v>3.7229128065519002E-4</v>
          </cell>
          <cell r="AG66">
            <v>0</v>
          </cell>
          <cell r="AH66">
            <v>2.7645795345306401</v>
          </cell>
          <cell r="AI66">
            <v>2.32171678543091</v>
          </cell>
          <cell r="AJ66">
            <v>2.1121656894683798</v>
          </cell>
          <cell r="AK66">
            <v>0</v>
          </cell>
          <cell r="AL66">
            <v>2.0813786983489999</v>
          </cell>
          <cell r="AM66">
            <v>0</v>
          </cell>
          <cell r="AN66">
            <v>0</v>
          </cell>
          <cell r="AO66">
            <v>0</v>
          </cell>
          <cell r="AP66">
            <v>0</v>
          </cell>
          <cell r="AQ66">
            <v>9.6973717518267205E-6</v>
          </cell>
          <cell r="AR66">
            <v>1.2866740580648199E-3</v>
          </cell>
          <cell r="AS66">
            <v>0</v>
          </cell>
          <cell r="AT66">
            <v>3.0439140796661399</v>
          </cell>
          <cell r="AU66">
            <v>2.73940229415894</v>
          </cell>
          <cell r="AV66">
            <v>2.5170938968658398</v>
          </cell>
          <cell r="AW66">
            <v>0</v>
          </cell>
          <cell r="AX66">
            <v>2.29600977897644</v>
          </cell>
          <cell r="AY66">
            <v>0</v>
          </cell>
        </row>
        <row r="67">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6.6793065071106001</v>
          </cell>
          <cell r="W67">
            <v>6.1167292594909703</v>
          </cell>
          <cell r="X67">
            <v>5.6299571990966797</v>
          </cell>
          <cell r="Y67">
            <v>1.8093675374984699</v>
          </cell>
          <cell r="Z67">
            <v>1.6712237596511801</v>
          </cell>
          <cell r="AA67">
            <v>1.6896820068359399</v>
          </cell>
          <cell r="AB67">
            <v>0</v>
          </cell>
          <cell r="AC67">
            <v>0</v>
          </cell>
          <cell r="AD67">
            <v>0</v>
          </cell>
          <cell r="AE67">
            <v>0</v>
          </cell>
          <cell r="AF67">
            <v>0</v>
          </cell>
          <cell r="AG67">
            <v>0</v>
          </cell>
          <cell r="AH67">
            <v>6.7083215713501003</v>
          </cell>
          <cell r="AI67">
            <v>6.0027341842651403</v>
          </cell>
          <cell r="AJ67">
            <v>5.5821285247802699</v>
          </cell>
          <cell r="AK67">
            <v>1.7379904985427901</v>
          </cell>
          <cell r="AL67">
            <v>1.58969974517822</v>
          </cell>
          <cell r="AM67">
            <v>1.72527074813843</v>
          </cell>
          <cell r="AN67">
            <v>0</v>
          </cell>
          <cell r="AO67">
            <v>0</v>
          </cell>
          <cell r="AP67">
            <v>0</v>
          </cell>
          <cell r="AQ67">
            <v>0</v>
          </cell>
          <cell r="AR67">
            <v>0</v>
          </cell>
          <cell r="AS67">
            <v>0</v>
          </cell>
          <cell r="AT67">
            <v>7.5036973953247097</v>
          </cell>
          <cell r="AU67">
            <v>7.0691051483154297</v>
          </cell>
          <cell r="AV67">
            <v>6.5113053321838397</v>
          </cell>
          <cell r="AW67">
            <v>2.38462114334106</v>
          </cell>
          <cell r="AX67">
            <v>1.9497363567352299</v>
          </cell>
          <cell r="AY67">
            <v>1.95615422725677</v>
          </cell>
        </row>
        <row r="68">
          <cell r="D68">
            <v>0</v>
          </cell>
          <cell r="E68">
            <v>0</v>
          </cell>
          <cell r="F68">
            <v>0</v>
          </cell>
          <cell r="G68">
            <v>0</v>
          </cell>
          <cell r="H68">
            <v>0</v>
          </cell>
          <cell r="I68">
            <v>0</v>
          </cell>
          <cell r="J68">
            <v>0</v>
          </cell>
          <cell r="K68">
            <v>0</v>
          </cell>
          <cell r="L68">
            <v>0</v>
          </cell>
          <cell r="M68">
            <v>0</v>
          </cell>
          <cell r="N68">
            <v>0</v>
          </cell>
          <cell r="O68">
            <v>0</v>
          </cell>
          <cell r="P68">
            <v>0</v>
          </cell>
          <cell r="Q68">
            <v>7.3967039497802E-6</v>
          </cell>
          <cell r="R68">
            <v>4.5953698456287398E-2</v>
          </cell>
          <cell r="S68">
            <v>4.3834052979946102E-2</v>
          </cell>
          <cell r="T68">
            <v>0.14627575874328599</v>
          </cell>
          <cell r="U68">
            <v>9.78870689868927E-2</v>
          </cell>
          <cell r="V68">
            <v>31.398704528808601</v>
          </cell>
          <cell r="W68">
            <v>30.2554721832275</v>
          </cell>
          <cell r="X68">
            <v>27.718183517456101</v>
          </cell>
          <cell r="Y68">
            <v>33.1900634765625</v>
          </cell>
          <cell r="Z68">
            <v>0</v>
          </cell>
          <cell r="AA68">
            <v>2.4440415203571299E-2</v>
          </cell>
          <cell r="AB68">
            <v>0</v>
          </cell>
          <cell r="AC68">
            <v>5.1765924581559402E-5</v>
          </cell>
          <cell r="AD68">
            <v>0.113925881683826</v>
          </cell>
          <cell r="AE68">
            <v>9.5765434205532102E-2</v>
          </cell>
          <cell r="AF68">
            <v>0.29368531703949002</v>
          </cell>
          <cell r="AG68">
            <v>0.18438915908336601</v>
          </cell>
          <cell r="AH68">
            <v>32.211631774902301</v>
          </cell>
          <cell r="AI68">
            <v>30.2669868469238</v>
          </cell>
          <cell r="AJ68">
            <v>27.747907638549801</v>
          </cell>
          <cell r="AK68">
            <v>31.330326080322301</v>
          </cell>
          <cell r="AL68">
            <v>0</v>
          </cell>
          <cell r="AM68">
            <v>3.2187040895223597E-2</v>
          </cell>
          <cell r="AN68">
            <v>0</v>
          </cell>
          <cell r="AO68">
            <v>8.1441728398203902E-3</v>
          </cell>
          <cell r="AP68">
            <v>0.32611125707626298</v>
          </cell>
          <cell r="AQ68">
            <v>0.24894411861896501</v>
          </cell>
          <cell r="AR68">
            <v>0.49067598581314098</v>
          </cell>
          <cell r="AS68">
            <v>0.76131039857864402</v>
          </cell>
          <cell r="AT68">
            <v>34.120277404785199</v>
          </cell>
          <cell r="AU68">
            <v>33.478664398193402</v>
          </cell>
          <cell r="AV68">
            <v>31.459180831909201</v>
          </cell>
          <cell r="AW68">
            <v>36.128341674804702</v>
          </cell>
          <cell r="AX68">
            <v>0</v>
          </cell>
          <cell r="AY68">
            <v>4.8474753275513597E-3</v>
          </cell>
        </row>
        <row r="69">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row>
        <row r="70">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0.28347188234329201</v>
          </cell>
          <cell r="T70">
            <v>0.35273128747940102</v>
          </cell>
          <cell r="U70">
            <v>0.35621851682663003</v>
          </cell>
          <cell r="V70">
            <v>0</v>
          </cell>
          <cell r="W70">
            <v>0</v>
          </cell>
          <cell r="X70">
            <v>0</v>
          </cell>
          <cell r="Y70">
            <v>0</v>
          </cell>
          <cell r="Z70">
            <v>0</v>
          </cell>
          <cell r="AA70">
            <v>0</v>
          </cell>
          <cell r="AB70">
            <v>0</v>
          </cell>
          <cell r="AC70">
            <v>0</v>
          </cell>
          <cell r="AD70">
            <v>0</v>
          </cell>
          <cell r="AE70">
            <v>0.33751305937767001</v>
          </cell>
          <cell r="AF70">
            <v>0.42462790012359602</v>
          </cell>
          <cell r="AG70">
            <v>0.53194791078567505</v>
          </cell>
          <cell r="AH70">
            <v>0</v>
          </cell>
          <cell r="AI70">
            <v>0</v>
          </cell>
          <cell r="AJ70">
            <v>0</v>
          </cell>
          <cell r="AK70">
            <v>0</v>
          </cell>
          <cell r="AL70">
            <v>0</v>
          </cell>
          <cell r="AM70">
            <v>0</v>
          </cell>
          <cell r="AN70">
            <v>0</v>
          </cell>
          <cell r="AO70">
            <v>0</v>
          </cell>
          <cell r="AP70">
            <v>0</v>
          </cell>
          <cell r="AQ70">
            <v>0.30161279439926098</v>
          </cell>
          <cell r="AR70">
            <v>0.38546368479728699</v>
          </cell>
          <cell r="AS70">
            <v>0.54363554716110196</v>
          </cell>
          <cell r="AT70">
            <v>0</v>
          </cell>
          <cell r="AU70">
            <v>0</v>
          </cell>
          <cell r="AV70">
            <v>0</v>
          </cell>
          <cell r="AW70">
            <v>0</v>
          </cell>
          <cell r="AX70">
            <v>0</v>
          </cell>
          <cell r="AY70">
            <v>0</v>
          </cell>
        </row>
        <row r="71">
          <cell r="D71">
            <v>0</v>
          </cell>
          <cell r="E71">
            <v>0</v>
          </cell>
          <cell r="F71">
            <v>0</v>
          </cell>
          <cell r="G71">
            <v>0</v>
          </cell>
          <cell r="H71">
            <v>0</v>
          </cell>
          <cell r="I71">
            <v>0</v>
          </cell>
          <cell r="J71">
            <v>0</v>
          </cell>
          <cell r="K71">
            <v>0</v>
          </cell>
          <cell r="L71">
            <v>0</v>
          </cell>
          <cell r="M71">
            <v>0</v>
          </cell>
          <cell r="N71">
            <v>0</v>
          </cell>
          <cell r="O71">
            <v>0</v>
          </cell>
          <cell r="P71">
            <v>0.43824845552444502</v>
          </cell>
          <cell r="Q71">
            <v>0</v>
          </cell>
          <cell r="R71">
            <v>4.8620179295539899E-3</v>
          </cell>
          <cell r="S71">
            <v>0</v>
          </cell>
          <cell r="T71">
            <v>4.6813194639980802E-3</v>
          </cell>
          <cell r="U71">
            <v>3.1777058029547301E-4</v>
          </cell>
          <cell r="V71">
            <v>8.7499370574951207</v>
          </cell>
          <cell r="W71">
            <v>6.6788182258606001</v>
          </cell>
          <cell r="X71">
            <v>6.1435422897338903</v>
          </cell>
          <cell r="Y71">
            <v>5.91451168060303</v>
          </cell>
          <cell r="Z71">
            <v>0</v>
          </cell>
          <cell r="AA71">
            <v>0</v>
          </cell>
          <cell r="AB71">
            <v>0.41960740089416498</v>
          </cell>
          <cell r="AC71">
            <v>1.2090810537338299</v>
          </cell>
          <cell r="AD71">
            <v>1.6278903931379301E-2</v>
          </cell>
          <cell r="AE71">
            <v>1.36366331577301</v>
          </cell>
          <cell r="AF71">
            <v>9.9739003926515597E-3</v>
          </cell>
          <cell r="AG71">
            <v>7.8661390580236901E-4</v>
          </cell>
          <cell r="AH71">
            <v>7.9984679222106898</v>
          </cell>
          <cell r="AI71">
            <v>6.1359219551086399</v>
          </cell>
          <cell r="AJ71">
            <v>5.7853083610534703</v>
          </cell>
          <cell r="AK71">
            <v>5.5926227569580096</v>
          </cell>
          <cell r="AL71">
            <v>6.5512504577636701</v>
          </cell>
          <cell r="AM71">
            <v>7.3716983795165998</v>
          </cell>
          <cell r="AN71">
            <v>0.43385109305381803</v>
          </cell>
          <cell r="AO71">
            <v>0</v>
          </cell>
          <cell r="AP71">
            <v>3.9442596025764899E-3</v>
          </cell>
          <cell r="AQ71">
            <v>0</v>
          </cell>
          <cell r="AR71">
            <v>2.3546105250716199E-2</v>
          </cell>
          <cell r="AS71">
            <v>6.1384902801364704E-4</v>
          </cell>
          <cell r="AT71">
            <v>9.0163183212280291</v>
          </cell>
          <cell r="AU71">
            <v>6.7429461479187003</v>
          </cell>
          <cell r="AV71">
            <v>6.00248098373413</v>
          </cell>
          <cell r="AW71">
            <v>5.6831994056701696</v>
          </cell>
          <cell r="AX71">
            <v>8.0505609512329102</v>
          </cell>
          <cell r="AY71">
            <v>9.3989610671997106</v>
          </cell>
        </row>
        <row r="72">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5.7381321676075502E-4</v>
          </cell>
          <cell r="V72">
            <v>18.810705184936499</v>
          </cell>
          <cell r="W72">
            <v>15.774518013000501</v>
          </cell>
          <cell r="X72">
            <v>14.995567321777299</v>
          </cell>
          <cell r="Y72">
            <v>14.357336997985801</v>
          </cell>
          <cell r="Z72">
            <v>13.6079807281494</v>
          </cell>
          <cell r="AA72">
            <v>0</v>
          </cell>
          <cell r="AB72">
            <v>0</v>
          </cell>
          <cell r="AC72">
            <v>0</v>
          </cell>
          <cell r="AD72">
            <v>0</v>
          </cell>
          <cell r="AE72">
            <v>1.21220254898071</v>
          </cell>
          <cell r="AF72">
            <v>2.2810866832733199</v>
          </cell>
          <cell r="AG72">
            <v>1.2490225490182599E-3</v>
          </cell>
          <cell r="AH72">
            <v>17.871519088745099</v>
          </cell>
          <cell r="AI72">
            <v>15.269910812377899</v>
          </cell>
          <cell r="AJ72">
            <v>13.264856338501</v>
          </cell>
          <cell r="AK72">
            <v>13.1029195785522</v>
          </cell>
          <cell r="AL72">
            <v>14.1976871490479</v>
          </cell>
          <cell r="AM72">
            <v>14.3065137863159</v>
          </cell>
          <cell r="AN72">
            <v>0</v>
          </cell>
          <cell r="AO72">
            <v>0</v>
          </cell>
          <cell r="AP72">
            <v>0</v>
          </cell>
          <cell r="AQ72">
            <v>1.3563754558563199</v>
          </cell>
          <cell r="AR72">
            <v>2.6776041984558101</v>
          </cell>
          <cell r="AS72">
            <v>2.3824824020266498E-3</v>
          </cell>
          <cell r="AT72">
            <v>18.171070098876999</v>
          </cell>
          <cell r="AU72">
            <v>16.550106048583999</v>
          </cell>
          <cell r="AV72">
            <v>15.2937002182007</v>
          </cell>
          <cell r="AW72">
            <v>15.018482208251999</v>
          </cell>
          <cell r="AX72">
            <v>16.9014072418213</v>
          </cell>
          <cell r="AY72">
            <v>17.5550212860107</v>
          </cell>
        </row>
        <row r="73">
          <cell r="D73">
            <v>0</v>
          </cell>
          <cell r="E73">
            <v>0</v>
          </cell>
          <cell r="F73">
            <v>0</v>
          </cell>
          <cell r="G73">
            <v>0</v>
          </cell>
          <cell r="H73">
            <v>0</v>
          </cell>
          <cell r="I73">
            <v>0</v>
          </cell>
          <cell r="J73">
            <v>0</v>
          </cell>
          <cell r="K73">
            <v>0</v>
          </cell>
          <cell r="L73">
            <v>0</v>
          </cell>
          <cell r="M73">
            <v>0</v>
          </cell>
          <cell r="N73">
            <v>0</v>
          </cell>
          <cell r="O73">
            <v>0</v>
          </cell>
          <cell r="P73">
            <v>0</v>
          </cell>
          <cell r="Q73">
            <v>0.26010060310363797</v>
          </cell>
          <cell r="R73">
            <v>7.3131700046360501E-3</v>
          </cell>
          <cell r="S73">
            <v>2.1002683788538E-2</v>
          </cell>
          <cell r="T73">
            <v>1.2922989204525901E-2</v>
          </cell>
          <cell r="U73">
            <v>1.25953221321106</v>
          </cell>
          <cell r="V73">
            <v>32.341236114502003</v>
          </cell>
          <cell r="W73">
            <v>21.052330017089801</v>
          </cell>
          <cell r="X73">
            <v>19.1146640777588</v>
          </cell>
          <cell r="Y73">
            <v>14.850928306579601</v>
          </cell>
          <cell r="Z73">
            <v>0</v>
          </cell>
          <cell r="AA73">
            <v>7.0983283221721594E-2</v>
          </cell>
          <cell r="AB73">
            <v>0</v>
          </cell>
          <cell r="AC73">
            <v>0.70295995473861705</v>
          </cell>
          <cell r="AD73">
            <v>1.8815975636243799E-2</v>
          </cell>
          <cell r="AE73">
            <v>5.49910813570023E-2</v>
          </cell>
          <cell r="AF73">
            <v>7.1002691984176594E-2</v>
          </cell>
          <cell r="AG73">
            <v>2.4345533847808798</v>
          </cell>
          <cell r="AH73">
            <v>29.627128601074201</v>
          </cell>
          <cell r="AI73">
            <v>18.8600063323975</v>
          </cell>
          <cell r="AJ73">
            <v>17.371406555175799</v>
          </cell>
          <cell r="AK73">
            <v>14.2330017089844</v>
          </cell>
          <cell r="AL73">
            <v>0</v>
          </cell>
          <cell r="AM73">
            <v>0.17745903134346</v>
          </cell>
          <cell r="AN73">
            <v>0</v>
          </cell>
          <cell r="AO73">
            <v>0.94069284200668302</v>
          </cell>
          <cell r="AP73">
            <v>5.4650776088237797E-2</v>
          </cell>
          <cell r="AQ73">
            <v>0.16553041338920599</v>
          </cell>
          <cell r="AR73">
            <v>0.21347557008266399</v>
          </cell>
          <cell r="AS73">
            <v>2.6303801536560099</v>
          </cell>
          <cell r="AT73">
            <v>33.674182891845703</v>
          </cell>
          <cell r="AU73">
            <v>22.6424770355225</v>
          </cell>
          <cell r="AV73">
            <v>19.349744796752901</v>
          </cell>
          <cell r="AW73">
            <v>15.080732345581101</v>
          </cell>
          <cell r="AX73">
            <v>0</v>
          </cell>
          <cell r="AY73">
            <v>0.25296905636787398</v>
          </cell>
        </row>
        <row r="74">
          <cell r="D74">
            <v>0</v>
          </cell>
          <cell r="E74">
            <v>0</v>
          </cell>
          <cell r="F74">
            <v>0</v>
          </cell>
          <cell r="G74">
            <v>0</v>
          </cell>
          <cell r="H74">
            <v>0</v>
          </cell>
          <cell r="I74">
            <v>0</v>
          </cell>
          <cell r="J74">
            <v>0</v>
          </cell>
          <cell r="K74">
            <v>0</v>
          </cell>
          <cell r="L74">
            <v>0</v>
          </cell>
          <cell r="M74">
            <v>0</v>
          </cell>
          <cell r="N74">
            <v>0</v>
          </cell>
          <cell r="O74">
            <v>0</v>
          </cell>
          <cell r="P74">
            <v>0.237940669059753</v>
          </cell>
          <cell r="Q74">
            <v>0.54439270496368397</v>
          </cell>
          <cell r="R74">
            <v>0</v>
          </cell>
          <cell r="S74">
            <v>0</v>
          </cell>
          <cell r="T74">
            <v>3.4678719937801403E-2</v>
          </cell>
          <cell r="U74">
            <v>1.7058193683624299E-2</v>
          </cell>
          <cell r="V74">
            <v>10.846382141113301</v>
          </cell>
          <cell r="W74">
            <v>8.8456783294677699</v>
          </cell>
          <cell r="X74">
            <v>0</v>
          </cell>
          <cell r="Y74">
            <v>0</v>
          </cell>
          <cell r="Z74">
            <v>0</v>
          </cell>
          <cell r="AA74">
            <v>3.85070778429508E-2</v>
          </cell>
          <cell r="AB74">
            <v>0.217350453138351</v>
          </cell>
          <cell r="AC74">
            <v>0.50939512252807595</v>
          </cell>
          <cell r="AD74">
            <v>0</v>
          </cell>
          <cell r="AE74">
            <v>0</v>
          </cell>
          <cell r="AF74">
            <v>4.0794387459754902E-2</v>
          </cell>
          <cell r="AG74">
            <v>2.6960896328091601E-2</v>
          </cell>
          <cell r="AH74">
            <v>10.3080387115479</v>
          </cell>
          <cell r="AI74">
            <v>7.4284715652465803</v>
          </cell>
          <cell r="AJ74">
            <v>0</v>
          </cell>
          <cell r="AK74">
            <v>0</v>
          </cell>
          <cell r="AL74">
            <v>0</v>
          </cell>
          <cell r="AM74">
            <v>5.3471941500902197E-2</v>
          </cell>
          <cell r="AN74">
            <v>0.23599907755851701</v>
          </cell>
          <cell r="AO74">
            <v>0.54503101110458396</v>
          </cell>
          <cell r="AP74">
            <v>0</v>
          </cell>
          <cell r="AQ74">
            <v>0</v>
          </cell>
          <cell r="AR74">
            <v>3.8168534636497498E-2</v>
          </cell>
          <cell r="AS74">
            <v>1.81442201137543E-2</v>
          </cell>
          <cell r="AT74">
            <v>10.205524444580099</v>
          </cell>
          <cell r="AU74">
            <v>8.4312963485717791</v>
          </cell>
          <cell r="AV74">
            <v>0</v>
          </cell>
          <cell r="AW74">
            <v>0</v>
          </cell>
          <cell r="AX74">
            <v>0</v>
          </cell>
          <cell r="AY74">
            <v>6.3413441181182903E-2</v>
          </cell>
        </row>
        <row r="75">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21.7942409515381</v>
          </cell>
          <cell r="W75">
            <v>21.756736755371101</v>
          </cell>
          <cell r="X75">
            <v>20.508708953857401</v>
          </cell>
          <cell r="Y75">
            <v>14.0689144134521</v>
          </cell>
          <cell r="Z75">
            <v>13.025671005249</v>
          </cell>
          <cell r="AA75">
            <v>0</v>
          </cell>
          <cell r="AB75">
            <v>0</v>
          </cell>
          <cell r="AC75">
            <v>0</v>
          </cell>
          <cell r="AD75">
            <v>0</v>
          </cell>
          <cell r="AE75">
            <v>0</v>
          </cell>
          <cell r="AF75">
            <v>0</v>
          </cell>
          <cell r="AG75">
            <v>0</v>
          </cell>
          <cell r="AH75">
            <v>20.722143173217798</v>
          </cell>
          <cell r="AI75">
            <v>20.257471084594702</v>
          </cell>
          <cell r="AJ75">
            <v>19.4600009918213</v>
          </cell>
          <cell r="AK75">
            <v>13.638278007507299</v>
          </cell>
          <cell r="AL75">
            <v>12.1896114349365</v>
          </cell>
          <cell r="AM75">
            <v>0</v>
          </cell>
          <cell r="AN75">
            <v>0</v>
          </cell>
          <cell r="AO75">
            <v>0</v>
          </cell>
          <cell r="AP75">
            <v>0</v>
          </cell>
          <cell r="AQ75">
            <v>0</v>
          </cell>
          <cell r="AR75">
            <v>0</v>
          </cell>
          <cell r="AS75">
            <v>0</v>
          </cell>
          <cell r="AT75">
            <v>20.656124114990199</v>
          </cell>
          <cell r="AU75">
            <v>20.461174011230501</v>
          </cell>
          <cell r="AV75">
            <v>20.179613113403299</v>
          </cell>
          <cell r="AW75">
            <v>14.187756538391101</v>
          </cell>
          <cell r="AX75">
            <v>12.887179374694799</v>
          </cell>
          <cell r="AY75">
            <v>0</v>
          </cell>
        </row>
        <row r="76">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1.7434012144804001E-2</v>
          </cell>
          <cell r="AN76">
            <v>0</v>
          </cell>
          <cell r="AO76">
            <v>0</v>
          </cell>
          <cell r="AP76">
            <v>0</v>
          </cell>
          <cell r="AQ76">
            <v>0</v>
          </cell>
          <cell r="AR76">
            <v>0</v>
          </cell>
          <cell r="AS76">
            <v>0</v>
          </cell>
          <cell r="AT76">
            <v>0</v>
          </cell>
          <cell r="AU76">
            <v>0</v>
          </cell>
          <cell r="AV76">
            <v>0</v>
          </cell>
          <cell r="AW76">
            <v>0</v>
          </cell>
          <cell r="AX76">
            <v>0</v>
          </cell>
          <cell r="AY76">
            <v>0</v>
          </cell>
        </row>
        <row r="77">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0.121932536363602</v>
          </cell>
          <cell r="T77">
            <v>0.40570154786109902</v>
          </cell>
          <cell r="U77">
            <v>0.146643102169037</v>
          </cell>
          <cell r="V77">
            <v>0</v>
          </cell>
          <cell r="W77">
            <v>0</v>
          </cell>
          <cell r="X77">
            <v>0</v>
          </cell>
          <cell r="Y77">
            <v>0</v>
          </cell>
          <cell r="Z77">
            <v>0</v>
          </cell>
          <cell r="AA77">
            <v>0</v>
          </cell>
          <cell r="AB77">
            <v>0</v>
          </cell>
          <cell r="AC77">
            <v>0</v>
          </cell>
          <cell r="AD77">
            <v>0</v>
          </cell>
          <cell r="AE77">
            <v>0.153628349304199</v>
          </cell>
          <cell r="AF77">
            <v>0.45247781276702898</v>
          </cell>
          <cell r="AG77">
            <v>0.19258290529251099</v>
          </cell>
          <cell r="AH77">
            <v>0</v>
          </cell>
          <cell r="AI77">
            <v>0</v>
          </cell>
          <cell r="AJ77">
            <v>0</v>
          </cell>
          <cell r="AK77">
            <v>8.0103263854980504</v>
          </cell>
          <cell r="AL77">
            <v>0</v>
          </cell>
          <cell r="AM77">
            <v>0</v>
          </cell>
          <cell r="AN77">
            <v>0</v>
          </cell>
          <cell r="AO77">
            <v>0</v>
          </cell>
          <cell r="AP77">
            <v>0</v>
          </cell>
          <cell r="AQ77">
            <v>0.108655147254467</v>
          </cell>
          <cell r="AR77">
            <v>0.35401844978332497</v>
          </cell>
          <cell r="AS77">
            <v>0.15785862505435899</v>
          </cell>
          <cell r="AT77">
            <v>0</v>
          </cell>
          <cell r="AU77">
            <v>0</v>
          </cell>
          <cell r="AV77">
            <v>0</v>
          </cell>
          <cell r="AW77">
            <v>0</v>
          </cell>
          <cell r="AX77">
            <v>0</v>
          </cell>
          <cell r="AY77">
            <v>0</v>
          </cell>
        </row>
        <row r="78">
          <cell r="D78">
            <v>0</v>
          </cell>
          <cell r="E78">
            <v>0</v>
          </cell>
          <cell r="F78">
            <v>0</v>
          </cell>
          <cell r="G78">
            <v>0</v>
          </cell>
          <cell r="H78">
            <v>0</v>
          </cell>
          <cell r="I78">
            <v>0</v>
          </cell>
          <cell r="J78">
            <v>0</v>
          </cell>
          <cell r="K78">
            <v>0</v>
          </cell>
          <cell r="L78">
            <v>0</v>
          </cell>
          <cell r="M78">
            <v>0</v>
          </cell>
          <cell r="N78">
            <v>0</v>
          </cell>
          <cell r="O78">
            <v>0</v>
          </cell>
          <cell r="P78">
            <v>1.9716728478670099E-2</v>
          </cell>
          <cell r="Q78">
            <v>1.8901797011494598E-2</v>
          </cell>
          <cell r="R78">
            <v>1.13503560423851E-2</v>
          </cell>
          <cell r="S78">
            <v>1.1366105079650899</v>
          </cell>
          <cell r="T78">
            <v>0.68113905191421498</v>
          </cell>
          <cell r="U78">
            <v>0.76111137866973899</v>
          </cell>
          <cell r="V78">
            <v>28.086301803588899</v>
          </cell>
          <cell r="W78">
            <v>21.5916862487793</v>
          </cell>
          <cell r="X78">
            <v>17.850114822387699</v>
          </cell>
          <cell r="Y78">
            <v>18.776605606079102</v>
          </cell>
          <cell r="Z78">
            <v>0</v>
          </cell>
          <cell r="AA78">
            <v>6.1073824763298E-2</v>
          </cell>
          <cell r="AB78">
            <v>2.8580987825989699E-2</v>
          </cell>
          <cell r="AC78">
            <v>0.18829748034477201</v>
          </cell>
          <cell r="AD78">
            <v>8.8656619191169697E-2</v>
          </cell>
          <cell r="AE78">
            <v>2.65560746192932</v>
          </cell>
          <cell r="AF78">
            <v>1.91829550266266</v>
          </cell>
          <cell r="AG78">
            <v>3.1998958587646502</v>
          </cell>
          <cell r="AH78">
            <v>26.778511047363299</v>
          </cell>
          <cell r="AI78">
            <v>20.450136184692401</v>
          </cell>
          <cell r="AJ78">
            <v>17.533239364623999</v>
          </cell>
          <cell r="AK78">
            <v>18.783594131469702</v>
          </cell>
          <cell r="AL78">
            <v>17.440679550170898</v>
          </cell>
          <cell r="AM78">
            <v>0.16169071197509799</v>
          </cell>
          <cell r="AN78">
            <v>2.7880270034074801E-2</v>
          </cell>
          <cell r="AO78">
            <v>0.212772086262703</v>
          </cell>
          <cell r="AP78">
            <v>0.21059159934520699</v>
          </cell>
          <cell r="AQ78">
            <v>2.6465249061584499</v>
          </cell>
          <cell r="AR78">
            <v>1.9157024621963501</v>
          </cell>
          <cell r="AS78">
            <v>3.2358036041259801</v>
          </cell>
          <cell r="AT78">
            <v>30.4937553405762</v>
          </cell>
          <cell r="AU78">
            <v>24.771863937377901</v>
          </cell>
          <cell r="AV78">
            <v>21.729732513427699</v>
          </cell>
          <cell r="AW78">
            <v>20.832901000976602</v>
          </cell>
          <cell r="AX78">
            <v>25.0927429199219</v>
          </cell>
          <cell r="AY78">
            <v>0.21838462352752699</v>
          </cell>
        </row>
        <row r="79">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3.72090493328869E-3</v>
          </cell>
          <cell r="U79">
            <v>3.3170743845403199E-3</v>
          </cell>
          <cell r="V79">
            <v>5.5560750961303702</v>
          </cell>
          <cell r="W79">
            <v>5.7982521057128897</v>
          </cell>
          <cell r="X79">
            <v>5.8196668624877903</v>
          </cell>
          <cell r="Y79">
            <v>5.7618060111999503</v>
          </cell>
          <cell r="Z79">
            <v>4.9459500312805202</v>
          </cell>
          <cell r="AA79">
            <v>4.5876703262329102</v>
          </cell>
          <cell r="AB79">
            <v>0</v>
          </cell>
          <cell r="AC79">
            <v>0</v>
          </cell>
          <cell r="AD79">
            <v>0</v>
          </cell>
          <cell r="AE79">
            <v>0</v>
          </cell>
          <cell r="AF79">
            <v>9.9896509200334497E-3</v>
          </cell>
          <cell r="AG79">
            <v>1.1827735230326699E-2</v>
          </cell>
          <cell r="AH79">
            <v>5.9059166908264196</v>
          </cell>
          <cell r="AI79">
            <v>6.1240119934081996</v>
          </cell>
          <cell r="AJ79">
            <v>5.9671964645385698</v>
          </cell>
          <cell r="AK79">
            <v>5.8114261627197301</v>
          </cell>
          <cell r="AL79">
            <v>5.00830078125</v>
          </cell>
          <cell r="AM79">
            <v>4.4353137016296396</v>
          </cell>
          <cell r="AN79">
            <v>0</v>
          </cell>
          <cell r="AO79">
            <v>0</v>
          </cell>
          <cell r="AP79">
            <v>0</v>
          </cell>
          <cell r="AQ79">
            <v>0</v>
          </cell>
          <cell r="AR79">
            <v>1.08110457658768E-2</v>
          </cell>
          <cell r="AS79">
            <v>9.8361736163497006E-3</v>
          </cell>
          <cell r="AT79">
            <v>5.7013292312622097</v>
          </cell>
          <cell r="AU79">
            <v>6.20755815505981</v>
          </cell>
          <cell r="AV79">
            <v>6.1539211273193404</v>
          </cell>
          <cell r="AW79">
            <v>6.3049292564392099</v>
          </cell>
          <cell r="AX79">
            <v>5.8748731613159197</v>
          </cell>
          <cell r="AY79">
            <v>5.3386287689209002</v>
          </cell>
        </row>
        <row r="80">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row>
        <row r="82">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row>
        <row r="83">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row>
        <row r="84">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row>
        <row r="85">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row>
      </sheetData>
      <sheetData sheetId="9">
        <row r="4">
          <cell r="B4" t="str">
            <v>CHEM</v>
          </cell>
          <cell r="C4">
            <v>0</v>
          </cell>
          <cell r="D4">
            <v>3722.74633789063</v>
          </cell>
          <cell r="E4">
            <v>2109.48461914063</v>
          </cell>
          <cell r="F4">
            <v>1038.6708984375</v>
          </cell>
          <cell r="G4">
            <v>0</v>
          </cell>
          <cell r="H4">
            <v>3997.73559570313</v>
          </cell>
          <cell r="I4">
            <v>3302.90673828125</v>
          </cell>
          <cell r="J4">
            <v>2213.18212890625</v>
          </cell>
        </row>
        <row r="5">
          <cell r="B5" t="str">
            <v>TCA</v>
          </cell>
          <cell r="C5">
            <v>0</v>
          </cell>
          <cell r="D5">
            <v>583.005859375</v>
          </cell>
          <cell r="E5">
            <v>466.57818603515602</v>
          </cell>
          <cell r="F5">
            <v>238.02767944335901</v>
          </cell>
          <cell r="G5">
            <v>0</v>
          </cell>
          <cell r="H5">
            <v>794.44171142578102</v>
          </cell>
          <cell r="I5">
            <v>757.97790527343795</v>
          </cell>
          <cell r="J5">
            <v>398.56292724609398</v>
          </cell>
        </row>
        <row r="6">
          <cell r="B6" t="str">
            <v>ENG_VEH</v>
          </cell>
          <cell r="C6">
            <v>0</v>
          </cell>
          <cell r="D6">
            <v>255.94039916992199</v>
          </cell>
          <cell r="E6">
            <v>210.53329467773401</v>
          </cell>
          <cell r="F6">
            <v>66.479461669921903</v>
          </cell>
          <cell r="G6">
            <v>0</v>
          </cell>
          <cell r="H6">
            <v>122.862030029297</v>
          </cell>
          <cell r="I6">
            <v>181.54220581054699</v>
          </cell>
          <cell r="J6">
            <v>99.195449829101605</v>
          </cell>
        </row>
        <row r="7">
          <cell r="B7" t="str">
            <v>FOODDRTO</v>
          </cell>
          <cell r="C7">
            <v>0</v>
          </cell>
          <cell r="D7">
            <v>643.21685791015602</v>
          </cell>
          <cell r="E7">
            <v>383.054443359375</v>
          </cell>
          <cell r="F7">
            <v>135.77827453613301</v>
          </cell>
          <cell r="G7">
            <v>0</v>
          </cell>
          <cell r="H7">
            <v>1937.52624511719</v>
          </cell>
          <cell r="I7">
            <v>1728.44116210938</v>
          </cell>
          <cell r="J7">
            <v>878.718505859375</v>
          </cell>
        </row>
        <row r="8">
          <cell r="B8" t="str">
            <v>CON_OMAN</v>
          </cell>
          <cell r="C8">
            <v>0</v>
          </cell>
          <cell r="D8">
            <v>2.3247883319854701</v>
          </cell>
          <cell r="E8">
            <v>1.12279605865479</v>
          </cell>
          <cell r="F8">
            <v>0</v>
          </cell>
          <cell r="G8">
            <v>0</v>
          </cell>
          <cell r="H8">
            <v>71.789115905761705</v>
          </cell>
          <cell r="I8">
            <v>53.365959167480497</v>
          </cell>
          <cell r="J8">
            <v>8.9044027328491193</v>
          </cell>
        </row>
        <row r="9">
          <cell r="B9" t="str">
            <v>PUPAPRPU</v>
          </cell>
          <cell r="C9">
            <v>0</v>
          </cell>
          <cell r="D9">
            <v>958.8984375</v>
          </cell>
          <cell r="E9">
            <v>590.52886962890602</v>
          </cell>
          <cell r="F9">
            <v>529.74084472656295</v>
          </cell>
          <cell r="G9">
            <v>0</v>
          </cell>
          <cell r="H9">
            <v>358.39117431640602</v>
          </cell>
          <cell r="I9">
            <v>231.02584838867199</v>
          </cell>
          <cell r="J9">
            <v>52.285884857177699</v>
          </cell>
        </row>
        <row r="10">
          <cell r="B10" t="str">
            <v>TEXTPROD</v>
          </cell>
          <cell r="C10">
            <v>0</v>
          </cell>
          <cell r="D10">
            <v>12.1260328292847</v>
          </cell>
          <cell r="E10">
            <v>12.1447134017944</v>
          </cell>
          <cell r="F10">
            <v>10.25954246521</v>
          </cell>
          <cell r="G10">
            <v>0</v>
          </cell>
          <cell r="H10">
            <v>1.87924456596375</v>
          </cell>
          <cell r="I10">
            <v>1.94116151332855</v>
          </cell>
          <cell r="J10">
            <v>1.3381632566452</v>
          </cell>
        </row>
        <row r="11">
          <cell r="B11">
            <v>0</v>
          </cell>
          <cell r="C11">
            <v>0</v>
          </cell>
          <cell r="D11">
            <v>0</v>
          </cell>
          <cell r="E11">
            <v>0</v>
          </cell>
          <cell r="F11">
            <v>0</v>
          </cell>
          <cell r="G11">
            <v>0</v>
          </cell>
          <cell r="H11">
            <v>0</v>
          </cell>
          <cell r="I11">
            <v>0</v>
          </cell>
          <cell r="J11">
            <v>0</v>
          </cell>
        </row>
        <row r="17">
          <cell r="C17">
            <v>0</v>
          </cell>
          <cell r="D17">
            <v>2820.92700195313</v>
          </cell>
          <cell r="E17">
            <v>3888.751953125</v>
          </cell>
          <cell r="F17">
            <v>4761.81103515625</v>
          </cell>
          <cell r="G17">
            <v>0</v>
          </cell>
          <cell r="H17">
            <v>1689.34521484375</v>
          </cell>
          <cell r="I17">
            <v>2130.86767578125</v>
          </cell>
          <cell r="J17">
            <v>2290.01953125</v>
          </cell>
        </row>
        <row r="18">
          <cell r="C18">
            <v>0</v>
          </cell>
          <cell r="D18">
            <v>69.244773864746094</v>
          </cell>
          <cell r="E18">
            <v>124.04661560058599</v>
          </cell>
          <cell r="F18">
            <v>141.97138977050801</v>
          </cell>
          <cell r="G18">
            <v>0</v>
          </cell>
          <cell r="H18">
            <v>3114.49438476563</v>
          </cell>
          <cell r="I18">
            <v>10325.29296875</v>
          </cell>
          <cell r="J18">
            <v>8765.087890625</v>
          </cell>
        </row>
        <row r="19">
          <cell r="C19">
            <v>0</v>
          </cell>
          <cell r="D19">
            <v>4.1554942131042498</v>
          </cell>
          <cell r="E19">
            <v>8.5265817642211896</v>
          </cell>
          <cell r="F19">
            <v>22.716966629028299</v>
          </cell>
          <cell r="G19">
            <v>0</v>
          </cell>
          <cell r="H19">
            <v>1163.23278808594</v>
          </cell>
          <cell r="I19">
            <v>1157.32434082031</v>
          </cell>
          <cell r="J19">
            <v>1298.19958496094</v>
          </cell>
        </row>
        <row r="20">
          <cell r="C20">
            <v>0</v>
          </cell>
          <cell r="D20">
            <v>56.172348022460902</v>
          </cell>
          <cell r="E20">
            <v>133.09950256347699</v>
          </cell>
          <cell r="F20">
            <v>125.48691558837901</v>
          </cell>
          <cell r="G20">
            <v>0</v>
          </cell>
          <cell r="H20">
            <v>1847.90148925781</v>
          </cell>
          <cell r="I20">
            <v>1918.00134277344</v>
          </cell>
          <cell r="J20">
            <v>2159.27392578125</v>
          </cell>
        </row>
        <row r="21">
          <cell r="C21">
            <v>0</v>
          </cell>
          <cell r="D21">
            <v>10.518424987793001</v>
          </cell>
          <cell r="E21">
            <v>12.459197044372599</v>
          </cell>
          <cell r="F21">
            <v>9.6800289154052699</v>
          </cell>
          <cell r="G21">
            <v>0</v>
          </cell>
          <cell r="H21">
            <v>711.009033203125</v>
          </cell>
          <cell r="I21">
            <v>735.56945800781295</v>
          </cell>
          <cell r="J21">
            <v>689.30596923828102</v>
          </cell>
        </row>
        <row r="22">
          <cell r="C22">
            <v>0</v>
          </cell>
          <cell r="D22">
            <v>46.693286895752003</v>
          </cell>
          <cell r="E22">
            <v>142.74769592285199</v>
          </cell>
          <cell r="F22">
            <v>145.03289794921901</v>
          </cell>
          <cell r="G22">
            <v>0</v>
          </cell>
          <cell r="H22">
            <v>904.11193847656295</v>
          </cell>
          <cell r="I22">
            <v>1004.54309082031</v>
          </cell>
          <cell r="J22">
            <v>1182.58630371094</v>
          </cell>
        </row>
        <row r="23">
          <cell r="C23">
            <v>0</v>
          </cell>
          <cell r="D23">
            <v>0</v>
          </cell>
          <cell r="E23">
            <v>0</v>
          </cell>
          <cell r="F23">
            <v>0</v>
          </cell>
          <cell r="G23">
            <v>0</v>
          </cell>
          <cell r="H23">
            <v>0</v>
          </cell>
          <cell r="I23">
            <v>0</v>
          </cell>
          <cell r="J23">
            <v>0</v>
          </cell>
        </row>
        <row r="24">
          <cell r="C24">
            <v>0</v>
          </cell>
          <cell r="D24">
            <v>0</v>
          </cell>
          <cell r="E24">
            <v>0</v>
          </cell>
          <cell r="F24">
            <v>0</v>
          </cell>
          <cell r="G24">
            <v>0</v>
          </cell>
          <cell r="H24">
            <v>0</v>
          </cell>
          <cell r="I24">
            <v>0</v>
          </cell>
          <cell r="J24">
            <v>0</v>
          </cell>
        </row>
        <row r="47">
          <cell r="C47">
            <v>0</v>
          </cell>
          <cell r="D47">
            <v>4061.0546875</v>
          </cell>
          <cell r="E47">
            <v>1986.857421875</v>
          </cell>
          <cell r="F47">
            <v>811.24530029296898</v>
          </cell>
          <cell r="G47">
            <v>0</v>
          </cell>
          <cell r="H47">
            <v>2858.978515625</v>
          </cell>
          <cell r="I47">
            <v>2320.11840820313</v>
          </cell>
          <cell r="J47">
            <v>1516.8974609375</v>
          </cell>
        </row>
        <row r="48">
          <cell r="C48">
            <v>0</v>
          </cell>
          <cell r="D48">
            <v>463.99569702148398</v>
          </cell>
          <cell r="E48">
            <v>373.54702758789102</v>
          </cell>
          <cell r="F48">
            <v>191.245040893555</v>
          </cell>
          <cell r="G48">
            <v>0</v>
          </cell>
          <cell r="H48">
            <v>650.89788818359398</v>
          </cell>
          <cell r="I48">
            <v>625.86419677734398</v>
          </cell>
          <cell r="J48">
            <v>328.98684692382801</v>
          </cell>
        </row>
        <row r="49">
          <cell r="C49">
            <v>0</v>
          </cell>
          <cell r="D49">
            <v>196.46656799316401</v>
          </cell>
          <cell r="E49">
            <v>160.99705505371099</v>
          </cell>
          <cell r="F49">
            <v>55.399551391601598</v>
          </cell>
          <cell r="G49">
            <v>0</v>
          </cell>
          <cell r="H49">
            <v>102.385040283203</v>
          </cell>
          <cell r="I49">
            <v>151.28518676757801</v>
          </cell>
          <cell r="J49">
            <v>82.662887573242202</v>
          </cell>
        </row>
        <row r="50">
          <cell r="C50">
            <v>0</v>
          </cell>
          <cell r="D50">
            <v>469.128662109375</v>
          </cell>
          <cell r="E50">
            <v>258.52590942382801</v>
          </cell>
          <cell r="F50">
            <v>89.271858215332003</v>
          </cell>
          <cell r="G50">
            <v>0</v>
          </cell>
          <cell r="H50">
            <v>1396.97143554688</v>
          </cell>
          <cell r="I50">
            <v>1219.56103515625</v>
          </cell>
          <cell r="J50">
            <v>629.21160888671898</v>
          </cell>
        </row>
        <row r="51">
          <cell r="C51">
            <v>0</v>
          </cell>
          <cell r="D51">
            <v>1.2809909582138099</v>
          </cell>
          <cell r="E51">
            <v>0.61867636442184404</v>
          </cell>
          <cell r="F51">
            <v>0</v>
          </cell>
          <cell r="G51">
            <v>0</v>
          </cell>
          <cell r="H51">
            <v>59.822639465332003</v>
          </cell>
          <cell r="I51">
            <v>44.471633911132798</v>
          </cell>
          <cell r="J51">
            <v>7.4195289611816397</v>
          </cell>
        </row>
        <row r="52">
          <cell r="C52">
            <v>0</v>
          </cell>
          <cell r="D52">
            <v>959.29107666015602</v>
          </cell>
          <cell r="E52">
            <v>505.05676269531301</v>
          </cell>
          <cell r="F52">
            <v>441.45071411132801</v>
          </cell>
          <cell r="G52">
            <v>0</v>
          </cell>
          <cell r="H52">
            <v>298.65936279296898</v>
          </cell>
          <cell r="I52">
            <v>192.52151489257801</v>
          </cell>
          <cell r="J52">
            <v>43.571567535400398</v>
          </cell>
        </row>
        <row r="53">
          <cell r="C53">
            <v>0</v>
          </cell>
          <cell r="D53">
            <v>7.14868211746216</v>
          </cell>
          <cell r="E53">
            <v>6.9973425865173304</v>
          </cell>
          <cell r="F53">
            <v>5.88533592224121</v>
          </cell>
          <cell r="G53">
            <v>0</v>
          </cell>
          <cell r="H53">
            <v>1.3173314332962001</v>
          </cell>
          <cell r="I53">
            <v>1.36073458194733</v>
          </cell>
          <cell r="J53">
            <v>0.93803888559341397</v>
          </cell>
        </row>
        <row r="54">
          <cell r="C54">
            <v>0</v>
          </cell>
          <cell r="D54">
            <v>0</v>
          </cell>
          <cell r="E54">
            <v>0</v>
          </cell>
          <cell r="F54">
            <v>0</v>
          </cell>
          <cell r="G54">
            <v>0</v>
          </cell>
          <cell r="H54">
            <v>0</v>
          </cell>
          <cell r="I54">
            <v>0</v>
          </cell>
          <cell r="J54">
            <v>0</v>
          </cell>
        </row>
        <row r="60">
          <cell r="C60">
            <v>0</v>
          </cell>
          <cell r="D60">
            <v>1067.04174804688</v>
          </cell>
          <cell r="E60">
            <v>1476.54125976563</v>
          </cell>
          <cell r="F60">
            <v>1808.72790527344</v>
          </cell>
          <cell r="G60">
            <v>0</v>
          </cell>
          <cell r="H60">
            <v>1223.97583007813</v>
          </cell>
          <cell r="I60">
            <v>1614.23657226563</v>
          </cell>
          <cell r="J60">
            <v>1750.49841308594</v>
          </cell>
        </row>
        <row r="61">
          <cell r="C61">
            <v>0</v>
          </cell>
          <cell r="D61">
            <v>37.897903442382798</v>
          </cell>
          <cell r="E61">
            <v>77.3668212890625</v>
          </cell>
          <cell r="F61">
            <v>89.329727172851605</v>
          </cell>
          <cell r="G61">
            <v>0</v>
          </cell>
          <cell r="H61">
            <v>2588.2646484375</v>
          </cell>
          <cell r="I61">
            <v>7949.36376953125</v>
          </cell>
          <cell r="J61">
            <v>6620.8935546875</v>
          </cell>
        </row>
        <row r="62">
          <cell r="C62">
            <v>0</v>
          </cell>
          <cell r="D62">
            <v>2.17133736610413</v>
          </cell>
          <cell r="E62">
            <v>4.4739074707031303</v>
          </cell>
          <cell r="F62">
            <v>11.9372310638428</v>
          </cell>
          <cell r="G62">
            <v>0</v>
          </cell>
          <cell r="H62">
            <v>1009.24731445313</v>
          </cell>
          <cell r="I62">
            <v>1002.40563964844</v>
          </cell>
          <cell r="J62">
            <v>1125.56433105469</v>
          </cell>
        </row>
        <row r="63">
          <cell r="C63">
            <v>0</v>
          </cell>
          <cell r="D63">
            <v>24.934503555297901</v>
          </cell>
          <cell r="E63">
            <v>77.252090454101605</v>
          </cell>
          <cell r="F63">
            <v>68.712722778320298</v>
          </cell>
          <cell r="G63">
            <v>0</v>
          </cell>
          <cell r="H63">
            <v>1379.26965332031</v>
          </cell>
          <cell r="I63">
            <v>1465.81140136719</v>
          </cell>
          <cell r="J63">
            <v>1651.56311035156</v>
          </cell>
        </row>
        <row r="64">
          <cell r="C64">
            <v>0</v>
          </cell>
          <cell r="D64">
            <v>4.3828368186950701</v>
          </cell>
          <cell r="E64">
            <v>5.1915206909179696</v>
          </cell>
          <cell r="F64">
            <v>4.0334916114807102</v>
          </cell>
          <cell r="G64">
            <v>0</v>
          </cell>
          <cell r="H64">
            <v>592.50750732421898</v>
          </cell>
          <cell r="I64">
            <v>612.92413330078102</v>
          </cell>
          <cell r="J64">
            <v>574.421630859375</v>
          </cell>
        </row>
        <row r="65">
          <cell r="C65">
            <v>0</v>
          </cell>
          <cell r="D65">
            <v>17.133279800415</v>
          </cell>
          <cell r="E65">
            <v>52.657905578613303</v>
          </cell>
          <cell r="F65">
            <v>53.754924774169901</v>
          </cell>
          <cell r="G65">
            <v>0</v>
          </cell>
          <cell r="H65">
            <v>772.43499755859398</v>
          </cell>
          <cell r="I65">
            <v>873.60711669921898</v>
          </cell>
          <cell r="J65">
            <v>1031.69226074219</v>
          </cell>
        </row>
        <row r="66">
          <cell r="C66">
            <v>0</v>
          </cell>
          <cell r="D66">
            <v>0</v>
          </cell>
          <cell r="E66">
            <v>0</v>
          </cell>
          <cell r="F66">
            <v>0</v>
          </cell>
          <cell r="G66">
            <v>0</v>
          </cell>
          <cell r="H66">
            <v>0</v>
          </cell>
          <cell r="I66">
            <v>0</v>
          </cell>
          <cell r="J66">
            <v>0</v>
          </cell>
        </row>
        <row r="67">
          <cell r="C67">
            <v>0</v>
          </cell>
          <cell r="D67">
            <v>0</v>
          </cell>
          <cell r="E67">
            <v>0</v>
          </cell>
          <cell r="F67">
            <v>0</v>
          </cell>
          <cell r="G67">
            <v>0</v>
          </cell>
          <cell r="H67">
            <v>0</v>
          </cell>
          <cell r="I67">
            <v>0</v>
          </cell>
          <cell r="J67">
            <v>0</v>
          </cell>
        </row>
      </sheetData>
      <sheetData sheetId="10">
        <row r="6">
          <cell r="B6" t="str">
            <v>CHEM</v>
          </cell>
          <cell r="C6" t="str">
            <v>paints</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0.51612001657485995</v>
          </cell>
          <cell r="Y6">
            <v>6.6162176132202104</v>
          </cell>
          <cell r="Z6">
            <v>10.453518867492701</v>
          </cell>
          <cell r="AA6">
            <v>23.860843658447301</v>
          </cell>
          <cell r="AB6">
            <v>0</v>
          </cell>
          <cell r="AC6">
            <v>0</v>
          </cell>
          <cell r="AD6">
            <v>0</v>
          </cell>
          <cell r="AE6">
            <v>0</v>
          </cell>
          <cell r="AF6">
            <v>0</v>
          </cell>
          <cell r="AG6">
            <v>0</v>
          </cell>
          <cell r="AH6">
            <v>0</v>
          </cell>
          <cell r="AI6">
            <v>0</v>
          </cell>
          <cell r="AJ6">
            <v>5.7172622680664098</v>
          </cell>
          <cell r="AK6">
            <v>8.1349563598632795</v>
          </cell>
          <cell r="AL6">
            <v>12.2998151779175</v>
          </cell>
          <cell r="AM6">
            <v>21.6752738952637</v>
          </cell>
          <cell r="AN6">
            <v>0</v>
          </cell>
          <cell r="AO6">
            <v>0</v>
          </cell>
          <cell r="AP6">
            <v>0</v>
          </cell>
          <cell r="AQ6">
            <v>0</v>
          </cell>
          <cell r="AR6">
            <v>0</v>
          </cell>
          <cell r="AS6">
            <v>0</v>
          </cell>
          <cell r="AT6">
            <v>0</v>
          </cell>
          <cell r="AU6">
            <v>0</v>
          </cell>
          <cell r="AV6">
            <v>0</v>
          </cell>
          <cell r="AW6">
            <v>0</v>
          </cell>
          <cell r="AX6">
            <v>1.95285975933075</v>
          </cell>
          <cell r="AY6">
            <v>16.0493354797363</v>
          </cell>
        </row>
        <row r="7">
          <cell r="B7" t="str">
            <v>CHEM</v>
          </cell>
          <cell r="C7" t="str">
            <v>rubber poly</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26.956384658813501</v>
          </cell>
          <cell r="V7">
            <v>0</v>
          </cell>
          <cell r="W7">
            <v>6.6594474017620101E-2</v>
          </cell>
          <cell r="X7">
            <v>2.0654206275939901</v>
          </cell>
          <cell r="Y7">
            <v>4.2688488960266104</v>
          </cell>
          <cell r="Z7">
            <v>8.9378070831298793</v>
          </cell>
          <cell r="AA7">
            <v>8.0939569473266602</v>
          </cell>
          <cell r="AB7">
            <v>0</v>
          </cell>
          <cell r="AC7">
            <v>0</v>
          </cell>
          <cell r="AD7">
            <v>0</v>
          </cell>
          <cell r="AE7">
            <v>0</v>
          </cell>
          <cell r="AF7">
            <v>0</v>
          </cell>
          <cell r="AG7">
            <v>7.6546745300293004</v>
          </cell>
          <cell r="AH7">
            <v>0</v>
          </cell>
          <cell r="AI7">
            <v>0.461446642875671</v>
          </cell>
          <cell r="AJ7">
            <v>2.9117379188537602</v>
          </cell>
          <cell r="AK7">
            <v>0</v>
          </cell>
          <cell r="AL7">
            <v>0</v>
          </cell>
          <cell r="AM7">
            <v>0</v>
          </cell>
          <cell r="AN7">
            <v>0</v>
          </cell>
          <cell r="AO7">
            <v>4.2855157852172896</v>
          </cell>
          <cell r="AP7">
            <v>0.47956758737564098</v>
          </cell>
          <cell r="AQ7">
            <v>1.4405485391616799</v>
          </cell>
          <cell r="AR7">
            <v>4.1975011825561497</v>
          </cell>
          <cell r="AS7">
            <v>0</v>
          </cell>
          <cell r="AT7">
            <v>1.0214296579361</v>
          </cell>
          <cell r="AU7">
            <v>1.22231829166412</v>
          </cell>
          <cell r="AV7">
            <v>2.3386039733886701</v>
          </cell>
          <cell r="AW7">
            <v>3.0185511112213099</v>
          </cell>
          <cell r="AX7">
            <v>0.60677999258041404</v>
          </cell>
          <cell r="AY7">
            <v>0</v>
          </cell>
        </row>
        <row r="8">
          <cell r="B8" t="str">
            <v>CHEM</v>
          </cell>
          <cell r="C8" t="str">
            <v>miscell</v>
          </cell>
          <cell r="D8">
            <v>0</v>
          </cell>
          <cell r="E8">
            <v>0</v>
          </cell>
          <cell r="F8">
            <v>0</v>
          </cell>
          <cell r="G8">
            <v>0</v>
          </cell>
          <cell r="H8">
            <v>0</v>
          </cell>
          <cell r="I8">
            <v>0</v>
          </cell>
          <cell r="J8">
            <v>0</v>
          </cell>
          <cell r="K8">
            <v>0</v>
          </cell>
          <cell r="L8">
            <v>0</v>
          </cell>
          <cell r="M8">
            <v>0</v>
          </cell>
          <cell r="N8">
            <v>0</v>
          </cell>
          <cell r="O8">
            <v>0</v>
          </cell>
          <cell r="P8">
            <v>663.23455810546898</v>
          </cell>
          <cell r="Q8">
            <v>79.526145935058594</v>
          </cell>
          <cell r="R8">
            <v>43.787654876708999</v>
          </cell>
          <cell r="S8">
            <v>58.319137573242202</v>
          </cell>
          <cell r="T8">
            <v>174.427490234375</v>
          </cell>
          <cell r="U8">
            <v>441.28430175781301</v>
          </cell>
          <cell r="V8">
            <v>0</v>
          </cell>
          <cell r="W8">
            <v>11.192476272583001</v>
          </cell>
          <cell r="X8">
            <v>40.451377868652301</v>
          </cell>
          <cell r="Y8">
            <v>63.481521606445298</v>
          </cell>
          <cell r="Z8">
            <v>73.480865478515597</v>
          </cell>
          <cell r="AA8">
            <v>97.245536804199205</v>
          </cell>
          <cell r="AB8">
            <v>607.51654052734398</v>
          </cell>
          <cell r="AC8">
            <v>59.325603485107401</v>
          </cell>
          <cell r="AD8">
            <v>11.636445999145501</v>
          </cell>
          <cell r="AE8">
            <v>32.242507934570298</v>
          </cell>
          <cell r="AF8">
            <v>72.447410583496094</v>
          </cell>
          <cell r="AG8">
            <v>203.92742919921901</v>
          </cell>
          <cell r="AH8">
            <v>0</v>
          </cell>
          <cell r="AI8">
            <v>16.483474731445298</v>
          </cell>
          <cell r="AJ8">
            <v>44.622600555419901</v>
          </cell>
          <cell r="AK8">
            <v>67.4886474609375</v>
          </cell>
          <cell r="AL8">
            <v>39.4354057312012</v>
          </cell>
          <cell r="AM8">
            <v>59.756149291992202</v>
          </cell>
          <cell r="AN8">
            <v>559.496337890625</v>
          </cell>
          <cell r="AO8">
            <v>20.800285339355501</v>
          </cell>
          <cell r="AP8">
            <v>0</v>
          </cell>
          <cell r="AQ8">
            <v>0</v>
          </cell>
          <cell r="AR8">
            <v>0</v>
          </cell>
          <cell r="AS8">
            <v>0</v>
          </cell>
          <cell r="AT8">
            <v>0</v>
          </cell>
          <cell r="AU8">
            <v>0</v>
          </cell>
          <cell r="AV8">
            <v>16.6606750488281</v>
          </cell>
          <cell r="AW8">
            <v>50.221687316894503</v>
          </cell>
          <cell r="AX8">
            <v>26.378921508789102</v>
          </cell>
          <cell r="AY8">
            <v>37.797370910644503</v>
          </cell>
        </row>
        <row r="9">
          <cell r="B9" t="str">
            <v>CHEM</v>
          </cell>
          <cell r="C9" t="str">
            <v>resins</v>
          </cell>
          <cell r="D9">
            <v>0</v>
          </cell>
          <cell r="E9">
            <v>0</v>
          </cell>
          <cell r="F9">
            <v>0</v>
          </cell>
          <cell r="G9">
            <v>0</v>
          </cell>
          <cell r="H9">
            <v>0</v>
          </cell>
          <cell r="I9">
            <v>0</v>
          </cell>
          <cell r="J9">
            <v>0</v>
          </cell>
          <cell r="K9">
            <v>0</v>
          </cell>
          <cell r="L9">
            <v>0</v>
          </cell>
          <cell r="M9">
            <v>0</v>
          </cell>
          <cell r="N9">
            <v>0</v>
          </cell>
          <cell r="O9">
            <v>0</v>
          </cell>
          <cell r="P9">
            <v>0</v>
          </cell>
          <cell r="Q9">
            <v>9.7805433273315394</v>
          </cell>
          <cell r="R9">
            <v>0</v>
          </cell>
          <cell r="S9">
            <v>5.58380126953125</v>
          </cell>
          <cell r="T9">
            <v>10.358394622802701</v>
          </cell>
          <cell r="U9">
            <v>0</v>
          </cell>
          <cell r="V9">
            <v>36.150810241699197</v>
          </cell>
          <cell r="W9">
            <v>51.577545166015597</v>
          </cell>
          <cell r="X9">
            <v>71.536048889160199</v>
          </cell>
          <cell r="Y9">
            <v>226.62153625488301</v>
          </cell>
          <cell r="Z9">
            <v>267.467041015625</v>
          </cell>
          <cell r="AA9">
            <v>211.35755920410199</v>
          </cell>
          <cell r="AB9">
            <v>0</v>
          </cell>
          <cell r="AC9">
            <v>7.7356615066528303</v>
          </cell>
          <cell r="AD9">
            <v>0</v>
          </cell>
          <cell r="AE9">
            <v>0</v>
          </cell>
          <cell r="AF9">
            <v>0.34591716527938798</v>
          </cell>
          <cell r="AG9">
            <v>0</v>
          </cell>
          <cell r="AH9">
            <v>48.720584869384801</v>
          </cell>
          <cell r="AI9">
            <v>58.765060424804702</v>
          </cell>
          <cell r="AJ9">
            <v>82.343322753906307</v>
          </cell>
          <cell r="AK9">
            <v>229.50094604492199</v>
          </cell>
          <cell r="AL9">
            <v>269.97579956054699</v>
          </cell>
          <cell r="AM9">
            <v>166.03843688964801</v>
          </cell>
          <cell r="AN9">
            <v>0</v>
          </cell>
          <cell r="AO9">
            <v>3.4064898490905802</v>
          </cell>
          <cell r="AP9">
            <v>0</v>
          </cell>
          <cell r="AQ9">
            <v>0</v>
          </cell>
          <cell r="AR9">
            <v>0</v>
          </cell>
          <cell r="AS9">
            <v>0</v>
          </cell>
          <cell r="AT9">
            <v>0</v>
          </cell>
          <cell r="AU9">
            <v>6.6606035232543901</v>
          </cell>
          <cell r="AV9">
            <v>55.612277984619098</v>
          </cell>
          <cell r="AW9">
            <v>214.99597167968801</v>
          </cell>
          <cell r="AX9">
            <v>255.02658081054699</v>
          </cell>
          <cell r="AY9">
            <v>95.864906311035199</v>
          </cell>
        </row>
        <row r="10">
          <cell r="B10" t="str">
            <v>CHEM</v>
          </cell>
          <cell r="C10" t="str">
            <v>soap</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4.5008354187011701</v>
          </cell>
          <cell r="U10">
            <v>72.164321899414105</v>
          </cell>
          <cell r="V10">
            <v>39.326690673828097</v>
          </cell>
          <cell r="W10">
            <v>70.121292114257798</v>
          </cell>
          <cell r="X10">
            <v>37.271942138671903</v>
          </cell>
          <cell r="Y10">
            <v>70.960830688476605</v>
          </cell>
          <cell r="Z10">
            <v>91.217323303222699</v>
          </cell>
          <cell r="AA10">
            <v>108.04751586914099</v>
          </cell>
          <cell r="AB10">
            <v>0</v>
          </cell>
          <cell r="AC10">
            <v>0</v>
          </cell>
          <cell r="AD10">
            <v>0</v>
          </cell>
          <cell r="AE10">
            <v>0</v>
          </cell>
          <cell r="AF10">
            <v>0.80802303552627597</v>
          </cell>
          <cell r="AG10">
            <v>51.719230651855497</v>
          </cell>
          <cell r="AH10">
            <v>41.101974487304702</v>
          </cell>
          <cell r="AI10">
            <v>68.768806457519503</v>
          </cell>
          <cell r="AJ10">
            <v>39.090412139892599</v>
          </cell>
          <cell r="AK10">
            <v>69.957740783691406</v>
          </cell>
          <cell r="AL10">
            <v>45.264316558837898</v>
          </cell>
          <cell r="AM10">
            <v>56.961208343505902</v>
          </cell>
          <cell r="AN10">
            <v>0</v>
          </cell>
          <cell r="AO10">
            <v>0</v>
          </cell>
          <cell r="AP10">
            <v>0</v>
          </cell>
          <cell r="AQ10">
            <v>0</v>
          </cell>
          <cell r="AR10">
            <v>1.9230998754501301</v>
          </cell>
          <cell r="AS10">
            <v>21.192512512206999</v>
          </cell>
          <cell r="AT10">
            <v>18.2763347625732</v>
          </cell>
          <cell r="AU10">
            <v>50.726188659667997</v>
          </cell>
          <cell r="AV10">
            <v>31.464546203613299</v>
          </cell>
          <cell r="AW10">
            <v>69.0108642578125</v>
          </cell>
          <cell r="AX10">
            <v>16.542394638061499</v>
          </cell>
          <cell r="AY10">
            <v>19.2202033996582</v>
          </cell>
        </row>
        <row r="11">
          <cell r="B11" t="str">
            <v>CHEM</v>
          </cell>
          <cell r="C11" t="str">
            <v>pharms</v>
          </cell>
          <cell r="D11">
            <v>0</v>
          </cell>
          <cell r="E11">
            <v>0</v>
          </cell>
          <cell r="F11">
            <v>0</v>
          </cell>
          <cell r="G11">
            <v>0</v>
          </cell>
          <cell r="H11">
            <v>0</v>
          </cell>
          <cell r="I11">
            <v>0</v>
          </cell>
          <cell r="J11">
            <v>0</v>
          </cell>
          <cell r="K11">
            <v>0</v>
          </cell>
          <cell r="L11">
            <v>0</v>
          </cell>
          <cell r="M11">
            <v>0</v>
          </cell>
          <cell r="N11">
            <v>0</v>
          </cell>
          <cell r="O11">
            <v>0</v>
          </cell>
          <cell r="P11">
            <v>114.80933380127</v>
          </cell>
          <cell r="Q11">
            <v>15.451444625854499</v>
          </cell>
          <cell r="R11">
            <v>143.81930541992199</v>
          </cell>
          <cell r="S11">
            <v>75.525772094726605</v>
          </cell>
          <cell r="T11">
            <v>94.650863647460895</v>
          </cell>
          <cell r="U11">
            <v>12.8085269927979</v>
          </cell>
          <cell r="V11">
            <v>1.5796815156936601</v>
          </cell>
          <cell r="W11">
            <v>77.955619812011705</v>
          </cell>
          <cell r="X11">
            <v>122.70923614502</v>
          </cell>
          <cell r="Y11">
            <v>187.72824096679699</v>
          </cell>
          <cell r="Z11">
            <v>182.33746337890599</v>
          </cell>
          <cell r="AA11">
            <v>93.851013183593807</v>
          </cell>
          <cell r="AB11">
            <v>86.733749389648395</v>
          </cell>
          <cell r="AC11">
            <v>0</v>
          </cell>
          <cell r="AD11">
            <v>106.8857421875</v>
          </cell>
          <cell r="AE11">
            <v>40.916770935058601</v>
          </cell>
          <cell r="AF11">
            <v>72.072013854980497</v>
          </cell>
          <cell r="AG11">
            <v>0</v>
          </cell>
          <cell r="AH11">
            <v>30.689266204833999</v>
          </cell>
          <cell r="AI11">
            <v>84.691719055175795</v>
          </cell>
          <cell r="AJ11">
            <v>126.27108001709</v>
          </cell>
          <cell r="AK11">
            <v>188.051025390625</v>
          </cell>
          <cell r="AL11">
            <v>156.91148376464801</v>
          </cell>
          <cell r="AM11">
            <v>54.946491241455099</v>
          </cell>
          <cell r="AN11">
            <v>56.915473937988303</v>
          </cell>
          <cell r="AO11">
            <v>0</v>
          </cell>
          <cell r="AP11">
            <v>0</v>
          </cell>
          <cell r="AQ11">
            <v>0</v>
          </cell>
          <cell r="AR11">
            <v>0</v>
          </cell>
          <cell r="AS11">
            <v>0</v>
          </cell>
          <cell r="AT11">
            <v>0</v>
          </cell>
          <cell r="AU11">
            <v>66.617156982421903</v>
          </cell>
          <cell r="AV11">
            <v>124.897163391113</v>
          </cell>
          <cell r="AW11">
            <v>187.18368530273401</v>
          </cell>
          <cell r="AX11">
            <v>111.689582824707</v>
          </cell>
          <cell r="AY11">
            <v>0</v>
          </cell>
        </row>
        <row r="12">
          <cell r="B12" t="str">
            <v>CHEM</v>
          </cell>
          <cell r="C12" t="str">
            <v>organics</v>
          </cell>
          <cell r="D12">
            <v>0</v>
          </cell>
          <cell r="E12">
            <v>0</v>
          </cell>
          <cell r="F12">
            <v>0</v>
          </cell>
          <cell r="G12">
            <v>0</v>
          </cell>
          <cell r="H12">
            <v>0</v>
          </cell>
          <cell r="I12">
            <v>0</v>
          </cell>
          <cell r="J12">
            <v>0</v>
          </cell>
          <cell r="K12">
            <v>0</v>
          </cell>
          <cell r="L12">
            <v>0</v>
          </cell>
          <cell r="M12">
            <v>0</v>
          </cell>
          <cell r="N12">
            <v>0</v>
          </cell>
          <cell r="O12">
            <v>0</v>
          </cell>
          <cell r="P12">
            <v>186.07200622558599</v>
          </cell>
          <cell r="Q12">
            <v>15.541971206665</v>
          </cell>
          <cell r="R12">
            <v>16.6397895812988</v>
          </cell>
          <cell r="S12">
            <v>61.465316772460902</v>
          </cell>
          <cell r="T12">
            <v>76.961318969726605</v>
          </cell>
          <cell r="U12">
            <v>104.897911071777</v>
          </cell>
          <cell r="V12">
            <v>39.429779052734403</v>
          </cell>
          <cell r="W12">
            <v>265.30914306640602</v>
          </cell>
          <cell r="X12">
            <v>277.91928100585898</v>
          </cell>
          <cell r="Y12">
            <v>332.75115966796898</v>
          </cell>
          <cell r="Z12">
            <v>11.441016197204601</v>
          </cell>
          <cell r="AA12">
            <v>111.489013671875</v>
          </cell>
          <cell r="AB12">
            <v>148.94732666015599</v>
          </cell>
          <cell r="AC12">
            <v>6.5732889175415004</v>
          </cell>
          <cell r="AD12">
            <v>1.81659018993378</v>
          </cell>
          <cell r="AE12">
            <v>17.358299255371101</v>
          </cell>
          <cell r="AF12">
            <v>20.739486694335898</v>
          </cell>
          <cell r="AG12">
            <v>0</v>
          </cell>
          <cell r="AH12">
            <v>79.231193542480497</v>
          </cell>
          <cell r="AI12">
            <v>271.36419677734398</v>
          </cell>
          <cell r="AJ12">
            <v>0</v>
          </cell>
          <cell r="AK12">
            <v>264.37478637695301</v>
          </cell>
          <cell r="AL12">
            <v>0</v>
          </cell>
          <cell r="AM12">
            <v>36.299106597900398</v>
          </cell>
          <cell r="AN12">
            <v>77.902259826660199</v>
          </cell>
          <cell r="AO12">
            <v>0</v>
          </cell>
          <cell r="AP12">
            <v>0</v>
          </cell>
          <cell r="AQ12">
            <v>0</v>
          </cell>
          <cell r="AR12">
            <v>0</v>
          </cell>
          <cell r="AS12">
            <v>0</v>
          </cell>
          <cell r="AT12">
            <v>0</v>
          </cell>
          <cell r="AU12">
            <v>194.50730895996099</v>
          </cell>
          <cell r="AV12">
            <v>0</v>
          </cell>
          <cell r="AW12">
            <v>102.92205810546901</v>
          </cell>
          <cell r="AX12">
            <v>0</v>
          </cell>
          <cell r="AY12">
            <v>0</v>
          </cell>
        </row>
        <row r="13">
          <cell r="B13" t="str">
            <v>CHEM</v>
          </cell>
          <cell r="C13" t="str">
            <v>syn fibres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28.915136337280298</v>
          </cell>
          <cell r="T13">
            <v>86.219955444335895</v>
          </cell>
          <cell r="U13">
            <v>304.68295288085898</v>
          </cell>
          <cell r="V13">
            <v>0</v>
          </cell>
          <cell r="W13">
            <v>0.61630272865295399</v>
          </cell>
          <cell r="X13">
            <v>1.0195164680480999</v>
          </cell>
          <cell r="Y13">
            <v>4.8559517860412598</v>
          </cell>
          <cell r="Z13">
            <v>8.5094099044799805</v>
          </cell>
          <cell r="AA13">
            <v>0</v>
          </cell>
          <cell r="AB13">
            <v>0</v>
          </cell>
          <cell r="AC13">
            <v>0</v>
          </cell>
          <cell r="AD13">
            <v>7.0522613525390598</v>
          </cell>
          <cell r="AE13">
            <v>15.5160160064697</v>
          </cell>
          <cell r="AF13">
            <v>31.4719753265381</v>
          </cell>
          <cell r="AG13">
            <v>110.57927703857401</v>
          </cell>
          <cell r="AH13">
            <v>0</v>
          </cell>
          <cell r="AI13">
            <v>1.02394878864288</v>
          </cell>
          <cell r="AJ13">
            <v>1.0459054708480799</v>
          </cell>
          <cell r="AK13">
            <v>0</v>
          </cell>
          <cell r="AL13">
            <v>0</v>
          </cell>
          <cell r="AM13">
            <v>0</v>
          </cell>
          <cell r="AN13">
            <v>0</v>
          </cell>
          <cell r="AO13">
            <v>0</v>
          </cell>
          <cell r="AP13">
            <v>14.7801189422607</v>
          </cell>
          <cell r="AQ13">
            <v>0</v>
          </cell>
          <cell r="AR13">
            <v>0</v>
          </cell>
          <cell r="AS13">
            <v>0</v>
          </cell>
          <cell r="AT13">
            <v>0</v>
          </cell>
          <cell r="AU13">
            <v>0</v>
          </cell>
          <cell r="AV13">
            <v>0</v>
          </cell>
          <cell r="AW13">
            <v>0</v>
          </cell>
          <cell r="AX13">
            <v>0</v>
          </cell>
          <cell r="AY13">
            <v>0</v>
          </cell>
        </row>
        <row r="14">
          <cell r="B14" t="str">
            <v>CHEM</v>
          </cell>
          <cell r="C14" t="str">
            <v>dyes and pigs</v>
          </cell>
          <cell r="D14">
            <v>0</v>
          </cell>
          <cell r="E14">
            <v>0</v>
          </cell>
          <cell r="F14">
            <v>0</v>
          </cell>
          <cell r="G14">
            <v>0</v>
          </cell>
          <cell r="H14">
            <v>0</v>
          </cell>
          <cell r="I14">
            <v>0</v>
          </cell>
          <cell r="J14">
            <v>0</v>
          </cell>
          <cell r="K14">
            <v>0</v>
          </cell>
          <cell r="L14">
            <v>0</v>
          </cell>
          <cell r="M14">
            <v>0</v>
          </cell>
          <cell r="N14">
            <v>0</v>
          </cell>
          <cell r="O14">
            <v>0</v>
          </cell>
          <cell r="P14">
            <v>0</v>
          </cell>
          <cell r="Q14">
            <v>0.30637863278388999</v>
          </cell>
          <cell r="R14">
            <v>0</v>
          </cell>
          <cell r="S14">
            <v>0</v>
          </cell>
          <cell r="T14">
            <v>1.25772941112518</v>
          </cell>
          <cell r="U14">
            <v>0</v>
          </cell>
          <cell r="V14">
            <v>16.616518020629901</v>
          </cell>
          <cell r="W14">
            <v>36.545486450195298</v>
          </cell>
          <cell r="X14">
            <v>51.362209320068402</v>
          </cell>
          <cell r="Y14">
            <v>66.187179565429702</v>
          </cell>
          <cell r="Z14">
            <v>25.729692459106399</v>
          </cell>
          <cell r="AA14">
            <v>0</v>
          </cell>
          <cell r="AB14">
            <v>0</v>
          </cell>
          <cell r="AC14">
            <v>0.36332494020461997</v>
          </cell>
          <cell r="AD14">
            <v>0</v>
          </cell>
          <cell r="AE14">
            <v>0</v>
          </cell>
          <cell r="AF14">
            <v>0</v>
          </cell>
          <cell r="AG14">
            <v>0</v>
          </cell>
          <cell r="AH14">
            <v>18.859693527221701</v>
          </cell>
          <cell r="AI14">
            <v>0</v>
          </cell>
          <cell r="AJ14">
            <v>53.149612426757798</v>
          </cell>
          <cell r="AK14">
            <v>68.168418884277301</v>
          </cell>
          <cell r="AL14">
            <v>17.690372467041001</v>
          </cell>
          <cell r="AM14">
            <v>0</v>
          </cell>
          <cell r="AN14">
            <v>0</v>
          </cell>
          <cell r="AO14">
            <v>4.9864765256643302E-2</v>
          </cell>
          <cell r="AP14">
            <v>0</v>
          </cell>
          <cell r="AQ14">
            <v>0</v>
          </cell>
          <cell r="AR14">
            <v>0</v>
          </cell>
          <cell r="AS14">
            <v>0</v>
          </cell>
          <cell r="AT14">
            <v>12.3776597976685</v>
          </cell>
          <cell r="AU14">
            <v>34.169448852539098</v>
          </cell>
          <cell r="AV14">
            <v>45.352512359619098</v>
          </cell>
          <cell r="AW14">
            <v>60.495967864990199</v>
          </cell>
          <cell r="AX14">
            <v>3.3346104621887198</v>
          </cell>
          <cell r="AY14">
            <v>0</v>
          </cell>
        </row>
        <row r="15">
          <cell r="B15" t="str">
            <v>CHEM</v>
          </cell>
          <cell r="C15" t="str">
            <v>inorganics</v>
          </cell>
          <cell r="D15">
            <v>0</v>
          </cell>
          <cell r="E15">
            <v>0</v>
          </cell>
          <cell r="F15">
            <v>0</v>
          </cell>
          <cell r="G15">
            <v>0</v>
          </cell>
          <cell r="H15">
            <v>0</v>
          </cell>
          <cell r="I15">
            <v>0</v>
          </cell>
          <cell r="J15">
            <v>0</v>
          </cell>
          <cell r="K15">
            <v>0</v>
          </cell>
          <cell r="L15">
            <v>0</v>
          </cell>
          <cell r="M15">
            <v>0</v>
          </cell>
          <cell r="N15">
            <v>0</v>
          </cell>
          <cell r="O15">
            <v>0</v>
          </cell>
          <cell r="P15">
            <v>346.82955932617199</v>
          </cell>
          <cell r="Q15">
            <v>80.709770202636705</v>
          </cell>
          <cell r="R15">
            <v>23.009208679199201</v>
          </cell>
          <cell r="S15">
            <v>39.769905090332003</v>
          </cell>
          <cell r="T15">
            <v>68.938827514648395</v>
          </cell>
          <cell r="U15">
            <v>233.540115356445</v>
          </cell>
          <cell r="V15">
            <v>31.984779357910199</v>
          </cell>
          <cell r="W15">
            <v>56.933383941650398</v>
          </cell>
          <cell r="X15">
            <v>116.890419006348</v>
          </cell>
          <cell r="Y15">
            <v>121.011825561523</v>
          </cell>
          <cell r="Z15">
            <v>94.856086730957003</v>
          </cell>
          <cell r="AA15">
            <v>27.728998184204102</v>
          </cell>
          <cell r="AB15">
            <v>319.78952026367199</v>
          </cell>
          <cell r="AC15">
            <v>20.227155685424801</v>
          </cell>
          <cell r="AD15">
            <v>0</v>
          </cell>
          <cell r="AE15">
            <v>0</v>
          </cell>
          <cell r="AF15">
            <v>0</v>
          </cell>
          <cell r="AG15">
            <v>47.082607269287102</v>
          </cell>
          <cell r="AH15">
            <v>39.319278717041001</v>
          </cell>
          <cell r="AI15">
            <v>59.230358123779297</v>
          </cell>
          <cell r="AJ15">
            <v>116.75649261474599</v>
          </cell>
          <cell r="AK15">
            <v>109.493980407715</v>
          </cell>
          <cell r="AL15">
            <v>67.780609130859403</v>
          </cell>
          <cell r="AM15">
            <v>2.0820274353027299</v>
          </cell>
          <cell r="AN15">
            <v>271.80136108398398</v>
          </cell>
          <cell r="AO15">
            <v>0</v>
          </cell>
          <cell r="AP15">
            <v>0</v>
          </cell>
          <cell r="AQ15">
            <v>0</v>
          </cell>
          <cell r="AR15">
            <v>0</v>
          </cell>
          <cell r="AS15">
            <v>0</v>
          </cell>
          <cell r="AT15">
            <v>20.372356414794901</v>
          </cell>
          <cell r="AU15">
            <v>53.135330200195298</v>
          </cell>
          <cell r="AV15">
            <v>114.30598449707</v>
          </cell>
          <cell r="AW15">
            <v>71.958168029785199</v>
          </cell>
          <cell r="AX15">
            <v>19.19362449646</v>
          </cell>
          <cell r="AY15">
            <v>0</v>
          </cell>
        </row>
        <row r="16">
          <cell r="B16" t="str">
            <v>TCA</v>
          </cell>
          <cell r="C16" t="str">
            <v>warehouses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223.93778991699199</v>
          </cell>
          <cell r="AB16">
            <v>0</v>
          </cell>
          <cell r="AC16">
            <v>0</v>
          </cell>
          <cell r="AD16">
            <v>0</v>
          </cell>
          <cell r="AE16">
            <v>0</v>
          </cell>
          <cell r="AF16">
            <v>0</v>
          </cell>
          <cell r="AG16">
            <v>0</v>
          </cell>
          <cell r="AH16">
            <v>0</v>
          </cell>
          <cell r="AI16">
            <v>0</v>
          </cell>
          <cell r="AJ16">
            <v>0</v>
          </cell>
          <cell r="AK16">
            <v>0</v>
          </cell>
          <cell r="AL16">
            <v>0</v>
          </cell>
          <cell r="AM16">
            <v>260.16412353515602</v>
          </cell>
          <cell r="AN16">
            <v>0</v>
          </cell>
          <cell r="AO16">
            <v>0</v>
          </cell>
          <cell r="AP16">
            <v>0</v>
          </cell>
          <cell r="AQ16">
            <v>0</v>
          </cell>
          <cell r="AR16">
            <v>0</v>
          </cell>
          <cell r="AS16">
            <v>0</v>
          </cell>
          <cell r="AT16">
            <v>0</v>
          </cell>
          <cell r="AU16">
            <v>0</v>
          </cell>
          <cell r="AV16">
            <v>0</v>
          </cell>
          <cell r="AW16">
            <v>0</v>
          </cell>
          <cell r="AX16">
            <v>0</v>
          </cell>
          <cell r="AY16">
            <v>171.059814453125</v>
          </cell>
        </row>
        <row r="17">
          <cell r="B17" t="str">
            <v>TCA</v>
          </cell>
          <cell r="C17" t="str">
            <v>retail</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3.7997524738311799</v>
          </cell>
          <cell r="W17">
            <v>4.5912137031555202</v>
          </cell>
          <cell r="X17">
            <v>7.0857357978820801</v>
          </cell>
          <cell r="Y17">
            <v>11.9701080322266</v>
          </cell>
          <cell r="Z17">
            <v>27.9909763336182</v>
          </cell>
          <cell r="AA17">
            <v>0</v>
          </cell>
          <cell r="AB17">
            <v>0</v>
          </cell>
          <cell r="AC17">
            <v>0</v>
          </cell>
          <cell r="AD17">
            <v>0</v>
          </cell>
          <cell r="AE17">
            <v>0</v>
          </cell>
          <cell r="AF17">
            <v>0</v>
          </cell>
          <cell r="AG17">
            <v>0</v>
          </cell>
          <cell r="AH17">
            <v>4.2608385086059597</v>
          </cell>
          <cell r="AI17">
            <v>6.5379509925842303</v>
          </cell>
          <cell r="AJ17">
            <v>9.6392641067504901</v>
          </cell>
          <cell r="AK17">
            <v>14.245849609375</v>
          </cell>
          <cell r="AL17">
            <v>27.375362396240199</v>
          </cell>
          <cell r="AM17">
            <v>0</v>
          </cell>
          <cell r="AN17">
            <v>0</v>
          </cell>
          <cell r="AO17">
            <v>0</v>
          </cell>
          <cell r="AP17">
            <v>0</v>
          </cell>
          <cell r="AQ17">
            <v>0</v>
          </cell>
          <cell r="AR17">
            <v>0</v>
          </cell>
          <cell r="AS17">
            <v>0</v>
          </cell>
          <cell r="AT17">
            <v>1.7973656654357899</v>
          </cell>
          <cell r="AU17">
            <v>2.29512643814087</v>
          </cell>
          <cell r="AV17">
            <v>3.44549655914307</v>
          </cell>
          <cell r="AW17">
            <v>4.5455889701843297</v>
          </cell>
          <cell r="AX17">
            <v>12.6174507141113</v>
          </cell>
          <cell r="AY17">
            <v>0</v>
          </cell>
        </row>
        <row r="18">
          <cell r="B18" t="str">
            <v>TCA</v>
          </cell>
          <cell r="C18" t="str">
            <v>public build</v>
          </cell>
          <cell r="D18">
            <v>0</v>
          </cell>
          <cell r="E18">
            <v>0</v>
          </cell>
          <cell r="F18">
            <v>0</v>
          </cell>
          <cell r="G18">
            <v>0</v>
          </cell>
          <cell r="H18">
            <v>0</v>
          </cell>
          <cell r="I18">
            <v>0</v>
          </cell>
          <cell r="J18">
            <v>0</v>
          </cell>
          <cell r="K18">
            <v>0</v>
          </cell>
          <cell r="L18">
            <v>0</v>
          </cell>
          <cell r="M18">
            <v>0</v>
          </cell>
          <cell r="N18">
            <v>0</v>
          </cell>
          <cell r="O18">
            <v>0</v>
          </cell>
          <cell r="P18">
            <v>9.3935060501098597</v>
          </cell>
          <cell r="Q18">
            <v>8.6093311309814506</v>
          </cell>
          <cell r="R18">
            <v>16.093051910400401</v>
          </cell>
          <cell r="S18">
            <v>0</v>
          </cell>
          <cell r="T18">
            <v>0</v>
          </cell>
          <cell r="U18">
            <v>0</v>
          </cell>
          <cell r="V18">
            <v>0</v>
          </cell>
          <cell r="W18">
            <v>0</v>
          </cell>
          <cell r="X18">
            <v>0</v>
          </cell>
          <cell r="Y18">
            <v>9.8382215499877894</v>
          </cell>
          <cell r="Z18">
            <v>24.989454269409201</v>
          </cell>
          <cell r="AA18">
            <v>114.825813293457</v>
          </cell>
          <cell r="AB18">
            <v>0</v>
          </cell>
          <cell r="AC18">
            <v>6.6432809829711896</v>
          </cell>
          <cell r="AD18">
            <v>10.872754096984901</v>
          </cell>
          <cell r="AE18">
            <v>0</v>
          </cell>
          <cell r="AF18">
            <v>0</v>
          </cell>
          <cell r="AG18">
            <v>0</v>
          </cell>
          <cell r="AH18">
            <v>1.0955625772476201</v>
          </cell>
          <cell r="AI18">
            <v>3.0727276802063002</v>
          </cell>
          <cell r="AJ18">
            <v>8.1054544448852504</v>
          </cell>
          <cell r="AK18">
            <v>0</v>
          </cell>
          <cell r="AL18">
            <v>0</v>
          </cell>
          <cell r="AM18">
            <v>0</v>
          </cell>
          <cell r="AN18">
            <v>0</v>
          </cell>
          <cell r="AO18">
            <v>0</v>
          </cell>
          <cell r="AP18">
            <v>0</v>
          </cell>
          <cell r="AQ18">
            <v>0</v>
          </cell>
          <cell r="AR18">
            <v>0</v>
          </cell>
          <cell r="AS18">
            <v>0</v>
          </cell>
          <cell r="AT18">
            <v>0</v>
          </cell>
          <cell r="AU18">
            <v>0</v>
          </cell>
          <cell r="AV18">
            <v>6.4840941429138201</v>
          </cell>
          <cell r="AW18">
            <v>4.1457176208496103</v>
          </cell>
          <cell r="AX18">
            <v>16.428066253662099</v>
          </cell>
          <cell r="AY18">
            <v>0</v>
          </cell>
        </row>
        <row r="19">
          <cell r="B19" t="str">
            <v>TCA</v>
          </cell>
          <cell r="C19" t="str">
            <v>offices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7.9651551246643102</v>
          </cell>
          <cell r="U19">
            <v>7.3436551094055202</v>
          </cell>
          <cell r="V19">
            <v>0.23426039516925801</v>
          </cell>
          <cell r="W19">
            <v>0.29527610540389998</v>
          </cell>
          <cell r="X19">
            <v>0.69411146640777599</v>
          </cell>
          <cell r="Y19">
            <v>1.7409573793411299</v>
          </cell>
          <cell r="Z19">
            <v>2.3950359821319598</v>
          </cell>
          <cell r="AA19">
            <v>0</v>
          </cell>
          <cell r="AB19">
            <v>0</v>
          </cell>
          <cell r="AC19">
            <v>0</v>
          </cell>
          <cell r="AD19">
            <v>0</v>
          </cell>
          <cell r="AE19">
            <v>0</v>
          </cell>
          <cell r="AF19">
            <v>5.18074607849121</v>
          </cell>
          <cell r="AG19">
            <v>5.0591502189636204</v>
          </cell>
          <cell r="AH19">
            <v>0.22128659486770599</v>
          </cell>
          <cell r="AI19">
            <v>0.37194570899009699</v>
          </cell>
          <cell r="AJ19">
            <v>1.27687323093414</v>
          </cell>
          <cell r="AK19">
            <v>2.53900146484375</v>
          </cell>
          <cell r="AL19">
            <v>4.2963361740112296</v>
          </cell>
          <cell r="AM19">
            <v>0</v>
          </cell>
          <cell r="AN19">
            <v>0</v>
          </cell>
          <cell r="AO19">
            <v>0</v>
          </cell>
          <cell r="AP19">
            <v>0</v>
          </cell>
          <cell r="AQ19">
            <v>0</v>
          </cell>
          <cell r="AR19">
            <v>0</v>
          </cell>
          <cell r="AS19">
            <v>1.6496708393096899</v>
          </cell>
          <cell r="AT19">
            <v>0.23169356584549</v>
          </cell>
          <cell r="AU19">
            <v>0.270717203617096</v>
          </cell>
          <cell r="AV19">
            <v>0.20843705534935</v>
          </cell>
          <cell r="AW19">
            <v>0.99259513616561901</v>
          </cell>
          <cell r="AX19">
            <v>1.55394446849823</v>
          </cell>
          <cell r="AY19">
            <v>0</v>
          </cell>
        </row>
        <row r="20">
          <cell r="B20" t="str">
            <v>TCA</v>
          </cell>
          <cell r="C20" t="str">
            <v>hotels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2.2075157165527299</v>
          </cell>
          <cell r="W20">
            <v>1.4727530479431199</v>
          </cell>
          <cell r="X20">
            <v>5.4029240608215297</v>
          </cell>
          <cell r="Y20">
            <v>11.4717750549316</v>
          </cell>
          <cell r="Z20">
            <v>16.048807144165</v>
          </cell>
          <cell r="AA20">
            <v>58.447132110595703</v>
          </cell>
          <cell r="AB20">
            <v>0</v>
          </cell>
          <cell r="AC20">
            <v>0</v>
          </cell>
          <cell r="AD20">
            <v>0</v>
          </cell>
          <cell r="AE20">
            <v>0</v>
          </cell>
          <cell r="AF20">
            <v>0</v>
          </cell>
          <cell r="AG20">
            <v>0</v>
          </cell>
          <cell r="AH20">
            <v>0</v>
          </cell>
          <cell r="AI20">
            <v>0</v>
          </cell>
          <cell r="AJ20">
            <v>0</v>
          </cell>
          <cell r="AK20">
            <v>0</v>
          </cell>
          <cell r="AL20">
            <v>13.8901100158691</v>
          </cell>
          <cell r="AM20">
            <v>80.293411254882798</v>
          </cell>
          <cell r="AN20">
            <v>0</v>
          </cell>
          <cell r="AO20">
            <v>0</v>
          </cell>
          <cell r="AP20">
            <v>0</v>
          </cell>
          <cell r="AQ20">
            <v>0</v>
          </cell>
          <cell r="AR20">
            <v>0</v>
          </cell>
          <cell r="AS20">
            <v>0</v>
          </cell>
          <cell r="AT20">
            <v>0</v>
          </cell>
          <cell r="AU20">
            <v>0</v>
          </cell>
          <cell r="AV20">
            <v>0</v>
          </cell>
          <cell r="AW20">
            <v>0</v>
          </cell>
          <cell r="AX20">
            <v>3.38556909561157</v>
          </cell>
          <cell r="AY20">
            <v>29.933456420898398</v>
          </cell>
        </row>
        <row r="21">
          <cell r="B21" t="str">
            <v>TCA</v>
          </cell>
          <cell r="C21" t="str">
            <v>health</v>
          </cell>
          <cell r="D21">
            <v>0</v>
          </cell>
          <cell r="E21">
            <v>0</v>
          </cell>
          <cell r="F21">
            <v>0</v>
          </cell>
          <cell r="G21">
            <v>0</v>
          </cell>
          <cell r="H21">
            <v>0</v>
          </cell>
          <cell r="I21">
            <v>0</v>
          </cell>
          <cell r="J21">
            <v>0</v>
          </cell>
          <cell r="K21">
            <v>0</v>
          </cell>
          <cell r="L21">
            <v>0</v>
          </cell>
          <cell r="M21">
            <v>0</v>
          </cell>
          <cell r="N21">
            <v>0</v>
          </cell>
          <cell r="O21">
            <v>0</v>
          </cell>
          <cell r="P21">
            <v>169.91519165039099</v>
          </cell>
          <cell r="Q21">
            <v>140.19435119628901</v>
          </cell>
          <cell r="R21">
            <v>148.51768493652301</v>
          </cell>
          <cell r="S21">
            <v>26.810731887817401</v>
          </cell>
          <cell r="T21">
            <v>0</v>
          </cell>
          <cell r="U21">
            <v>28.5932731628418</v>
          </cell>
          <cell r="V21">
            <v>42.577873229980497</v>
          </cell>
          <cell r="W21">
            <v>54.5161743164063</v>
          </cell>
          <cell r="X21">
            <v>67.228721618652301</v>
          </cell>
          <cell r="Y21">
            <v>0</v>
          </cell>
          <cell r="Z21">
            <v>5.1880817413330096</v>
          </cell>
          <cell r="AA21">
            <v>43.010379791259801</v>
          </cell>
          <cell r="AB21">
            <v>158.78848266601599</v>
          </cell>
          <cell r="AC21">
            <v>110.755096435547</v>
          </cell>
          <cell r="AD21">
            <v>125.130905151367</v>
          </cell>
          <cell r="AE21">
            <v>14.004682540893601</v>
          </cell>
          <cell r="AF21">
            <v>0</v>
          </cell>
          <cell r="AG21">
            <v>19.1160182952881</v>
          </cell>
          <cell r="AH21">
            <v>48.019027709960902</v>
          </cell>
          <cell r="AI21">
            <v>63.159229278564503</v>
          </cell>
          <cell r="AJ21">
            <v>79.574920654296903</v>
          </cell>
          <cell r="AK21">
            <v>0</v>
          </cell>
          <cell r="AL21">
            <v>10.011854171752899</v>
          </cell>
          <cell r="AM21">
            <v>54.859107971191399</v>
          </cell>
          <cell r="AN21">
            <v>104.48656463623</v>
          </cell>
          <cell r="AO21">
            <v>53.249889373779297</v>
          </cell>
          <cell r="AP21">
            <v>69.626945495605497</v>
          </cell>
          <cell r="AQ21">
            <v>7.7838511466979998</v>
          </cell>
          <cell r="AR21">
            <v>0</v>
          </cell>
          <cell r="AS21">
            <v>0</v>
          </cell>
          <cell r="AT21">
            <v>29.068357467651399</v>
          </cell>
          <cell r="AU21">
            <v>38.337173461914098</v>
          </cell>
          <cell r="AV21">
            <v>53.476398468017599</v>
          </cell>
          <cell r="AW21">
            <v>0</v>
          </cell>
          <cell r="AX21">
            <v>0</v>
          </cell>
          <cell r="AY21">
            <v>18.285852432251001</v>
          </cell>
        </row>
        <row r="22">
          <cell r="B22" t="str">
            <v>TCA</v>
          </cell>
          <cell r="C22" t="str">
            <v>education</v>
          </cell>
          <cell r="D22">
            <v>0</v>
          </cell>
          <cell r="E22">
            <v>0</v>
          </cell>
          <cell r="F22">
            <v>0</v>
          </cell>
          <cell r="G22">
            <v>0</v>
          </cell>
          <cell r="H22">
            <v>0</v>
          </cell>
          <cell r="I22">
            <v>0</v>
          </cell>
          <cell r="J22">
            <v>0</v>
          </cell>
          <cell r="K22">
            <v>0</v>
          </cell>
          <cell r="L22">
            <v>0</v>
          </cell>
          <cell r="M22">
            <v>0</v>
          </cell>
          <cell r="N22">
            <v>0</v>
          </cell>
          <cell r="O22">
            <v>0</v>
          </cell>
          <cell r="P22">
            <v>0</v>
          </cell>
          <cell r="Q22">
            <v>16.0182590484619</v>
          </cell>
          <cell r="R22">
            <v>0</v>
          </cell>
          <cell r="S22">
            <v>3.5516512393951398</v>
          </cell>
          <cell r="T22">
            <v>0</v>
          </cell>
          <cell r="U22">
            <v>0</v>
          </cell>
          <cell r="V22">
            <v>4.7055749893188503</v>
          </cell>
          <cell r="W22">
            <v>10.9346208572388</v>
          </cell>
          <cell r="X22">
            <v>0</v>
          </cell>
          <cell r="Y22">
            <v>36.840724945068402</v>
          </cell>
          <cell r="Z22">
            <v>0</v>
          </cell>
          <cell r="AA22">
            <v>0</v>
          </cell>
          <cell r="AB22">
            <v>0</v>
          </cell>
          <cell r="AC22">
            <v>9.5696372985839808</v>
          </cell>
          <cell r="AD22">
            <v>0</v>
          </cell>
          <cell r="AE22">
            <v>1.45746469497681</v>
          </cell>
          <cell r="AF22">
            <v>0</v>
          </cell>
          <cell r="AG22">
            <v>0</v>
          </cell>
          <cell r="AH22">
            <v>0</v>
          </cell>
          <cell r="AI22">
            <v>0</v>
          </cell>
          <cell r="AJ22">
            <v>0</v>
          </cell>
          <cell r="AK22">
            <v>0</v>
          </cell>
          <cell r="AL22">
            <v>0</v>
          </cell>
          <cell r="AM22">
            <v>64.967575073242202</v>
          </cell>
          <cell r="AN22">
            <v>0</v>
          </cell>
          <cell r="AO22">
            <v>1.2307666540145901</v>
          </cell>
          <cell r="AP22">
            <v>0</v>
          </cell>
          <cell r="AQ22">
            <v>0</v>
          </cell>
          <cell r="AR22">
            <v>0</v>
          </cell>
          <cell r="AS22">
            <v>0</v>
          </cell>
          <cell r="AT22">
            <v>0</v>
          </cell>
          <cell r="AU22">
            <v>0</v>
          </cell>
          <cell r="AV22">
            <v>0</v>
          </cell>
          <cell r="AW22">
            <v>0</v>
          </cell>
          <cell r="AX22">
            <v>0</v>
          </cell>
          <cell r="AY22">
            <v>0</v>
          </cell>
        </row>
        <row r="23">
          <cell r="B23" t="str">
            <v>ENG_VEH</v>
          </cell>
          <cell r="C23" t="str">
            <v>mechanical</v>
          </cell>
          <cell r="D23">
            <v>0</v>
          </cell>
          <cell r="E23">
            <v>0</v>
          </cell>
          <cell r="F23">
            <v>0</v>
          </cell>
          <cell r="G23">
            <v>0</v>
          </cell>
          <cell r="H23">
            <v>0</v>
          </cell>
          <cell r="I23">
            <v>0</v>
          </cell>
          <cell r="J23">
            <v>0</v>
          </cell>
          <cell r="K23">
            <v>0</v>
          </cell>
          <cell r="L23">
            <v>0</v>
          </cell>
          <cell r="M23">
            <v>0</v>
          </cell>
          <cell r="N23">
            <v>0</v>
          </cell>
          <cell r="O23">
            <v>0</v>
          </cell>
          <cell r="P23">
            <v>12.7749643325806</v>
          </cell>
          <cell r="Q23">
            <v>13.0312585830688</v>
          </cell>
          <cell r="R23">
            <v>10.6671390533447</v>
          </cell>
          <cell r="S23">
            <v>12.2665863037109</v>
          </cell>
          <cell r="T23">
            <v>8.0716171264648402</v>
          </cell>
          <cell r="U23">
            <v>15.718397140502899</v>
          </cell>
          <cell r="V23">
            <v>0</v>
          </cell>
          <cell r="W23">
            <v>0</v>
          </cell>
          <cell r="X23">
            <v>0</v>
          </cell>
          <cell r="Y23">
            <v>13.1075582504272</v>
          </cell>
          <cell r="Z23">
            <v>6.0792951583862296</v>
          </cell>
          <cell r="AA23">
            <v>22.825077056884801</v>
          </cell>
          <cell r="AB23">
            <v>13.5149984359741</v>
          </cell>
          <cell r="AC23">
            <v>13.717770576477101</v>
          </cell>
          <cell r="AD23">
            <v>8.6846265792846697</v>
          </cell>
          <cell r="AE23">
            <v>11.4221649169922</v>
          </cell>
          <cell r="AF23">
            <v>8.7114582061767596</v>
          </cell>
          <cell r="AG23">
            <v>9.2036895751953107</v>
          </cell>
          <cell r="AH23">
            <v>0</v>
          </cell>
          <cell r="AI23">
            <v>0</v>
          </cell>
          <cell r="AJ23">
            <v>0</v>
          </cell>
          <cell r="AK23">
            <v>14.493435859680201</v>
          </cell>
          <cell r="AL23">
            <v>6.1071143150329599</v>
          </cell>
          <cell r="AM23">
            <v>23.719743728637699</v>
          </cell>
          <cell r="AN23">
            <v>13.2880506515503</v>
          </cell>
          <cell r="AO23">
            <v>13.6025743484497</v>
          </cell>
          <cell r="AP23">
            <v>5.2436246871948198</v>
          </cell>
          <cell r="AQ23">
            <v>5.9113025665283203</v>
          </cell>
          <cell r="AR23">
            <v>0</v>
          </cell>
          <cell r="AS23">
            <v>0</v>
          </cell>
          <cell r="AT23">
            <v>0</v>
          </cell>
          <cell r="AU23">
            <v>0</v>
          </cell>
          <cell r="AV23">
            <v>0</v>
          </cell>
          <cell r="AW23">
            <v>10.5426483154297</v>
          </cell>
          <cell r="AX23">
            <v>3.16190433502197</v>
          </cell>
          <cell r="AY23">
            <v>23.5570583343506</v>
          </cell>
        </row>
        <row r="24">
          <cell r="B24" t="str">
            <v>ENG_VEH</v>
          </cell>
          <cell r="C24" t="str">
            <v>electric</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11.9549551010132</v>
          </cell>
          <cell r="Z24">
            <v>27.0671291351318</v>
          </cell>
          <cell r="AA24">
            <v>41.8280220031738</v>
          </cell>
          <cell r="AB24">
            <v>0</v>
          </cell>
          <cell r="AC24">
            <v>0</v>
          </cell>
          <cell r="AD24">
            <v>0</v>
          </cell>
          <cell r="AE24">
            <v>0</v>
          </cell>
          <cell r="AF24">
            <v>0</v>
          </cell>
          <cell r="AG24">
            <v>0</v>
          </cell>
          <cell r="AH24">
            <v>0</v>
          </cell>
          <cell r="AI24">
            <v>0</v>
          </cell>
          <cell r="AJ24">
            <v>0</v>
          </cell>
          <cell r="AK24">
            <v>17.68017578125</v>
          </cell>
          <cell r="AL24">
            <v>35.467117309570298</v>
          </cell>
          <cell r="AM24">
            <v>44.620159149169901</v>
          </cell>
          <cell r="AN24">
            <v>0</v>
          </cell>
          <cell r="AO24">
            <v>0</v>
          </cell>
          <cell r="AP24">
            <v>0</v>
          </cell>
          <cell r="AQ24">
            <v>0</v>
          </cell>
          <cell r="AR24">
            <v>0</v>
          </cell>
          <cell r="AS24">
            <v>0</v>
          </cell>
          <cell r="AT24">
            <v>0</v>
          </cell>
          <cell r="AU24">
            <v>0</v>
          </cell>
          <cell r="AV24">
            <v>0</v>
          </cell>
          <cell r="AW24">
            <v>0</v>
          </cell>
          <cell r="AX24">
            <v>23.127782821655298</v>
          </cell>
          <cell r="AY24">
            <v>38.806064605712898</v>
          </cell>
        </row>
        <row r="25">
          <cell r="B25" t="str">
            <v>ENG_VEH</v>
          </cell>
          <cell r="C25" t="str">
            <v>vehicles</v>
          </cell>
          <cell r="D25">
            <v>0</v>
          </cell>
          <cell r="E25">
            <v>0</v>
          </cell>
          <cell r="F25">
            <v>0</v>
          </cell>
          <cell r="G25">
            <v>0</v>
          </cell>
          <cell r="H25">
            <v>0</v>
          </cell>
          <cell r="I25">
            <v>0</v>
          </cell>
          <cell r="J25">
            <v>0</v>
          </cell>
          <cell r="K25">
            <v>0</v>
          </cell>
          <cell r="L25">
            <v>0</v>
          </cell>
          <cell r="M25">
            <v>0</v>
          </cell>
          <cell r="N25">
            <v>0</v>
          </cell>
          <cell r="O25">
            <v>0</v>
          </cell>
          <cell r="P25">
            <v>44.715896606445298</v>
          </cell>
          <cell r="Q25">
            <v>34.522163391113303</v>
          </cell>
          <cell r="R25">
            <v>20.918054580688501</v>
          </cell>
          <cell r="S25">
            <v>17.210229873657202</v>
          </cell>
          <cell r="T25">
            <v>12.53307056427</v>
          </cell>
          <cell r="U25">
            <v>53.511024475097699</v>
          </cell>
          <cell r="V25">
            <v>0</v>
          </cell>
          <cell r="W25">
            <v>0</v>
          </cell>
          <cell r="X25">
            <v>0</v>
          </cell>
          <cell r="Y25">
            <v>0</v>
          </cell>
          <cell r="Z25">
            <v>0</v>
          </cell>
          <cell r="AA25">
            <v>0</v>
          </cell>
          <cell r="AB25">
            <v>42.724163055419901</v>
          </cell>
          <cell r="AC25">
            <v>39.683834075927699</v>
          </cell>
          <cell r="AD25">
            <v>12.6808671951294</v>
          </cell>
          <cell r="AE25">
            <v>8.2711915969848597</v>
          </cell>
          <cell r="AF25">
            <v>5.4070525169372603</v>
          </cell>
          <cell r="AG25">
            <v>36.511470794677699</v>
          </cell>
          <cell r="AH25">
            <v>0</v>
          </cell>
          <cell r="AI25">
            <v>0</v>
          </cell>
          <cell r="AJ25">
            <v>0</v>
          </cell>
          <cell r="AK25">
            <v>0</v>
          </cell>
          <cell r="AL25">
            <v>39.454460144042997</v>
          </cell>
          <cell r="AM25">
            <v>0</v>
          </cell>
          <cell r="AN25">
            <v>28.433910369873001</v>
          </cell>
          <cell r="AO25">
            <v>0</v>
          </cell>
          <cell r="AP25">
            <v>0</v>
          </cell>
          <cell r="AQ25">
            <v>0</v>
          </cell>
          <cell r="AR25">
            <v>0</v>
          </cell>
          <cell r="AS25">
            <v>0</v>
          </cell>
          <cell r="AT25">
            <v>0</v>
          </cell>
          <cell r="AU25">
            <v>0</v>
          </cell>
          <cell r="AV25">
            <v>0</v>
          </cell>
          <cell r="AW25">
            <v>0</v>
          </cell>
          <cell r="AX25">
            <v>0</v>
          </cell>
          <cell r="AY25">
            <v>0</v>
          </cell>
        </row>
        <row r="26">
          <cell r="B26" t="str">
            <v>FOODDRTO</v>
          </cell>
          <cell r="C26" t="str">
            <v>baking</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8.5005130767822301</v>
          </cell>
          <cell r="W26">
            <v>39.834587097167997</v>
          </cell>
          <cell r="X26">
            <v>74.125022888183594</v>
          </cell>
          <cell r="Y26">
            <v>88.840423583984403</v>
          </cell>
          <cell r="Z26">
            <v>107.32151794433599</v>
          </cell>
          <cell r="AA26">
            <v>109.47428894043</v>
          </cell>
          <cell r="AB26">
            <v>0</v>
          </cell>
          <cell r="AC26">
            <v>0</v>
          </cell>
          <cell r="AD26">
            <v>0</v>
          </cell>
          <cell r="AE26">
            <v>0</v>
          </cell>
          <cell r="AF26">
            <v>0</v>
          </cell>
          <cell r="AG26">
            <v>0</v>
          </cell>
          <cell r="AH26">
            <v>11.7404870986938</v>
          </cell>
          <cell r="AI26">
            <v>46.737754821777301</v>
          </cell>
          <cell r="AJ26">
            <v>77.019752502441406</v>
          </cell>
          <cell r="AK26">
            <v>93.479385375976605</v>
          </cell>
          <cell r="AL26">
            <v>108.164192199707</v>
          </cell>
          <cell r="AM26">
            <v>84.952415466308594</v>
          </cell>
          <cell r="AN26">
            <v>0</v>
          </cell>
          <cell r="AO26">
            <v>0</v>
          </cell>
          <cell r="AP26">
            <v>0</v>
          </cell>
          <cell r="AQ26">
            <v>0</v>
          </cell>
          <cell r="AR26">
            <v>0</v>
          </cell>
          <cell r="AS26">
            <v>0</v>
          </cell>
          <cell r="AT26">
            <v>3.8669128417968799</v>
          </cell>
          <cell r="AU26">
            <v>21.846092224121101</v>
          </cell>
          <cell r="AV26">
            <v>56.2432670593262</v>
          </cell>
          <cell r="AW26">
            <v>70.104164123535199</v>
          </cell>
          <cell r="AX26">
            <v>94.237197875976605</v>
          </cell>
          <cell r="AY26">
            <v>39.996608734130902</v>
          </cell>
        </row>
        <row r="27">
          <cell r="B27" t="str">
            <v>FOODDRTO</v>
          </cell>
          <cell r="C27" t="str">
            <v>distilling</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0.35547801852226302</v>
          </cell>
          <cell r="AA27">
            <v>0.49793708324432401</v>
          </cell>
          <cell r="AB27">
            <v>0</v>
          </cell>
          <cell r="AC27">
            <v>0</v>
          </cell>
          <cell r="AD27">
            <v>0</v>
          </cell>
          <cell r="AE27">
            <v>0</v>
          </cell>
          <cell r="AF27">
            <v>0</v>
          </cell>
          <cell r="AG27">
            <v>0</v>
          </cell>
          <cell r="AH27">
            <v>0</v>
          </cell>
          <cell r="AI27">
            <v>0</v>
          </cell>
          <cell r="AJ27">
            <v>0</v>
          </cell>
          <cell r="AK27">
            <v>0</v>
          </cell>
          <cell r="AL27">
            <v>0.66116821765899703</v>
          </cell>
          <cell r="AM27">
            <v>0.99605786800384499</v>
          </cell>
          <cell r="AN27">
            <v>0</v>
          </cell>
          <cell r="AO27">
            <v>0</v>
          </cell>
          <cell r="AP27">
            <v>0</v>
          </cell>
          <cell r="AQ27">
            <v>0</v>
          </cell>
          <cell r="AR27">
            <v>0</v>
          </cell>
          <cell r="AS27">
            <v>0</v>
          </cell>
          <cell r="AT27">
            <v>0</v>
          </cell>
          <cell r="AU27">
            <v>0</v>
          </cell>
          <cell r="AV27">
            <v>0</v>
          </cell>
          <cell r="AW27">
            <v>0</v>
          </cell>
          <cell r="AX27">
            <v>0.42007121443748502</v>
          </cell>
          <cell r="AY27">
            <v>0.37593457102775601</v>
          </cell>
        </row>
        <row r="28">
          <cell r="B28" t="str">
            <v>FOODDRTO</v>
          </cell>
          <cell r="C28" t="str">
            <v>creameries</v>
          </cell>
          <cell r="D28">
            <v>0</v>
          </cell>
          <cell r="E28">
            <v>0</v>
          </cell>
          <cell r="F28">
            <v>0</v>
          </cell>
          <cell r="G28">
            <v>0</v>
          </cell>
          <cell r="H28">
            <v>0</v>
          </cell>
          <cell r="I28">
            <v>0</v>
          </cell>
          <cell r="J28">
            <v>0</v>
          </cell>
          <cell r="K28">
            <v>0</v>
          </cell>
          <cell r="L28">
            <v>0</v>
          </cell>
          <cell r="M28">
            <v>0</v>
          </cell>
          <cell r="N28">
            <v>0</v>
          </cell>
          <cell r="O28">
            <v>0</v>
          </cell>
          <cell r="P28">
            <v>2.5165722370147701</v>
          </cell>
          <cell r="Q28">
            <v>11.7479572296143</v>
          </cell>
          <cell r="R28">
            <v>2.26971435546875</v>
          </cell>
          <cell r="S28">
            <v>14.693805694580099</v>
          </cell>
          <cell r="T28">
            <v>3.70733571052551</v>
          </cell>
          <cell r="U28">
            <v>21.4368286132813</v>
          </cell>
          <cell r="V28">
            <v>0</v>
          </cell>
          <cell r="W28">
            <v>18.703153610229499</v>
          </cell>
          <cell r="X28">
            <v>34.574386596679702</v>
          </cell>
          <cell r="Y28">
            <v>38.700435638427699</v>
          </cell>
          <cell r="Z28">
            <v>71.387130737304702</v>
          </cell>
          <cell r="AA28">
            <v>94.443313598632798</v>
          </cell>
          <cell r="AB28">
            <v>2.4783577919006299</v>
          </cell>
          <cell r="AC28">
            <v>0</v>
          </cell>
          <cell r="AD28">
            <v>1.01630842685699</v>
          </cell>
          <cell r="AE28">
            <v>0.65400481224060103</v>
          </cell>
          <cell r="AF28">
            <v>2.5070614814758301</v>
          </cell>
          <cell r="AG28">
            <v>16.850883483886701</v>
          </cell>
          <cell r="AH28">
            <v>0</v>
          </cell>
          <cell r="AI28">
            <v>27.601854324340799</v>
          </cell>
          <cell r="AJ28">
            <v>37.688697814941399</v>
          </cell>
          <cell r="AK28">
            <v>40.735420227050803</v>
          </cell>
          <cell r="AL28">
            <v>3.9179222583770801</v>
          </cell>
          <cell r="AM28">
            <v>27.202947616577099</v>
          </cell>
          <cell r="AN28">
            <v>1.56939649581909</v>
          </cell>
          <cell r="AO28">
            <v>3.6827945709228498</v>
          </cell>
          <cell r="AP28">
            <v>2.4485530853271502</v>
          </cell>
          <cell r="AQ28">
            <v>5.3165330886840803</v>
          </cell>
          <cell r="AR28">
            <v>0</v>
          </cell>
          <cell r="AS28">
            <v>8.57782077789307</v>
          </cell>
          <cell r="AT28">
            <v>0</v>
          </cell>
          <cell r="AU28">
            <v>2.8623735904693599</v>
          </cell>
          <cell r="AV28">
            <v>24.0986633300781</v>
          </cell>
          <cell r="AW28">
            <v>31.4638977050781</v>
          </cell>
          <cell r="AX28">
            <v>0</v>
          </cell>
          <cell r="AY28">
            <v>0</v>
          </cell>
        </row>
        <row r="29">
          <cell r="B29" t="str">
            <v>FOODDRTO</v>
          </cell>
          <cell r="C29" t="str">
            <v>red meat</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4.4904928207397496</v>
          </cell>
          <cell r="T29">
            <v>9.9891023635864293</v>
          </cell>
          <cell r="U29">
            <v>14.832970619201699</v>
          </cell>
          <cell r="V29">
            <v>0</v>
          </cell>
          <cell r="W29">
            <v>0</v>
          </cell>
          <cell r="X29">
            <v>0</v>
          </cell>
          <cell r="Y29">
            <v>15.8052358627319</v>
          </cell>
          <cell r="Z29">
            <v>0</v>
          </cell>
          <cell r="AA29">
            <v>119.24692535400401</v>
          </cell>
          <cell r="AB29">
            <v>0</v>
          </cell>
          <cell r="AC29">
            <v>0</v>
          </cell>
          <cell r="AD29">
            <v>0</v>
          </cell>
          <cell r="AE29">
            <v>0</v>
          </cell>
          <cell r="AF29">
            <v>0</v>
          </cell>
          <cell r="AG29">
            <v>11.297583580017101</v>
          </cell>
          <cell r="AH29">
            <v>0</v>
          </cell>
          <cell r="AI29">
            <v>0</v>
          </cell>
          <cell r="AJ29">
            <v>0</v>
          </cell>
          <cell r="AK29">
            <v>38.466346740722699</v>
          </cell>
          <cell r="AL29">
            <v>0</v>
          </cell>
          <cell r="AM29">
            <v>0</v>
          </cell>
          <cell r="AN29">
            <v>0</v>
          </cell>
          <cell r="AO29">
            <v>0</v>
          </cell>
          <cell r="AP29">
            <v>0</v>
          </cell>
          <cell r="AQ29">
            <v>0</v>
          </cell>
          <cell r="AR29">
            <v>0</v>
          </cell>
          <cell r="AS29">
            <v>2.6317887306213401</v>
          </cell>
          <cell r="AT29">
            <v>0</v>
          </cell>
          <cell r="AU29">
            <v>0</v>
          </cell>
          <cell r="AV29">
            <v>0</v>
          </cell>
          <cell r="AW29">
            <v>0</v>
          </cell>
          <cell r="AX29">
            <v>0</v>
          </cell>
          <cell r="AY29">
            <v>0</v>
          </cell>
        </row>
        <row r="30">
          <cell r="B30" t="str">
            <v>FOODDRTO</v>
          </cell>
          <cell r="C30" t="str">
            <v>rest of food</v>
          </cell>
          <cell r="D30">
            <v>0</v>
          </cell>
          <cell r="E30">
            <v>0</v>
          </cell>
          <cell r="F30">
            <v>0</v>
          </cell>
          <cell r="G30">
            <v>0</v>
          </cell>
          <cell r="H30">
            <v>0</v>
          </cell>
          <cell r="I30">
            <v>0</v>
          </cell>
          <cell r="J30">
            <v>0</v>
          </cell>
          <cell r="K30">
            <v>0</v>
          </cell>
          <cell r="L30">
            <v>0</v>
          </cell>
          <cell r="M30">
            <v>0</v>
          </cell>
          <cell r="N30">
            <v>0</v>
          </cell>
          <cell r="O30">
            <v>0</v>
          </cell>
          <cell r="P30">
            <v>291.14562988281301</v>
          </cell>
          <cell r="Q30">
            <v>24.3715496063232</v>
          </cell>
          <cell r="R30">
            <v>173.89140319824199</v>
          </cell>
          <cell r="S30">
            <v>11.7412366867065</v>
          </cell>
          <cell r="T30">
            <v>23.908483505248999</v>
          </cell>
          <cell r="U30">
            <v>24.097633361816399</v>
          </cell>
          <cell r="V30">
            <v>0</v>
          </cell>
          <cell r="W30">
            <v>84.527526855468807</v>
          </cell>
          <cell r="X30">
            <v>246.51159667968801</v>
          </cell>
          <cell r="Y30">
            <v>283.51498413085898</v>
          </cell>
          <cell r="Z30">
            <v>403.541259765625</v>
          </cell>
          <cell r="AA30">
            <v>12.1393880844116</v>
          </cell>
          <cell r="AB30">
            <v>238.30337524414099</v>
          </cell>
          <cell r="AC30">
            <v>4.8659434318542498</v>
          </cell>
          <cell r="AD30">
            <v>83.221435546875</v>
          </cell>
          <cell r="AE30">
            <v>5.27793645858765</v>
          </cell>
          <cell r="AF30">
            <v>6.21291303634644</v>
          </cell>
          <cell r="AG30">
            <v>0.75501000881195102</v>
          </cell>
          <cell r="AH30">
            <v>0</v>
          </cell>
          <cell r="AI30">
            <v>143.89804077148401</v>
          </cell>
          <cell r="AJ30">
            <v>294.73001098632801</v>
          </cell>
          <cell r="AK30">
            <v>275.08685302734398</v>
          </cell>
          <cell r="AL30">
            <v>337.44616699218801</v>
          </cell>
          <cell r="AM30">
            <v>3.31309938430786</v>
          </cell>
          <cell r="AN30">
            <v>103.214790344238</v>
          </cell>
          <cell r="AO30">
            <v>0</v>
          </cell>
          <cell r="AP30">
            <v>8.3365869522094709</v>
          </cell>
          <cell r="AQ30">
            <v>0</v>
          </cell>
          <cell r="AR30">
            <v>0</v>
          </cell>
          <cell r="AS30">
            <v>0</v>
          </cell>
          <cell r="AT30">
            <v>0</v>
          </cell>
          <cell r="AU30">
            <v>0</v>
          </cell>
          <cell r="AV30">
            <v>158.46408081054699</v>
          </cell>
          <cell r="AW30">
            <v>198.70143127441401</v>
          </cell>
          <cell r="AX30">
            <v>135.41477966308599</v>
          </cell>
          <cell r="AY30">
            <v>0</v>
          </cell>
        </row>
        <row r="31">
          <cell r="B31" t="str">
            <v>FOODDRTO</v>
          </cell>
          <cell r="C31" t="str">
            <v>brewing</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3.9115016460418701</v>
          </cell>
          <cell r="S31">
            <v>4.4645929336547896</v>
          </cell>
          <cell r="T31">
            <v>0</v>
          </cell>
          <cell r="U31">
            <v>0</v>
          </cell>
          <cell r="V31">
            <v>0</v>
          </cell>
          <cell r="W31">
            <v>0</v>
          </cell>
          <cell r="X31">
            <v>44.335247039794901</v>
          </cell>
          <cell r="Y31">
            <v>15.231005668640099</v>
          </cell>
          <cell r="Z31">
            <v>25.900850296020501</v>
          </cell>
          <cell r="AA31">
            <v>1.4276188798248801E-2</v>
          </cell>
          <cell r="AB31">
            <v>0</v>
          </cell>
          <cell r="AC31">
            <v>0</v>
          </cell>
          <cell r="AD31">
            <v>4.4607052803039604</v>
          </cell>
          <cell r="AE31">
            <v>5.1528954505920401</v>
          </cell>
          <cell r="AF31">
            <v>0</v>
          </cell>
          <cell r="AG31">
            <v>0</v>
          </cell>
          <cell r="AH31">
            <v>0</v>
          </cell>
          <cell r="AI31">
            <v>0</v>
          </cell>
          <cell r="AJ31">
            <v>45.570438385009801</v>
          </cell>
          <cell r="AK31">
            <v>9.7737073898315394</v>
          </cell>
          <cell r="AL31">
            <v>19.2584743499756</v>
          </cell>
          <cell r="AM31">
            <v>0</v>
          </cell>
          <cell r="AN31">
            <v>0</v>
          </cell>
          <cell r="AO31">
            <v>0</v>
          </cell>
          <cell r="AP31">
            <v>0</v>
          </cell>
          <cell r="AQ31">
            <v>0</v>
          </cell>
          <cell r="AR31">
            <v>0</v>
          </cell>
          <cell r="AS31">
            <v>0</v>
          </cell>
          <cell r="AT31">
            <v>0</v>
          </cell>
          <cell r="AU31">
            <v>0</v>
          </cell>
          <cell r="AV31">
            <v>33.802742004394503</v>
          </cell>
          <cell r="AW31">
            <v>3.3674852848053001</v>
          </cell>
          <cell r="AX31">
            <v>3.4528245925903298</v>
          </cell>
          <cell r="AY31">
            <v>0</v>
          </cell>
        </row>
        <row r="32">
          <cell r="B32" t="str">
            <v>CON_OMAN</v>
          </cell>
          <cell r="C32" t="str">
            <v>plastic</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71.783348083496094</v>
          </cell>
          <cell r="AB32">
            <v>0</v>
          </cell>
          <cell r="AC32">
            <v>0</v>
          </cell>
          <cell r="AD32">
            <v>0</v>
          </cell>
          <cell r="AE32">
            <v>0</v>
          </cell>
          <cell r="AF32">
            <v>0</v>
          </cell>
          <cell r="AG32">
            <v>0</v>
          </cell>
          <cell r="AH32">
            <v>0</v>
          </cell>
          <cell r="AI32">
            <v>0</v>
          </cell>
          <cell r="AJ32">
            <v>0</v>
          </cell>
          <cell r="AK32">
            <v>0</v>
          </cell>
          <cell r="AL32">
            <v>5.4455275535583496</v>
          </cell>
          <cell r="AM32">
            <v>40.309413909912102</v>
          </cell>
          <cell r="AN32">
            <v>0</v>
          </cell>
          <cell r="AO32">
            <v>0</v>
          </cell>
          <cell r="AP32">
            <v>0</v>
          </cell>
          <cell r="AQ32">
            <v>0</v>
          </cell>
          <cell r="AR32">
            <v>0</v>
          </cell>
          <cell r="AS32">
            <v>0</v>
          </cell>
          <cell r="AT32">
            <v>0</v>
          </cell>
          <cell r="AU32">
            <v>0</v>
          </cell>
          <cell r="AV32">
            <v>0</v>
          </cell>
          <cell r="AW32">
            <v>0</v>
          </cell>
          <cell r="AX32">
            <v>0</v>
          </cell>
          <cell r="AY32">
            <v>8.9015455245971697</v>
          </cell>
        </row>
        <row r="33">
          <cell r="B33" t="str">
            <v>CON_OMAN</v>
          </cell>
          <cell r="C33" t="str">
            <v>rubber</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2.3247883319854701</v>
          </cell>
          <cell r="V33">
            <v>0</v>
          </cell>
          <cell r="W33">
            <v>0</v>
          </cell>
          <cell r="X33">
            <v>0</v>
          </cell>
          <cell r="Y33">
            <v>0</v>
          </cell>
          <cell r="Z33">
            <v>0</v>
          </cell>
          <cell r="AA33">
            <v>5.7718805037438904E-3</v>
          </cell>
          <cell r="AB33">
            <v>0</v>
          </cell>
          <cell r="AC33">
            <v>0</v>
          </cell>
          <cell r="AD33">
            <v>0</v>
          </cell>
          <cell r="AE33">
            <v>0</v>
          </cell>
          <cell r="AF33">
            <v>0</v>
          </cell>
          <cell r="AG33">
            <v>1.12279605865479</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2.8577460907399702E-3</v>
          </cell>
        </row>
        <row r="34">
          <cell r="B34" t="str">
            <v>CON_OMAN</v>
          </cell>
          <cell r="C34" t="str">
            <v>wood</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2.74499487876892</v>
          </cell>
          <cell r="AK34">
            <v>0</v>
          </cell>
          <cell r="AL34">
            <v>4.8660254478454599</v>
          </cell>
          <cell r="AM34">
            <v>0</v>
          </cell>
          <cell r="AN34">
            <v>0</v>
          </cell>
          <cell r="AO34">
            <v>0</v>
          </cell>
          <cell r="AP34">
            <v>0</v>
          </cell>
          <cell r="AQ34">
            <v>0</v>
          </cell>
          <cell r="AR34">
            <v>0</v>
          </cell>
          <cell r="AS34">
            <v>0</v>
          </cell>
          <cell r="AT34">
            <v>0</v>
          </cell>
          <cell r="AU34">
            <v>0</v>
          </cell>
          <cell r="AV34">
            <v>0</v>
          </cell>
          <cell r="AW34">
            <v>0</v>
          </cell>
          <cell r="AX34">
            <v>0</v>
          </cell>
          <cell r="AY34">
            <v>0</v>
          </cell>
        </row>
        <row r="35">
          <cell r="B35" t="str">
            <v>PUPAPRPU</v>
          </cell>
          <cell r="C35" t="str">
            <v>paper</v>
          </cell>
          <cell r="D35">
            <v>0</v>
          </cell>
          <cell r="E35">
            <v>0</v>
          </cell>
          <cell r="F35">
            <v>0</v>
          </cell>
          <cell r="G35">
            <v>0</v>
          </cell>
          <cell r="H35">
            <v>0</v>
          </cell>
          <cell r="I35">
            <v>0</v>
          </cell>
          <cell r="J35">
            <v>0</v>
          </cell>
          <cell r="K35">
            <v>0</v>
          </cell>
          <cell r="L35">
            <v>0</v>
          </cell>
          <cell r="M35">
            <v>0</v>
          </cell>
          <cell r="N35">
            <v>0</v>
          </cell>
          <cell r="O35">
            <v>0</v>
          </cell>
          <cell r="P35">
            <v>688.963623046875</v>
          </cell>
          <cell r="Q35">
            <v>37.359153747558601</v>
          </cell>
          <cell r="R35">
            <v>33.453205108642599</v>
          </cell>
          <cell r="S35">
            <v>39.026058197021499</v>
          </cell>
          <cell r="T35">
            <v>39.455081939697301</v>
          </cell>
          <cell r="U35">
            <v>119.857429504395</v>
          </cell>
          <cell r="V35">
            <v>0</v>
          </cell>
          <cell r="W35">
            <v>0</v>
          </cell>
          <cell r="X35">
            <v>55.8630561828613</v>
          </cell>
          <cell r="Y35">
            <v>83.664131164550795</v>
          </cell>
          <cell r="Z35">
            <v>198.12918090820301</v>
          </cell>
          <cell r="AA35">
            <v>20.7348327636719</v>
          </cell>
          <cell r="AB35">
            <v>568.693359375</v>
          </cell>
          <cell r="AC35">
            <v>6.2913303375244096</v>
          </cell>
          <cell r="AD35">
            <v>9.2436876296997106</v>
          </cell>
          <cell r="AE35">
            <v>0</v>
          </cell>
          <cell r="AF35">
            <v>6.2199788093566903</v>
          </cell>
          <cell r="AG35">
            <v>0</v>
          </cell>
          <cell r="AH35">
            <v>0</v>
          </cell>
          <cell r="AI35">
            <v>1.3528234958648699</v>
          </cell>
          <cell r="AJ35">
            <v>80.126312255859403</v>
          </cell>
          <cell r="AK35">
            <v>97.442443847656307</v>
          </cell>
          <cell r="AL35">
            <v>45.213092803955099</v>
          </cell>
          <cell r="AM35">
            <v>6.8911700248718297</v>
          </cell>
          <cell r="AN35">
            <v>529.74084472656295</v>
          </cell>
          <cell r="AO35">
            <v>0</v>
          </cell>
          <cell r="AP35">
            <v>0</v>
          </cell>
          <cell r="AQ35">
            <v>0</v>
          </cell>
          <cell r="AR35">
            <v>0</v>
          </cell>
          <cell r="AS35">
            <v>0</v>
          </cell>
          <cell r="AT35">
            <v>0</v>
          </cell>
          <cell r="AU35">
            <v>0</v>
          </cell>
          <cell r="AV35">
            <v>0</v>
          </cell>
          <cell r="AW35">
            <v>52.285884857177699</v>
          </cell>
          <cell r="AX35">
            <v>0</v>
          </cell>
          <cell r="AY35">
            <v>0</v>
          </cell>
        </row>
        <row r="36">
          <cell r="B36" t="str">
            <v>PUPAPRPU</v>
          </cell>
          <cell r="C36" t="str">
            <v>printing</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0.294773548841476</v>
          </cell>
          <cell r="U36">
            <v>0.48913660645484902</v>
          </cell>
          <cell r="V36">
            <v>0</v>
          </cell>
          <cell r="W36">
            <v>0</v>
          </cell>
          <cell r="X36">
            <v>0</v>
          </cell>
          <cell r="Y36">
            <v>0</v>
          </cell>
          <cell r="Z36">
            <v>0</v>
          </cell>
          <cell r="AA36">
            <v>0</v>
          </cell>
          <cell r="AB36">
            <v>0</v>
          </cell>
          <cell r="AC36">
            <v>0</v>
          </cell>
          <cell r="AD36">
            <v>0</v>
          </cell>
          <cell r="AE36">
            <v>0</v>
          </cell>
          <cell r="AF36">
            <v>3.5992115736007697E-2</v>
          </cell>
          <cell r="AG36">
            <v>4.4518627226352699E-2</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row>
        <row r="37">
          <cell r="B37" t="str">
            <v>TEXTPROD</v>
          </cell>
          <cell r="C37" t="str">
            <v>woollen</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row>
        <row r="38">
          <cell r="B38" t="str">
            <v>TEXTPROD</v>
          </cell>
          <cell r="C38" t="str">
            <v>spin &amp; weav</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7.6356973648071298</v>
          </cell>
          <cell r="V38">
            <v>0</v>
          </cell>
          <cell r="W38">
            <v>0</v>
          </cell>
          <cell r="X38">
            <v>0</v>
          </cell>
          <cell r="Y38">
            <v>0</v>
          </cell>
          <cell r="Z38">
            <v>0</v>
          </cell>
          <cell r="AA38">
            <v>1.87924456596375</v>
          </cell>
          <cell r="AB38">
            <v>0</v>
          </cell>
          <cell r="AC38">
            <v>0</v>
          </cell>
          <cell r="AD38">
            <v>0</v>
          </cell>
          <cell r="AE38">
            <v>0</v>
          </cell>
          <cell r="AF38">
            <v>0</v>
          </cell>
          <cell r="AG38">
            <v>7.1080684661865199</v>
          </cell>
          <cell r="AH38">
            <v>0</v>
          </cell>
          <cell r="AI38">
            <v>0</v>
          </cell>
          <cell r="AJ38">
            <v>0</v>
          </cell>
          <cell r="AK38">
            <v>0</v>
          </cell>
          <cell r="AL38">
            <v>0</v>
          </cell>
          <cell r="AM38">
            <v>1.94116151332855</v>
          </cell>
          <cell r="AN38">
            <v>0</v>
          </cell>
          <cell r="AO38">
            <v>0</v>
          </cell>
          <cell r="AP38">
            <v>0</v>
          </cell>
          <cell r="AQ38">
            <v>0</v>
          </cell>
          <cell r="AR38">
            <v>0</v>
          </cell>
          <cell r="AS38">
            <v>5.9188642501831099</v>
          </cell>
          <cell r="AT38">
            <v>0</v>
          </cell>
          <cell r="AU38">
            <v>0</v>
          </cell>
          <cell r="AV38">
            <v>0</v>
          </cell>
          <cell r="AW38">
            <v>0</v>
          </cell>
          <cell r="AX38">
            <v>0</v>
          </cell>
          <cell r="AY38">
            <v>1.3381632566452</v>
          </cell>
        </row>
        <row r="39">
          <cell r="B39" t="str">
            <v>TEXTPROD</v>
          </cell>
          <cell r="C39" t="str">
            <v>dye &amp; finish</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0.80991816520690896</v>
          </cell>
          <cell r="U39">
            <v>3.6804182529449498</v>
          </cell>
          <cell r="V39">
            <v>0</v>
          </cell>
          <cell r="W39">
            <v>0</v>
          </cell>
          <cell r="X39">
            <v>0</v>
          </cell>
          <cell r="Y39">
            <v>0</v>
          </cell>
          <cell r="Z39">
            <v>0</v>
          </cell>
          <cell r="AA39">
            <v>0</v>
          </cell>
          <cell r="AB39">
            <v>0</v>
          </cell>
          <cell r="AC39">
            <v>0</v>
          </cell>
          <cell r="AD39">
            <v>0</v>
          </cell>
          <cell r="AE39">
            <v>0</v>
          </cell>
          <cell r="AF39">
            <v>1.1109762191772501</v>
          </cell>
          <cell r="AG39">
            <v>3.9256682395935099</v>
          </cell>
          <cell r="AH39">
            <v>0</v>
          </cell>
          <cell r="AI39">
            <v>0</v>
          </cell>
          <cell r="AJ39">
            <v>0</v>
          </cell>
          <cell r="AK39">
            <v>0</v>
          </cell>
          <cell r="AL39">
            <v>0</v>
          </cell>
          <cell r="AM39">
            <v>0</v>
          </cell>
          <cell r="AN39">
            <v>0</v>
          </cell>
          <cell r="AO39">
            <v>0</v>
          </cell>
          <cell r="AP39">
            <v>0</v>
          </cell>
          <cell r="AQ39">
            <v>0</v>
          </cell>
          <cell r="AR39">
            <v>0.85399740934371904</v>
          </cell>
          <cell r="AS39">
            <v>3.4866807460784899</v>
          </cell>
          <cell r="AT39">
            <v>0</v>
          </cell>
          <cell r="AU39">
            <v>0</v>
          </cell>
          <cell r="AV39">
            <v>0</v>
          </cell>
          <cell r="AW39">
            <v>0</v>
          </cell>
          <cell r="AX39">
            <v>0</v>
          </cell>
          <cell r="AY39">
            <v>0</v>
          </cell>
        </row>
        <row r="40">
          <cell r="B40" t="str">
            <v>TEXTPROD</v>
          </cell>
          <cell r="C40" t="str">
            <v>carpets</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row>
        <row r="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19.726875305175799</v>
          </cell>
          <cell r="W49">
            <v>16.863183975219702</v>
          </cell>
          <cell r="X49">
            <v>16.090457916259801</v>
          </cell>
          <cell r="Y49">
            <v>14.534639358520501</v>
          </cell>
          <cell r="Z49">
            <v>13.063860893249499</v>
          </cell>
          <cell r="AA49">
            <v>13.8565063476563</v>
          </cell>
          <cell r="AB49">
            <v>0</v>
          </cell>
          <cell r="AC49">
            <v>0</v>
          </cell>
          <cell r="AD49">
            <v>0</v>
          </cell>
          <cell r="AE49">
            <v>0</v>
          </cell>
          <cell r="AF49">
            <v>0</v>
          </cell>
          <cell r="AG49">
            <v>0</v>
          </cell>
          <cell r="AH49">
            <v>19.0376167297363</v>
          </cell>
          <cell r="AI49">
            <v>16.753337860107401</v>
          </cell>
          <cell r="AJ49">
            <v>14.8139905929565</v>
          </cell>
          <cell r="AK49">
            <v>14.1606664657593</v>
          </cell>
          <cell r="AL49">
            <v>12.663713455200201</v>
          </cell>
          <cell r="AM49">
            <v>14.144248962402299</v>
          </cell>
          <cell r="AN49">
            <v>0</v>
          </cell>
          <cell r="AO49">
            <v>0</v>
          </cell>
          <cell r="AP49">
            <v>0</v>
          </cell>
          <cell r="AQ49">
            <v>0</v>
          </cell>
          <cell r="AR49">
            <v>0</v>
          </cell>
          <cell r="AS49">
            <v>0</v>
          </cell>
          <cell r="AT49">
            <v>21.528865814208999</v>
          </cell>
          <cell r="AU49">
            <v>18.770427703857401</v>
          </cell>
          <cell r="AV49">
            <v>17.674573898315401</v>
          </cell>
          <cell r="AW49">
            <v>16.546928405761701</v>
          </cell>
          <cell r="AX49">
            <v>15.055983543396</v>
          </cell>
          <cell r="AY49">
            <v>15.3428869247437</v>
          </cell>
        </row>
        <row r="50">
          <cell r="D50">
            <v>0</v>
          </cell>
          <cell r="E50">
            <v>0</v>
          </cell>
          <cell r="F50">
            <v>0</v>
          </cell>
          <cell r="G50">
            <v>0</v>
          </cell>
          <cell r="H50">
            <v>0</v>
          </cell>
          <cell r="I50">
            <v>0</v>
          </cell>
          <cell r="J50">
            <v>0</v>
          </cell>
          <cell r="K50">
            <v>0</v>
          </cell>
          <cell r="L50">
            <v>0</v>
          </cell>
          <cell r="M50">
            <v>0</v>
          </cell>
          <cell r="N50">
            <v>0</v>
          </cell>
          <cell r="O50">
            <v>0</v>
          </cell>
          <cell r="P50">
            <v>0</v>
          </cell>
          <cell r="Q50">
            <v>6.9822897911071804</v>
          </cell>
          <cell r="R50">
            <v>12.8214864730835</v>
          </cell>
          <cell r="S50">
            <v>12.857841491699199</v>
          </cell>
          <cell r="T50">
            <v>15.0547542572021</v>
          </cell>
          <cell r="U50">
            <v>15.2898149490356</v>
          </cell>
          <cell r="V50">
            <v>3.9207179546356201</v>
          </cell>
          <cell r="W50">
            <v>2.0102295875549299</v>
          </cell>
          <cell r="X50">
            <v>3.7698171138763401</v>
          </cell>
          <cell r="Y50">
            <v>0</v>
          </cell>
          <cell r="Z50">
            <v>0</v>
          </cell>
          <cell r="AA50">
            <v>0</v>
          </cell>
          <cell r="AB50">
            <v>0</v>
          </cell>
          <cell r="AC50">
            <v>8.4228515625</v>
          </cell>
          <cell r="AD50">
            <v>15.942435264587401</v>
          </cell>
          <cell r="AE50">
            <v>15.100446701049799</v>
          </cell>
          <cell r="AF50">
            <v>16.357669830322301</v>
          </cell>
          <cell r="AG50">
            <v>24.272974014282202</v>
          </cell>
          <cell r="AH50">
            <v>3.9943828582763699</v>
          </cell>
          <cell r="AI50">
            <v>1.9195814132690401</v>
          </cell>
          <cell r="AJ50">
            <v>3.61511325836182</v>
          </cell>
          <cell r="AK50">
            <v>6.6580877304077104</v>
          </cell>
          <cell r="AL50">
            <v>10.6540269851685</v>
          </cell>
          <cell r="AM50">
            <v>11.3837642669678</v>
          </cell>
          <cell r="AN50">
            <v>0</v>
          </cell>
          <cell r="AO50">
            <v>3.6381759643554701</v>
          </cell>
          <cell r="AP50">
            <v>10.0274801254272</v>
          </cell>
          <cell r="AQ50">
            <v>10.0606536865234</v>
          </cell>
          <cell r="AR50">
            <v>10.6906642913818</v>
          </cell>
          <cell r="AS50">
            <v>28.2433757781982</v>
          </cell>
          <cell r="AT50">
            <v>2.75970530509949</v>
          </cell>
          <cell r="AU50">
            <v>1.4747186899185201</v>
          </cell>
          <cell r="AV50">
            <v>3.0844738483428999</v>
          </cell>
          <cell r="AW50">
            <v>4.0473275184631303</v>
          </cell>
          <cell r="AX50">
            <v>7.9951524734497097</v>
          </cell>
          <cell r="AY50">
            <v>8.3831405639648402</v>
          </cell>
        </row>
        <row r="51">
          <cell r="D51">
            <v>0</v>
          </cell>
          <cell r="E51">
            <v>0</v>
          </cell>
          <cell r="F51">
            <v>0</v>
          </cell>
          <cell r="G51">
            <v>0</v>
          </cell>
          <cell r="H51">
            <v>0</v>
          </cell>
          <cell r="I51">
            <v>0</v>
          </cell>
          <cell r="J51">
            <v>0</v>
          </cell>
          <cell r="K51">
            <v>0</v>
          </cell>
          <cell r="L51">
            <v>0</v>
          </cell>
          <cell r="M51">
            <v>0</v>
          </cell>
          <cell r="N51">
            <v>0</v>
          </cell>
          <cell r="O51">
            <v>0</v>
          </cell>
          <cell r="P51">
            <v>4.3201985359191903</v>
          </cell>
          <cell r="Q51">
            <v>4.89034128189087</v>
          </cell>
          <cell r="R51">
            <v>2.8354334831237802</v>
          </cell>
          <cell r="S51">
            <v>4.5172371864318803</v>
          </cell>
          <cell r="T51">
            <v>102.38369750976599</v>
          </cell>
          <cell r="U51">
            <v>210.33802795410199</v>
          </cell>
          <cell r="V51">
            <v>51.185493469238303</v>
          </cell>
          <cell r="W51">
            <v>42.979568481445298</v>
          </cell>
          <cell r="X51">
            <v>37.289924621582003</v>
          </cell>
          <cell r="Y51">
            <v>21.7507438659668</v>
          </cell>
          <cell r="Z51">
            <v>0</v>
          </cell>
          <cell r="AA51">
            <v>0</v>
          </cell>
          <cell r="AB51">
            <v>7.0750980377197301</v>
          </cell>
          <cell r="AC51">
            <v>7.1503763198852504</v>
          </cell>
          <cell r="AD51">
            <v>9.3718023300170898</v>
          </cell>
          <cell r="AE51">
            <v>8.6595277786254901</v>
          </cell>
          <cell r="AF51">
            <v>156.866287231445</v>
          </cell>
          <cell r="AG51">
            <v>338.30154418945301</v>
          </cell>
          <cell r="AH51">
            <v>49.311347961425803</v>
          </cell>
          <cell r="AI51">
            <v>41.714389801025398</v>
          </cell>
          <cell r="AJ51">
            <v>36.440254211425803</v>
          </cell>
          <cell r="AK51">
            <v>21.2060432434082</v>
          </cell>
          <cell r="AL51">
            <v>15.715954780578601</v>
          </cell>
          <cell r="AM51">
            <v>19.872276306152301</v>
          </cell>
          <cell r="AN51">
            <v>4.8713011741638201</v>
          </cell>
          <cell r="AO51">
            <v>8.9154109954834002</v>
          </cell>
          <cell r="AP51">
            <v>12.801658630371101</v>
          </cell>
          <cell r="AQ51">
            <v>19.246391296386701</v>
          </cell>
          <cell r="AR51">
            <v>218.37271118164099</v>
          </cell>
          <cell r="AS51">
            <v>464.74508666992199</v>
          </cell>
          <cell r="AT51">
            <v>57.706741333007798</v>
          </cell>
          <cell r="AU51">
            <v>47.045539855957003</v>
          </cell>
          <cell r="AV51">
            <v>42.208217620849602</v>
          </cell>
          <cell r="AW51">
            <v>23.652660369873001</v>
          </cell>
          <cell r="AX51">
            <v>0</v>
          </cell>
          <cell r="AY51">
            <v>0</v>
          </cell>
        </row>
        <row r="52">
          <cell r="D52">
            <v>0</v>
          </cell>
          <cell r="E52">
            <v>0</v>
          </cell>
          <cell r="F52">
            <v>0</v>
          </cell>
          <cell r="G52">
            <v>0</v>
          </cell>
          <cell r="H52">
            <v>0</v>
          </cell>
          <cell r="I52">
            <v>0</v>
          </cell>
          <cell r="J52">
            <v>0</v>
          </cell>
          <cell r="K52">
            <v>0</v>
          </cell>
          <cell r="L52">
            <v>0</v>
          </cell>
          <cell r="M52">
            <v>0</v>
          </cell>
          <cell r="N52">
            <v>0</v>
          </cell>
          <cell r="O52">
            <v>0</v>
          </cell>
          <cell r="P52">
            <v>0</v>
          </cell>
          <cell r="Q52">
            <v>0</v>
          </cell>
          <cell r="R52">
            <v>20.136690139770501</v>
          </cell>
          <cell r="S52">
            <v>21.163211822509801</v>
          </cell>
          <cell r="T52">
            <v>21.828119277954102</v>
          </cell>
          <cell r="U52">
            <v>40.086673736572301</v>
          </cell>
          <cell r="V52">
            <v>71.987197875976605</v>
          </cell>
          <cell r="W52">
            <v>148.74754333496099</v>
          </cell>
          <cell r="X52">
            <v>142.07586669921901</v>
          </cell>
          <cell r="Y52">
            <v>0</v>
          </cell>
          <cell r="Z52">
            <v>0</v>
          </cell>
          <cell r="AA52">
            <v>0</v>
          </cell>
          <cell r="AB52">
            <v>0</v>
          </cell>
          <cell r="AC52">
            <v>0</v>
          </cell>
          <cell r="AD52">
            <v>25.263433456420898</v>
          </cell>
          <cell r="AE52">
            <v>26.759201049804702</v>
          </cell>
          <cell r="AF52">
            <v>27.489944458007798</v>
          </cell>
          <cell r="AG52">
            <v>48.428897857666001</v>
          </cell>
          <cell r="AH52">
            <v>68.905868530273395</v>
          </cell>
          <cell r="AI52">
            <v>146.48147583007801</v>
          </cell>
          <cell r="AJ52">
            <v>139.08888244628901</v>
          </cell>
          <cell r="AK52">
            <v>0</v>
          </cell>
          <cell r="AL52">
            <v>0</v>
          </cell>
          <cell r="AM52">
            <v>0</v>
          </cell>
          <cell r="AN52">
            <v>0</v>
          </cell>
          <cell r="AO52">
            <v>0</v>
          </cell>
          <cell r="AP52">
            <v>26.9024848937988</v>
          </cell>
          <cell r="AQ52">
            <v>33.391059875488303</v>
          </cell>
          <cell r="AR52">
            <v>37.676567077636697</v>
          </cell>
          <cell r="AS52">
            <v>54.908367156982401</v>
          </cell>
          <cell r="AT52">
            <v>82.204727172851605</v>
          </cell>
          <cell r="AU52">
            <v>161.88636779785199</v>
          </cell>
          <cell r="AV52">
            <v>147.38177490234401</v>
          </cell>
          <cell r="AW52">
            <v>0</v>
          </cell>
          <cell r="AX52">
            <v>0</v>
          </cell>
          <cell r="AY52">
            <v>0</v>
          </cell>
        </row>
        <row r="53">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3.1170835494995099</v>
          </cell>
          <cell r="U53">
            <v>2.3402452468872101</v>
          </cell>
          <cell r="V53">
            <v>23.053014755248999</v>
          </cell>
          <cell r="W53">
            <v>18.560268402099599</v>
          </cell>
          <cell r="X53">
            <v>49.1960639953613</v>
          </cell>
          <cell r="Y53">
            <v>29.643041610717798</v>
          </cell>
          <cell r="Z53">
            <v>0</v>
          </cell>
          <cell r="AA53">
            <v>0</v>
          </cell>
          <cell r="AB53">
            <v>0</v>
          </cell>
          <cell r="AC53">
            <v>0</v>
          </cell>
          <cell r="AD53">
            <v>0</v>
          </cell>
          <cell r="AE53">
            <v>0</v>
          </cell>
          <cell r="AF53">
            <v>4.0330862998962402</v>
          </cell>
          <cell r="AG53">
            <v>4.03891801834106</v>
          </cell>
          <cell r="AH53">
            <v>22.658876419067401</v>
          </cell>
          <cell r="AI53">
            <v>18.631189346313501</v>
          </cell>
          <cell r="AJ53">
            <v>48.620643615722699</v>
          </cell>
          <cell r="AK53">
            <v>29.647823333740199</v>
          </cell>
          <cell r="AL53">
            <v>29.699872970581101</v>
          </cell>
          <cell r="AM53">
            <v>34.310157775878899</v>
          </cell>
          <cell r="AN53">
            <v>0</v>
          </cell>
          <cell r="AO53">
            <v>0</v>
          </cell>
          <cell r="AP53">
            <v>0</v>
          </cell>
          <cell r="AQ53">
            <v>0</v>
          </cell>
          <cell r="AR53">
            <v>3.1525907516479501</v>
          </cell>
          <cell r="AS53">
            <v>5.0741109848022496</v>
          </cell>
          <cell r="AT53">
            <v>27.413860321044901</v>
          </cell>
          <cell r="AU53">
            <v>21.386568069458001</v>
          </cell>
          <cell r="AV53">
            <v>51.023735046386697</v>
          </cell>
          <cell r="AW53">
            <v>30.2881965637207</v>
          </cell>
          <cell r="AX53">
            <v>35.326198577880902</v>
          </cell>
          <cell r="AY53">
            <v>41.549919128417997</v>
          </cell>
        </row>
        <row r="54">
          <cell r="D54">
            <v>0</v>
          </cell>
          <cell r="E54">
            <v>0</v>
          </cell>
          <cell r="F54">
            <v>0</v>
          </cell>
          <cell r="G54">
            <v>0</v>
          </cell>
          <cell r="H54">
            <v>0</v>
          </cell>
          <cell r="I54">
            <v>0</v>
          </cell>
          <cell r="J54">
            <v>0</v>
          </cell>
          <cell r="K54">
            <v>0</v>
          </cell>
          <cell r="L54">
            <v>0</v>
          </cell>
          <cell r="M54">
            <v>0</v>
          </cell>
          <cell r="N54">
            <v>0</v>
          </cell>
          <cell r="O54">
            <v>0</v>
          </cell>
          <cell r="P54">
            <v>0</v>
          </cell>
          <cell r="Q54">
            <v>18.9530143737793</v>
          </cell>
          <cell r="R54">
            <v>14.3570861816406</v>
          </cell>
          <cell r="S54">
            <v>2.4162855148315399</v>
          </cell>
          <cell r="T54">
            <v>2.7248172760009801</v>
          </cell>
          <cell r="U54">
            <v>131.29377746582</v>
          </cell>
          <cell r="V54">
            <v>113.351104736328</v>
          </cell>
          <cell r="W54">
            <v>99.238670349121094</v>
          </cell>
          <cell r="X54">
            <v>63.840602874755902</v>
          </cell>
          <cell r="Y54">
            <v>0</v>
          </cell>
          <cell r="Z54">
            <v>0</v>
          </cell>
          <cell r="AA54">
            <v>17.564571380615199</v>
          </cell>
          <cell r="AB54">
            <v>0</v>
          </cell>
          <cell r="AC54">
            <v>30.2903537750244</v>
          </cell>
          <cell r="AD54">
            <v>20.587306976318398</v>
          </cell>
          <cell r="AE54">
            <v>5.5016126632690403</v>
          </cell>
          <cell r="AF54">
            <v>4.6555161476135298</v>
          </cell>
          <cell r="AG54">
            <v>177.92462158203099</v>
          </cell>
          <cell r="AH54">
            <v>105.37142944335901</v>
          </cell>
          <cell r="AI54">
            <v>97.443496704101605</v>
          </cell>
          <cell r="AJ54">
            <v>62.995071411132798</v>
          </cell>
          <cell r="AK54">
            <v>0</v>
          </cell>
          <cell r="AL54">
            <v>0</v>
          </cell>
          <cell r="AM54">
            <v>23.8688049316406</v>
          </cell>
          <cell r="AN54">
            <v>0</v>
          </cell>
          <cell r="AO54">
            <v>37.828395843505902</v>
          </cell>
          <cell r="AP54">
            <v>55.8397026062012</v>
          </cell>
          <cell r="AQ54">
            <v>14.617632865905801</v>
          </cell>
          <cell r="AR54">
            <v>17.4032802581787</v>
          </cell>
          <cell r="AS54">
            <v>201.54714965820301</v>
          </cell>
          <cell r="AT54">
            <v>122.25430297851599</v>
          </cell>
          <cell r="AU54">
            <v>102.826141357422</v>
          </cell>
          <cell r="AV54">
            <v>64.303398132324205</v>
          </cell>
          <cell r="AW54">
            <v>0</v>
          </cell>
          <cell r="AX54">
            <v>0</v>
          </cell>
          <cell r="AY54">
            <v>35.1290283203125</v>
          </cell>
        </row>
        <row r="55">
          <cell r="D55">
            <v>0</v>
          </cell>
          <cell r="E55">
            <v>0</v>
          </cell>
          <cell r="F55">
            <v>0</v>
          </cell>
          <cell r="G55">
            <v>0</v>
          </cell>
          <cell r="H55">
            <v>0</v>
          </cell>
          <cell r="I55">
            <v>0</v>
          </cell>
          <cell r="J55">
            <v>0</v>
          </cell>
          <cell r="K55">
            <v>0</v>
          </cell>
          <cell r="L55">
            <v>0</v>
          </cell>
          <cell r="M55">
            <v>0</v>
          </cell>
          <cell r="N55">
            <v>0</v>
          </cell>
          <cell r="O55">
            <v>0</v>
          </cell>
          <cell r="P55">
            <v>6.74816942214966</v>
          </cell>
          <cell r="Q55">
            <v>14.603756904602101</v>
          </cell>
          <cell r="R55">
            <v>12.9431037902832</v>
          </cell>
          <cell r="S55">
            <v>19.2853488922119</v>
          </cell>
          <cell r="T55">
            <v>204.84085083007801</v>
          </cell>
          <cell r="U55">
            <v>252.13671875</v>
          </cell>
          <cell r="V55">
            <v>204.69900512695301</v>
          </cell>
          <cell r="W55">
            <v>107.530807495117</v>
          </cell>
          <cell r="X55">
            <v>0</v>
          </cell>
          <cell r="Y55">
            <v>14.5303001403809</v>
          </cell>
          <cell r="Z55">
            <v>48.865123748779297</v>
          </cell>
          <cell r="AA55">
            <v>47.4959106445313</v>
          </cell>
          <cell r="AB55">
            <v>11.3114566802979</v>
          </cell>
          <cell r="AC55">
            <v>20.1736240386963</v>
          </cell>
          <cell r="AD55">
            <v>22.8145446777344</v>
          </cell>
          <cell r="AE55">
            <v>36.879810333252003</v>
          </cell>
          <cell r="AF55">
            <v>246.83950805664099</v>
          </cell>
          <cell r="AG55">
            <v>340.77117919921898</v>
          </cell>
          <cell r="AH55">
            <v>195.21907043457</v>
          </cell>
          <cell r="AI55">
            <v>106.31063079834</v>
          </cell>
          <cell r="AJ55">
            <v>215.00672912597699</v>
          </cell>
          <cell r="AK55">
            <v>20.579545974731399</v>
          </cell>
          <cell r="AL55">
            <v>57.444240570068402</v>
          </cell>
          <cell r="AM55">
            <v>69.760139465332003</v>
          </cell>
          <cell r="AN55">
            <v>11.8527431488037</v>
          </cell>
          <cell r="AO55">
            <v>24.1698398590088</v>
          </cell>
          <cell r="AP55">
            <v>23.962783813476602</v>
          </cell>
          <cell r="AQ55">
            <v>42.375602722167997</v>
          </cell>
          <cell r="AR55">
            <v>293.61529541015602</v>
          </cell>
          <cell r="AS55">
            <v>363.74099731445301</v>
          </cell>
          <cell r="AT55">
            <v>234.24661254882801</v>
          </cell>
          <cell r="AU55">
            <v>118.497314453125</v>
          </cell>
          <cell r="AV55">
            <v>256.37368774414102</v>
          </cell>
          <cell r="AW55">
            <v>23.083900451660199</v>
          </cell>
          <cell r="AX55">
            <v>66.527214050292997</v>
          </cell>
          <cell r="AY55">
            <v>77.155220031738295</v>
          </cell>
        </row>
        <row r="56">
          <cell r="D56">
            <v>0</v>
          </cell>
          <cell r="E56">
            <v>0</v>
          </cell>
          <cell r="F56">
            <v>0</v>
          </cell>
          <cell r="G56">
            <v>0</v>
          </cell>
          <cell r="H56">
            <v>0</v>
          </cell>
          <cell r="I56">
            <v>0</v>
          </cell>
          <cell r="J56">
            <v>0</v>
          </cell>
          <cell r="K56">
            <v>0</v>
          </cell>
          <cell r="L56">
            <v>0</v>
          </cell>
          <cell r="M56">
            <v>0</v>
          </cell>
          <cell r="N56">
            <v>0</v>
          </cell>
          <cell r="O56">
            <v>0</v>
          </cell>
          <cell r="P56">
            <v>0</v>
          </cell>
          <cell r="Q56">
            <v>0</v>
          </cell>
          <cell r="R56">
            <v>5.60750436782837</v>
          </cell>
          <cell r="S56">
            <v>13.764178276061999</v>
          </cell>
          <cell r="T56">
            <v>116.932456970215</v>
          </cell>
          <cell r="U56">
            <v>350.73767089843801</v>
          </cell>
          <cell r="V56">
            <v>7.9227886199951199</v>
          </cell>
          <cell r="W56">
            <v>6.3871383666992196</v>
          </cell>
          <cell r="X56">
            <v>2.8516819477081299</v>
          </cell>
          <cell r="Y56">
            <v>0</v>
          </cell>
          <cell r="Z56">
            <v>0</v>
          </cell>
          <cell r="AA56">
            <v>15.5927953720093</v>
          </cell>
          <cell r="AB56">
            <v>0</v>
          </cell>
          <cell r="AC56">
            <v>0</v>
          </cell>
          <cell r="AD56">
            <v>3.9905927181243901</v>
          </cell>
          <cell r="AE56">
            <v>21.681299209594702</v>
          </cell>
          <cell r="AF56">
            <v>151.52520751953099</v>
          </cell>
          <cell r="AG56">
            <v>449.7998046875</v>
          </cell>
          <cell r="AH56">
            <v>7.9831085205078098</v>
          </cell>
          <cell r="AI56">
            <v>6.2957916259765598</v>
          </cell>
          <cell r="AJ56">
            <v>2.8373830318450901</v>
          </cell>
          <cell r="AK56">
            <v>8.0082798004150408</v>
          </cell>
          <cell r="AL56">
            <v>11.2105655670166</v>
          </cell>
          <cell r="AM56">
            <v>16.674898147583001</v>
          </cell>
          <cell r="AN56">
            <v>0</v>
          </cell>
          <cell r="AO56">
            <v>0</v>
          </cell>
          <cell r="AP56">
            <v>1.33610498905182</v>
          </cell>
          <cell r="AQ56">
            <v>25.791904449462901</v>
          </cell>
          <cell r="AR56">
            <v>165.86570739746099</v>
          </cell>
          <cell r="AS56">
            <v>523.34130859375</v>
          </cell>
          <cell r="AT56">
            <v>8.5232563018798793</v>
          </cell>
          <cell r="AU56">
            <v>6.9759211540222203</v>
          </cell>
          <cell r="AV56">
            <v>3.08671903610229</v>
          </cell>
          <cell r="AW56">
            <v>8.7546691894531303</v>
          </cell>
          <cell r="AX56">
            <v>13.338448524475099</v>
          </cell>
          <cell r="AY56">
            <v>20.7549839019775</v>
          </cell>
        </row>
        <row r="57">
          <cell r="D57">
            <v>0</v>
          </cell>
          <cell r="E57">
            <v>0</v>
          </cell>
          <cell r="F57">
            <v>0</v>
          </cell>
          <cell r="G57">
            <v>0</v>
          </cell>
          <cell r="H57">
            <v>0</v>
          </cell>
          <cell r="I57">
            <v>0</v>
          </cell>
          <cell r="J57">
            <v>0</v>
          </cell>
          <cell r="K57">
            <v>0</v>
          </cell>
          <cell r="L57">
            <v>0</v>
          </cell>
          <cell r="M57">
            <v>0</v>
          </cell>
          <cell r="N57">
            <v>0</v>
          </cell>
          <cell r="O57">
            <v>0</v>
          </cell>
          <cell r="P57">
            <v>0</v>
          </cell>
          <cell r="Q57">
            <v>0</v>
          </cell>
          <cell r="R57">
            <v>44.0883598327637</v>
          </cell>
          <cell r="S57">
            <v>65.014518737792997</v>
          </cell>
          <cell r="T57">
            <v>34.958995819091797</v>
          </cell>
          <cell r="U57">
            <v>67.569465637207003</v>
          </cell>
          <cell r="V57">
            <v>0</v>
          </cell>
          <cell r="W57">
            <v>0</v>
          </cell>
          <cell r="X57">
            <v>0</v>
          </cell>
          <cell r="Y57">
            <v>0</v>
          </cell>
          <cell r="Z57">
            <v>0</v>
          </cell>
          <cell r="AA57">
            <v>42.406135559082003</v>
          </cell>
          <cell r="AB57">
            <v>0</v>
          </cell>
          <cell r="AC57">
            <v>0</v>
          </cell>
          <cell r="AD57">
            <v>47.871273040771499</v>
          </cell>
          <cell r="AE57">
            <v>78.408561706542997</v>
          </cell>
          <cell r="AF57">
            <v>55.204555511474602</v>
          </cell>
          <cell r="AG57">
            <v>84.537788391113295</v>
          </cell>
          <cell r="AH57">
            <v>0</v>
          </cell>
          <cell r="AI57">
            <v>57.796768188476598</v>
          </cell>
          <cell r="AJ57">
            <v>0</v>
          </cell>
          <cell r="AK57">
            <v>0</v>
          </cell>
          <cell r="AL57">
            <v>0</v>
          </cell>
          <cell r="AM57">
            <v>46.3387260437012</v>
          </cell>
          <cell r="AN57">
            <v>0</v>
          </cell>
          <cell r="AO57">
            <v>0</v>
          </cell>
          <cell r="AP57">
            <v>47.072551727294901</v>
          </cell>
          <cell r="AQ57">
            <v>89.945587158203097</v>
          </cell>
          <cell r="AR57">
            <v>66.465232849121094</v>
          </cell>
          <cell r="AS57">
            <v>96.265235900878906</v>
          </cell>
          <cell r="AT57">
            <v>0</v>
          </cell>
          <cell r="AU57">
            <v>0</v>
          </cell>
          <cell r="AV57">
            <v>0</v>
          </cell>
          <cell r="AW57">
            <v>0</v>
          </cell>
          <cell r="AX57">
            <v>0</v>
          </cell>
          <cell r="AY57">
            <v>44.098621368408203</v>
          </cell>
        </row>
        <row r="58">
          <cell r="D58">
            <v>0</v>
          </cell>
          <cell r="E58">
            <v>0</v>
          </cell>
          <cell r="F58">
            <v>0</v>
          </cell>
          <cell r="G58">
            <v>0</v>
          </cell>
          <cell r="H58">
            <v>0</v>
          </cell>
          <cell r="I58">
            <v>0</v>
          </cell>
          <cell r="J58">
            <v>0</v>
          </cell>
          <cell r="K58">
            <v>0</v>
          </cell>
          <cell r="L58">
            <v>0</v>
          </cell>
          <cell r="M58">
            <v>0</v>
          </cell>
          <cell r="N58">
            <v>0</v>
          </cell>
          <cell r="O58">
            <v>0</v>
          </cell>
          <cell r="P58">
            <v>35.772228240966797</v>
          </cell>
          <cell r="Q58">
            <v>28.841747283935501</v>
          </cell>
          <cell r="R58">
            <v>112.708015441895</v>
          </cell>
          <cell r="S58">
            <v>143.95542907714801</v>
          </cell>
          <cell r="T58">
            <v>174.05015563964801</v>
          </cell>
          <cell r="U58">
            <v>445.66024780273398</v>
          </cell>
          <cell r="V58">
            <v>68.219154357910199</v>
          </cell>
          <cell r="W58">
            <v>60.895431518554702</v>
          </cell>
          <cell r="X58">
            <v>0</v>
          </cell>
          <cell r="Y58">
            <v>0</v>
          </cell>
          <cell r="Z58">
            <v>7.1218428611755398</v>
          </cell>
          <cell r="AA58">
            <v>20.526908874511701</v>
          </cell>
          <cell r="AB58">
            <v>43.620597839355497</v>
          </cell>
          <cell r="AC58">
            <v>58.910285949707003</v>
          </cell>
          <cell r="AD58">
            <v>158.72434997558599</v>
          </cell>
          <cell r="AE58">
            <v>195.59664916992199</v>
          </cell>
          <cell r="AF58">
            <v>256.17169189453102</v>
          </cell>
          <cell r="AG58">
            <v>621.42529296875</v>
          </cell>
          <cell r="AH58">
            <v>66.288612365722699</v>
          </cell>
          <cell r="AI58">
            <v>60.191429138183601</v>
          </cell>
          <cell r="AJ58">
            <v>0</v>
          </cell>
          <cell r="AK58">
            <v>0</v>
          </cell>
          <cell r="AL58">
            <v>10.831586837768601</v>
          </cell>
          <cell r="AM58">
            <v>30.308162689208999</v>
          </cell>
          <cell r="AN58">
            <v>38.7675971984863</v>
          </cell>
          <cell r="AO58">
            <v>87.102935791015597</v>
          </cell>
          <cell r="AP58">
            <v>173.601974487305</v>
          </cell>
          <cell r="AQ58">
            <v>236.13778686523401</v>
          </cell>
          <cell r="AR58">
            <v>312.37493896484398</v>
          </cell>
          <cell r="AS58">
            <v>858.07043457031295</v>
          </cell>
          <cell r="AT58">
            <v>71.758537292480497</v>
          </cell>
          <cell r="AU58">
            <v>62.385360717773402</v>
          </cell>
          <cell r="AV58">
            <v>0</v>
          </cell>
          <cell r="AW58">
            <v>0</v>
          </cell>
          <cell r="AX58">
            <v>13.2489175796509</v>
          </cell>
          <cell r="AY58">
            <v>34.9589653015137</v>
          </cell>
        </row>
        <row r="59">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534.95666503906295</v>
          </cell>
          <cell r="W59">
            <v>524.84893798828102</v>
          </cell>
          <cell r="X59">
            <v>510.50030517578102</v>
          </cell>
          <cell r="Y59">
            <v>483.71774291992199</v>
          </cell>
          <cell r="Z59">
            <v>429.28689575195301</v>
          </cell>
          <cell r="AA59">
            <v>122.65550231933599</v>
          </cell>
          <cell r="AB59">
            <v>0</v>
          </cell>
          <cell r="AC59">
            <v>0</v>
          </cell>
          <cell r="AD59">
            <v>0</v>
          </cell>
          <cell r="AE59">
            <v>0</v>
          </cell>
          <cell r="AF59">
            <v>0</v>
          </cell>
          <cell r="AG59">
            <v>0</v>
          </cell>
          <cell r="AH59">
            <v>545.05944824218795</v>
          </cell>
          <cell r="AI59">
            <v>531.51934814453102</v>
          </cell>
          <cell r="AJ59">
            <v>514.87847900390602</v>
          </cell>
          <cell r="AK59">
            <v>475.77331542968801</v>
          </cell>
          <cell r="AL59">
            <v>435.95648193359398</v>
          </cell>
          <cell r="AM59">
            <v>119.58096313476599</v>
          </cell>
          <cell r="AN59">
            <v>0</v>
          </cell>
          <cell r="AO59">
            <v>0</v>
          </cell>
          <cell r="AP59">
            <v>0</v>
          </cell>
          <cell r="AQ59">
            <v>0</v>
          </cell>
          <cell r="AR59">
            <v>0</v>
          </cell>
          <cell r="AS59">
            <v>0</v>
          </cell>
          <cell r="AT59">
            <v>569.268310546875</v>
          </cell>
          <cell r="AU59">
            <v>564.494873046875</v>
          </cell>
          <cell r="AV59">
            <v>552.42028808593795</v>
          </cell>
          <cell r="AW59">
            <v>536.51403808593795</v>
          </cell>
          <cell r="AX59">
            <v>474.53228759765602</v>
          </cell>
          <cell r="AY59">
            <v>140.48902893066401</v>
          </cell>
        </row>
        <row r="60">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134.63832092285199</v>
          </cell>
          <cell r="AB60">
            <v>0</v>
          </cell>
          <cell r="AC60">
            <v>0</v>
          </cell>
          <cell r="AD60">
            <v>0</v>
          </cell>
          <cell r="AE60">
            <v>0</v>
          </cell>
          <cell r="AF60">
            <v>0</v>
          </cell>
          <cell r="AG60">
            <v>0</v>
          </cell>
          <cell r="AH60">
            <v>0</v>
          </cell>
          <cell r="AI60">
            <v>0</v>
          </cell>
          <cell r="AJ60">
            <v>0</v>
          </cell>
          <cell r="AK60">
            <v>0</v>
          </cell>
          <cell r="AL60">
            <v>0</v>
          </cell>
          <cell r="AM60">
            <v>133.47132873535199</v>
          </cell>
          <cell r="AN60">
            <v>0</v>
          </cell>
          <cell r="AO60">
            <v>0</v>
          </cell>
          <cell r="AP60">
            <v>0</v>
          </cell>
          <cell r="AQ60">
            <v>0</v>
          </cell>
          <cell r="AR60">
            <v>0</v>
          </cell>
          <cell r="AS60">
            <v>0</v>
          </cell>
          <cell r="AT60">
            <v>0</v>
          </cell>
          <cell r="AU60">
            <v>0</v>
          </cell>
          <cell r="AV60">
            <v>0</v>
          </cell>
          <cell r="AW60">
            <v>0</v>
          </cell>
          <cell r="AX60">
            <v>0</v>
          </cell>
          <cell r="AY60">
            <v>153.82839965820301</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0.418755263090134</v>
          </cell>
          <cell r="T61">
            <v>0.217671558260918</v>
          </cell>
          <cell r="U61">
            <v>0.66561710834503196</v>
          </cell>
          <cell r="V61">
            <v>0</v>
          </cell>
          <cell r="W61">
            <v>0</v>
          </cell>
          <cell r="X61">
            <v>0</v>
          </cell>
          <cell r="Y61">
            <v>0</v>
          </cell>
          <cell r="Z61">
            <v>0</v>
          </cell>
          <cell r="AA61">
            <v>0</v>
          </cell>
          <cell r="AB61">
            <v>38.083663940429702</v>
          </cell>
          <cell r="AC61">
            <v>0</v>
          </cell>
          <cell r="AD61">
            <v>0</v>
          </cell>
          <cell r="AE61">
            <v>0.54155063629150402</v>
          </cell>
          <cell r="AF61">
            <v>0.22338601946830799</v>
          </cell>
          <cell r="AG61">
            <v>0.81738930940628096</v>
          </cell>
          <cell r="AH61">
            <v>0</v>
          </cell>
          <cell r="AI61">
            <v>0</v>
          </cell>
          <cell r="AJ61">
            <v>0</v>
          </cell>
          <cell r="AK61">
            <v>983.80126953125</v>
          </cell>
          <cell r="AL61">
            <v>986.68981933593795</v>
          </cell>
          <cell r="AM61">
            <v>419.58941650390602</v>
          </cell>
          <cell r="AN61">
            <v>45.008895874023402</v>
          </cell>
          <cell r="AO61">
            <v>0</v>
          </cell>
          <cell r="AP61">
            <v>0</v>
          </cell>
          <cell r="AQ61">
            <v>0.369157165288925</v>
          </cell>
          <cell r="AR61">
            <v>0.180236876010895</v>
          </cell>
          <cell r="AS61">
            <v>0.60838979482650801</v>
          </cell>
          <cell r="AT61">
            <v>0</v>
          </cell>
          <cell r="AU61">
            <v>0</v>
          </cell>
          <cell r="AV61">
            <v>0</v>
          </cell>
          <cell r="AW61">
            <v>0</v>
          </cell>
          <cell r="AX61">
            <v>0</v>
          </cell>
          <cell r="AY61">
            <v>481.93075561523398</v>
          </cell>
        </row>
        <row r="62">
          <cell r="D62">
            <v>0</v>
          </cell>
          <cell r="E62">
            <v>0</v>
          </cell>
          <cell r="F62">
            <v>0</v>
          </cell>
          <cell r="G62">
            <v>0</v>
          </cell>
          <cell r="H62">
            <v>0</v>
          </cell>
          <cell r="I62">
            <v>0</v>
          </cell>
          <cell r="J62">
            <v>0</v>
          </cell>
          <cell r="K62">
            <v>0</v>
          </cell>
          <cell r="L62">
            <v>0</v>
          </cell>
          <cell r="M62">
            <v>0</v>
          </cell>
          <cell r="N62">
            <v>0</v>
          </cell>
          <cell r="O62">
            <v>0</v>
          </cell>
          <cell r="P62">
            <v>0</v>
          </cell>
          <cell r="Q62">
            <v>4.3882913589477504</v>
          </cell>
          <cell r="R62">
            <v>2.2638380527496298</v>
          </cell>
          <cell r="S62">
            <v>3.21007251739502</v>
          </cell>
          <cell r="T62">
            <v>0</v>
          </cell>
          <cell r="U62">
            <v>0</v>
          </cell>
          <cell r="V62">
            <v>0</v>
          </cell>
          <cell r="W62">
            <v>0</v>
          </cell>
          <cell r="X62">
            <v>0</v>
          </cell>
          <cell r="Y62">
            <v>0</v>
          </cell>
          <cell r="Z62">
            <v>0</v>
          </cell>
          <cell r="AA62">
            <v>58.027099609375</v>
          </cell>
          <cell r="AB62">
            <v>0</v>
          </cell>
          <cell r="AC62">
            <v>4.3139176368713397</v>
          </cell>
          <cell r="AD62">
            <v>2.1277039051055899</v>
          </cell>
          <cell r="AE62">
            <v>3.4076144695282</v>
          </cell>
          <cell r="AF62">
            <v>0</v>
          </cell>
          <cell r="AG62">
            <v>0</v>
          </cell>
          <cell r="AH62">
            <v>0</v>
          </cell>
          <cell r="AI62">
            <v>0</v>
          </cell>
          <cell r="AJ62">
            <v>0</v>
          </cell>
          <cell r="AK62">
            <v>0</v>
          </cell>
          <cell r="AL62">
            <v>0</v>
          </cell>
          <cell r="AM62">
            <v>58.805854797363303</v>
          </cell>
          <cell r="AN62">
            <v>0</v>
          </cell>
          <cell r="AO62">
            <v>4.81471490859985</v>
          </cell>
          <cell r="AP62">
            <v>2.5954113006591801</v>
          </cell>
          <cell r="AQ62">
            <v>3.8907895088195801</v>
          </cell>
          <cell r="AR62">
            <v>0</v>
          </cell>
          <cell r="AS62">
            <v>0</v>
          </cell>
          <cell r="AT62">
            <v>0</v>
          </cell>
          <cell r="AU62">
            <v>0</v>
          </cell>
          <cell r="AV62">
            <v>0</v>
          </cell>
          <cell r="AW62">
            <v>0</v>
          </cell>
          <cell r="AX62">
            <v>0</v>
          </cell>
          <cell r="AY62">
            <v>65.204284667968807</v>
          </cell>
        </row>
        <row r="63">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429.30337524414102</v>
          </cell>
          <cell r="AI63">
            <v>448.31097412109398</v>
          </cell>
          <cell r="AJ63">
            <v>448.20513916015602</v>
          </cell>
          <cell r="AK63">
            <v>461.95516967773398</v>
          </cell>
          <cell r="AL63">
            <v>0</v>
          </cell>
          <cell r="AM63">
            <v>0</v>
          </cell>
          <cell r="AN63">
            <v>0</v>
          </cell>
          <cell r="AO63">
            <v>0</v>
          </cell>
          <cell r="AP63">
            <v>0</v>
          </cell>
          <cell r="AQ63">
            <v>0</v>
          </cell>
          <cell r="AR63">
            <v>0</v>
          </cell>
          <cell r="AS63">
            <v>0</v>
          </cell>
          <cell r="AT63">
            <v>381.63265991210898</v>
          </cell>
          <cell r="AU63">
            <v>430.26889038085898</v>
          </cell>
          <cell r="AV63">
            <v>433.01028442382801</v>
          </cell>
          <cell r="AW63">
            <v>455.19934082031301</v>
          </cell>
          <cell r="AX63">
            <v>0</v>
          </cell>
          <cell r="AY63">
            <v>0</v>
          </cell>
        </row>
        <row r="64">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5.9469857215881303</v>
          </cell>
          <cell r="T64">
            <v>14.55846118927</v>
          </cell>
          <cell r="U64">
            <v>5.45047855377197</v>
          </cell>
          <cell r="V64">
            <v>0</v>
          </cell>
          <cell r="W64">
            <v>0</v>
          </cell>
          <cell r="X64">
            <v>0</v>
          </cell>
          <cell r="Y64">
            <v>113.409317016602</v>
          </cell>
          <cell r="Z64">
            <v>104.72634124755901</v>
          </cell>
          <cell r="AA64">
            <v>97.727210998535199</v>
          </cell>
          <cell r="AB64">
            <v>0</v>
          </cell>
          <cell r="AC64">
            <v>0</v>
          </cell>
          <cell r="AD64">
            <v>0</v>
          </cell>
          <cell r="AE64">
            <v>8.8674993515014595</v>
          </cell>
          <cell r="AF64">
            <v>17.7202472686768</v>
          </cell>
          <cell r="AG64">
            <v>9.5246496200561506</v>
          </cell>
          <cell r="AH64">
            <v>0</v>
          </cell>
          <cell r="AI64">
            <v>0</v>
          </cell>
          <cell r="AJ64">
            <v>0</v>
          </cell>
          <cell r="AK64">
            <v>110.91750335693401</v>
          </cell>
          <cell r="AL64">
            <v>105.226127624512</v>
          </cell>
          <cell r="AM64">
            <v>96.810348510742202</v>
          </cell>
          <cell r="AN64">
            <v>0</v>
          </cell>
          <cell r="AO64">
            <v>0</v>
          </cell>
          <cell r="AP64">
            <v>0</v>
          </cell>
          <cell r="AQ64">
            <v>4.1500825881957999</v>
          </cell>
          <cell r="AR64">
            <v>17.5091152191162</v>
          </cell>
          <cell r="AS64">
            <v>17.2223415374756</v>
          </cell>
          <cell r="AT64">
            <v>0</v>
          </cell>
          <cell r="AU64">
            <v>0</v>
          </cell>
          <cell r="AV64">
            <v>0</v>
          </cell>
          <cell r="AW64">
            <v>130.52076721191401</v>
          </cell>
          <cell r="AX64">
            <v>118.43643951416</v>
          </cell>
          <cell r="AY64">
            <v>109.52504730224599</v>
          </cell>
        </row>
        <row r="65">
          <cell r="D65">
            <v>0</v>
          </cell>
          <cell r="E65">
            <v>0</v>
          </cell>
          <cell r="F65">
            <v>0</v>
          </cell>
          <cell r="G65">
            <v>0</v>
          </cell>
          <cell r="H65">
            <v>0</v>
          </cell>
          <cell r="I65">
            <v>0</v>
          </cell>
          <cell r="J65">
            <v>0</v>
          </cell>
          <cell r="K65">
            <v>0</v>
          </cell>
          <cell r="L65">
            <v>0</v>
          </cell>
          <cell r="M65">
            <v>0</v>
          </cell>
          <cell r="N65">
            <v>0</v>
          </cell>
          <cell r="O65">
            <v>0</v>
          </cell>
          <cell r="P65">
            <v>32.015430450439503</v>
          </cell>
          <cell r="Q65">
            <v>0</v>
          </cell>
          <cell r="R65">
            <v>0</v>
          </cell>
          <cell r="S65">
            <v>0.10917204618454</v>
          </cell>
          <cell r="T65">
            <v>0</v>
          </cell>
          <cell r="U65">
            <v>0</v>
          </cell>
          <cell r="V65">
            <v>0</v>
          </cell>
          <cell r="W65">
            <v>0</v>
          </cell>
          <cell r="X65">
            <v>0</v>
          </cell>
          <cell r="Y65">
            <v>0</v>
          </cell>
          <cell r="Z65">
            <v>0</v>
          </cell>
          <cell r="AA65">
            <v>0</v>
          </cell>
          <cell r="AB65">
            <v>35.990085601806598</v>
          </cell>
          <cell r="AC65">
            <v>0</v>
          </cell>
          <cell r="AD65">
            <v>0</v>
          </cell>
          <cell r="AE65">
            <v>0.29334986209869401</v>
          </cell>
          <cell r="AF65">
            <v>1.07215988636017</v>
          </cell>
          <cell r="AG65">
            <v>1.0633894205093399</v>
          </cell>
          <cell r="AH65">
            <v>1083.26330566406</v>
          </cell>
          <cell r="AI65">
            <v>1062.89880371094</v>
          </cell>
          <cell r="AJ65">
            <v>0</v>
          </cell>
          <cell r="AK65">
            <v>873.27630615234398</v>
          </cell>
          <cell r="AL65">
            <v>0</v>
          </cell>
          <cell r="AM65">
            <v>0</v>
          </cell>
          <cell r="AN65">
            <v>43.351619720458999</v>
          </cell>
          <cell r="AO65">
            <v>0</v>
          </cell>
          <cell r="AP65">
            <v>0</v>
          </cell>
          <cell r="AQ65">
            <v>0.741721510887146</v>
          </cell>
          <cell r="AR65">
            <v>0.75505733489990201</v>
          </cell>
          <cell r="AS65">
            <v>0.77386653423309304</v>
          </cell>
          <cell r="AT65">
            <v>1129.86499023438</v>
          </cell>
          <cell r="AU65">
            <v>1101.68981933594</v>
          </cell>
          <cell r="AV65">
            <v>0</v>
          </cell>
          <cell r="AW65">
            <v>936.25701904296898</v>
          </cell>
          <cell r="AX65">
            <v>0</v>
          </cell>
          <cell r="AY65">
            <v>0</v>
          </cell>
        </row>
        <row r="66">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1.0306512704119099E-3</v>
          </cell>
          <cell r="T66">
            <v>9.5460472948616404E-6</v>
          </cell>
          <cell r="U66">
            <v>0</v>
          </cell>
          <cell r="V66">
            <v>20.9046516418457</v>
          </cell>
          <cell r="W66">
            <v>17.6367511749268</v>
          </cell>
          <cell r="X66">
            <v>16.669610977172901</v>
          </cell>
          <cell r="Y66">
            <v>0</v>
          </cell>
          <cell r="Z66">
            <v>13.04026222229</v>
          </cell>
          <cell r="AA66">
            <v>0</v>
          </cell>
          <cell r="AB66">
            <v>0</v>
          </cell>
          <cell r="AC66">
            <v>0</v>
          </cell>
          <cell r="AD66">
            <v>0</v>
          </cell>
          <cell r="AE66">
            <v>1.1188648641109499E-3</v>
          </cell>
          <cell r="AF66">
            <v>4.24430053681135E-3</v>
          </cell>
          <cell r="AG66">
            <v>0</v>
          </cell>
          <cell r="AH66">
            <v>21.563890457153299</v>
          </cell>
          <cell r="AI66">
            <v>18.1095371246338</v>
          </cell>
          <cell r="AJ66">
            <v>16.475021362304702</v>
          </cell>
          <cell r="AK66">
            <v>0</v>
          </cell>
          <cell r="AL66">
            <v>13.529070854186999</v>
          </cell>
          <cell r="AM66">
            <v>0</v>
          </cell>
          <cell r="AN66">
            <v>0</v>
          </cell>
          <cell r="AO66">
            <v>0</v>
          </cell>
          <cell r="AP66">
            <v>0</v>
          </cell>
          <cell r="AQ66">
            <v>1.1055471986765E-4</v>
          </cell>
          <cell r="AR66">
            <v>1.4668704941868799E-2</v>
          </cell>
          <cell r="AS66">
            <v>0</v>
          </cell>
          <cell r="AT66">
            <v>23.742717742919901</v>
          </cell>
          <cell r="AU66">
            <v>21.367511749267599</v>
          </cell>
          <cell r="AV66">
            <v>19.633485794067401</v>
          </cell>
          <cell r="AW66">
            <v>0</v>
          </cell>
          <cell r="AX66">
            <v>14.9241828918457</v>
          </cell>
          <cell r="AY66">
            <v>0</v>
          </cell>
        </row>
        <row r="67">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52.099006652832003</v>
          </cell>
          <cell r="W67">
            <v>47.7108764648438</v>
          </cell>
          <cell r="X67">
            <v>43.914016723632798</v>
          </cell>
          <cell r="Y67">
            <v>14.1131801605225</v>
          </cell>
          <cell r="Z67">
            <v>13.0356492996216</v>
          </cell>
          <cell r="AA67">
            <v>10.9830207824707</v>
          </cell>
          <cell r="AB67">
            <v>0</v>
          </cell>
          <cell r="AC67">
            <v>0</v>
          </cell>
          <cell r="AD67">
            <v>0</v>
          </cell>
          <cell r="AE67">
            <v>0</v>
          </cell>
          <cell r="AF67">
            <v>0</v>
          </cell>
          <cell r="AG67">
            <v>0</v>
          </cell>
          <cell r="AH67">
            <v>52.325325012207003</v>
          </cell>
          <cell r="AI67">
            <v>46.821701049804702</v>
          </cell>
          <cell r="AJ67">
            <v>43.540950775146499</v>
          </cell>
          <cell r="AK67">
            <v>13.556433677673301</v>
          </cell>
          <cell r="AL67">
            <v>12.3997583389282</v>
          </cell>
          <cell r="AM67">
            <v>11.2143497467041</v>
          </cell>
          <cell r="AN67">
            <v>0</v>
          </cell>
          <cell r="AO67">
            <v>0</v>
          </cell>
          <cell r="AP67">
            <v>0</v>
          </cell>
          <cell r="AQ67">
            <v>0</v>
          </cell>
          <cell r="AR67">
            <v>0</v>
          </cell>
          <cell r="AS67">
            <v>0</v>
          </cell>
          <cell r="AT67">
            <v>58.529312133789098</v>
          </cell>
          <cell r="AU67">
            <v>55.1394653320313</v>
          </cell>
          <cell r="AV67">
            <v>50.788585662841797</v>
          </cell>
          <cell r="AW67">
            <v>18.600194931030298</v>
          </cell>
          <cell r="AX67">
            <v>15.208065032959</v>
          </cell>
          <cell r="AY67">
            <v>12.715105056762701</v>
          </cell>
        </row>
        <row r="68">
          <cell r="D68">
            <v>0</v>
          </cell>
          <cell r="E68">
            <v>0</v>
          </cell>
          <cell r="F68">
            <v>0</v>
          </cell>
          <cell r="G68">
            <v>0</v>
          </cell>
          <cell r="H68">
            <v>0</v>
          </cell>
          <cell r="I68">
            <v>0</v>
          </cell>
          <cell r="J68">
            <v>0</v>
          </cell>
          <cell r="K68">
            <v>0</v>
          </cell>
          <cell r="L68">
            <v>0</v>
          </cell>
          <cell r="M68">
            <v>0</v>
          </cell>
          <cell r="N68">
            <v>0</v>
          </cell>
          <cell r="O68">
            <v>0</v>
          </cell>
          <cell r="P68">
            <v>0</v>
          </cell>
          <cell r="Q68">
            <v>8.4325969510246095E-5</v>
          </cell>
          <cell r="R68">
            <v>0.52389430999755904</v>
          </cell>
          <cell r="S68">
            <v>0.49972936511039701</v>
          </cell>
          <cell r="T68">
            <v>1.8756016492843599</v>
          </cell>
          <cell r="U68">
            <v>1.25514400005341</v>
          </cell>
          <cell r="V68">
            <v>244.91181945800801</v>
          </cell>
          <cell r="W68">
            <v>235.99461364746099</v>
          </cell>
          <cell r="X68">
            <v>216.20358276367199</v>
          </cell>
          <cell r="Y68">
            <v>215.73713684082</v>
          </cell>
          <cell r="Z68">
            <v>0</v>
          </cell>
          <cell r="AA68">
            <v>0.278632521629334</v>
          </cell>
          <cell r="AB68">
            <v>0</v>
          </cell>
          <cell r="AC68">
            <v>5.9015641454607205E-4</v>
          </cell>
          <cell r="AD68">
            <v>1.2988100051879901</v>
          </cell>
          <cell r="AE68">
            <v>1.0917720794677701</v>
          </cell>
          <cell r="AF68">
            <v>3.7657411098480198</v>
          </cell>
          <cell r="AG68">
            <v>2.3643059730529798</v>
          </cell>
          <cell r="AH68">
            <v>251.25271606445301</v>
          </cell>
          <cell r="AI68">
            <v>236.08441162109401</v>
          </cell>
          <cell r="AJ68">
            <v>216.43542480468801</v>
          </cell>
          <cell r="AK68">
            <v>203.64874267578099</v>
          </cell>
          <cell r="AL68">
            <v>0</v>
          </cell>
          <cell r="AM68">
            <v>0.36694779992103599</v>
          </cell>
          <cell r="AN68">
            <v>0</v>
          </cell>
          <cell r="AO68">
            <v>9.2847481369972201E-2</v>
          </cell>
          <cell r="AP68">
            <v>3.7178256511688201</v>
          </cell>
          <cell r="AQ68">
            <v>2.8380830287933398</v>
          </cell>
          <cell r="AR68">
            <v>6.2916283607482901</v>
          </cell>
          <cell r="AS68">
            <v>9.7618036270141602</v>
          </cell>
          <cell r="AT68">
            <v>266.14031982421898</v>
          </cell>
          <cell r="AU68">
            <v>261.13571166992199</v>
          </cell>
          <cell r="AV68">
            <v>245.38359069824199</v>
          </cell>
          <cell r="AW68">
            <v>234.83610534668</v>
          </cell>
          <cell r="AX68">
            <v>0</v>
          </cell>
          <cell r="AY68">
            <v>5.5263563990592998E-2</v>
          </cell>
        </row>
        <row r="69">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row>
        <row r="70">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5.5277457237243697</v>
          </cell>
          <cell r="T70">
            <v>6.8783149719238299</v>
          </cell>
          <cell r="U70">
            <v>6.9463167190551802</v>
          </cell>
          <cell r="V70">
            <v>0</v>
          </cell>
          <cell r="W70">
            <v>0</v>
          </cell>
          <cell r="X70">
            <v>0</v>
          </cell>
          <cell r="Y70">
            <v>0</v>
          </cell>
          <cell r="Z70">
            <v>0</v>
          </cell>
          <cell r="AA70">
            <v>0</v>
          </cell>
          <cell r="AB70">
            <v>0</v>
          </cell>
          <cell r="AC70">
            <v>0</v>
          </cell>
          <cell r="AD70">
            <v>0</v>
          </cell>
          <cell r="AE70">
            <v>6.5815572738647496</v>
          </cell>
          <cell r="AF70">
            <v>8.2803106307983398</v>
          </cell>
          <cell r="AG70">
            <v>10.3730659484863</v>
          </cell>
          <cell r="AH70">
            <v>0</v>
          </cell>
          <cell r="AI70">
            <v>0</v>
          </cell>
          <cell r="AJ70">
            <v>0</v>
          </cell>
          <cell r="AK70">
            <v>0</v>
          </cell>
          <cell r="AL70">
            <v>0</v>
          </cell>
          <cell r="AM70">
            <v>0</v>
          </cell>
          <cell r="AN70">
            <v>0</v>
          </cell>
          <cell r="AO70">
            <v>0</v>
          </cell>
          <cell r="AP70">
            <v>0</v>
          </cell>
          <cell r="AQ70">
            <v>5.8814959526062003</v>
          </cell>
          <cell r="AR70">
            <v>7.5166015625</v>
          </cell>
          <cell r="AS70">
            <v>10.600977897644</v>
          </cell>
          <cell r="AT70">
            <v>0</v>
          </cell>
          <cell r="AU70">
            <v>0</v>
          </cell>
          <cell r="AV70">
            <v>0</v>
          </cell>
          <cell r="AW70">
            <v>0</v>
          </cell>
          <cell r="AX70">
            <v>0</v>
          </cell>
          <cell r="AY70">
            <v>0</v>
          </cell>
        </row>
        <row r="71">
          <cell r="D71">
            <v>0</v>
          </cell>
          <cell r="E71">
            <v>0</v>
          </cell>
          <cell r="F71">
            <v>0</v>
          </cell>
          <cell r="G71">
            <v>0</v>
          </cell>
          <cell r="H71">
            <v>0</v>
          </cell>
          <cell r="I71">
            <v>0</v>
          </cell>
          <cell r="J71">
            <v>0</v>
          </cell>
          <cell r="K71">
            <v>0</v>
          </cell>
          <cell r="L71">
            <v>0</v>
          </cell>
          <cell r="M71">
            <v>0</v>
          </cell>
          <cell r="N71">
            <v>0</v>
          </cell>
          <cell r="O71">
            <v>0</v>
          </cell>
          <cell r="P71">
            <v>3.49404692649841</v>
          </cell>
          <cell r="Q71">
            <v>0</v>
          </cell>
          <cell r="R71">
            <v>5.5429346859455102E-2</v>
          </cell>
          <cell r="S71">
            <v>0</v>
          </cell>
          <cell r="T71">
            <v>5.3369294852018398E-2</v>
          </cell>
          <cell r="U71">
            <v>3.62273794598877E-3</v>
          </cell>
          <cell r="V71">
            <v>69.761093139648395</v>
          </cell>
          <cell r="W71">
            <v>53.248573303222699</v>
          </cell>
          <cell r="X71">
            <v>48.980953216552699</v>
          </cell>
          <cell r="Y71">
            <v>47.154949188232401</v>
          </cell>
          <cell r="Z71">
            <v>0</v>
          </cell>
          <cell r="AA71">
            <v>0</v>
          </cell>
          <cell r="AB71">
            <v>3.34542655944824</v>
          </cell>
          <cell r="AC71">
            <v>9.6397056579589808</v>
          </cell>
          <cell r="AD71">
            <v>0.18558736145496399</v>
          </cell>
          <cell r="AE71">
            <v>10.872154235839799</v>
          </cell>
          <cell r="AF71">
            <v>0.11370727419853199</v>
          </cell>
          <cell r="AG71">
            <v>8.9677767828106898E-3</v>
          </cell>
          <cell r="AH71">
            <v>63.769817352294901</v>
          </cell>
          <cell r="AI71">
            <v>48.920196533203097</v>
          </cell>
          <cell r="AJ71">
            <v>46.124839782714801</v>
          </cell>
          <cell r="AK71">
            <v>44.5886039733887</v>
          </cell>
          <cell r="AL71">
            <v>52.231513977050803</v>
          </cell>
          <cell r="AM71">
            <v>58.772743225097699</v>
          </cell>
          <cell r="AN71">
            <v>3.4589884281158398</v>
          </cell>
          <cell r="AO71">
            <v>0</v>
          </cell>
          <cell r="AP71">
            <v>4.4966459274291999E-2</v>
          </cell>
          <cell r="AQ71">
            <v>0</v>
          </cell>
          <cell r="AR71">
            <v>0.26843693852424599</v>
          </cell>
          <cell r="AS71">
            <v>6.9981748238205901E-3</v>
          </cell>
          <cell r="AT71">
            <v>71.8848876953125</v>
          </cell>
          <cell r="AU71">
            <v>53.759849548339801</v>
          </cell>
          <cell r="AV71">
            <v>47.856307983398402</v>
          </cell>
          <cell r="AW71">
            <v>45.310749053955099</v>
          </cell>
          <cell r="AX71">
            <v>64.185142517089801</v>
          </cell>
          <cell r="AY71">
            <v>74.935607910156307</v>
          </cell>
        </row>
        <row r="72">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6.5417471341788803E-3</v>
          </cell>
          <cell r="V72">
            <v>146.72467041015599</v>
          </cell>
          <cell r="W72">
            <v>123.04222106933599</v>
          </cell>
          <cell r="X72">
            <v>116.966361999512</v>
          </cell>
          <cell r="Y72">
            <v>93.323440551757798</v>
          </cell>
          <cell r="Z72">
            <v>88.452575683593807</v>
          </cell>
          <cell r="AA72">
            <v>0</v>
          </cell>
          <cell r="AB72">
            <v>0</v>
          </cell>
          <cell r="AC72">
            <v>0</v>
          </cell>
          <cell r="AD72">
            <v>0</v>
          </cell>
          <cell r="AE72">
            <v>7.8793797492981001</v>
          </cell>
          <cell r="AF72">
            <v>14.8271808624268</v>
          </cell>
          <cell r="AG72">
            <v>1.4239460229873701E-2</v>
          </cell>
          <cell r="AH72">
            <v>139.39895629882801</v>
          </cell>
          <cell r="AI72">
            <v>119.106254577637</v>
          </cell>
          <cell r="AJ72">
            <v>103.46670532226599</v>
          </cell>
          <cell r="AK72">
            <v>85.169654846191406</v>
          </cell>
          <cell r="AL72">
            <v>92.285705566406307</v>
          </cell>
          <cell r="AM72">
            <v>92.993087768554702</v>
          </cell>
          <cell r="AN72">
            <v>0</v>
          </cell>
          <cell r="AO72">
            <v>0</v>
          </cell>
          <cell r="AP72">
            <v>0</v>
          </cell>
          <cell r="AQ72">
            <v>8.8165111541747994</v>
          </cell>
          <cell r="AR72">
            <v>17.404565811157202</v>
          </cell>
          <cell r="AS72">
            <v>2.71614510565996E-2</v>
          </cell>
          <cell r="AT72">
            <v>141.73547363281301</v>
          </cell>
          <cell r="AU72">
            <v>129.091873168945</v>
          </cell>
          <cell r="AV72">
            <v>119.29181671142599</v>
          </cell>
          <cell r="AW72">
            <v>97.620918273925795</v>
          </cell>
          <cell r="AX72">
            <v>109.860023498535</v>
          </cell>
          <cell r="AY72">
            <v>114.108535766602</v>
          </cell>
        </row>
        <row r="73">
          <cell r="D73">
            <v>0</v>
          </cell>
          <cell r="E73">
            <v>0</v>
          </cell>
          <cell r="F73">
            <v>0</v>
          </cell>
          <cell r="G73">
            <v>0</v>
          </cell>
          <cell r="H73">
            <v>0</v>
          </cell>
          <cell r="I73">
            <v>0</v>
          </cell>
          <cell r="J73">
            <v>0</v>
          </cell>
          <cell r="K73">
            <v>0</v>
          </cell>
          <cell r="L73">
            <v>0</v>
          </cell>
          <cell r="M73">
            <v>0</v>
          </cell>
          <cell r="N73">
            <v>0</v>
          </cell>
          <cell r="O73">
            <v>0</v>
          </cell>
          <cell r="P73">
            <v>0</v>
          </cell>
          <cell r="Q73">
            <v>3.3351058959960902</v>
          </cell>
          <cell r="R73">
            <v>9.3772165477275807E-2</v>
          </cell>
          <cell r="S73">
            <v>0.26930409669876099</v>
          </cell>
          <cell r="T73">
            <v>0.16570331156253801</v>
          </cell>
          <cell r="U73">
            <v>22.448291778564499</v>
          </cell>
          <cell r="V73">
            <v>335.29891967773398</v>
          </cell>
          <cell r="W73">
            <v>218.2607421875</v>
          </cell>
          <cell r="X73">
            <v>198.17196655273401</v>
          </cell>
          <cell r="Y73">
            <v>153.967529296875</v>
          </cell>
          <cell r="Z73">
            <v>0</v>
          </cell>
          <cell r="AA73">
            <v>0.80924367904663097</v>
          </cell>
          <cell r="AB73">
            <v>0</v>
          </cell>
          <cell r="AC73">
            <v>9.01361083984375</v>
          </cell>
          <cell r="AD73">
            <v>0.24126537144184099</v>
          </cell>
          <cell r="AE73">
            <v>0.70511585474014304</v>
          </cell>
          <cell r="AF73">
            <v>0.910422563552856</v>
          </cell>
          <cell r="AG73">
            <v>43.390369415283203</v>
          </cell>
          <cell r="AH73">
            <v>307.16030883789102</v>
          </cell>
          <cell r="AI73">
            <v>195.53175354003901</v>
          </cell>
          <cell r="AJ73">
            <v>180.09866333007801</v>
          </cell>
          <cell r="AK73">
            <v>147.56114196777301</v>
          </cell>
          <cell r="AL73">
            <v>0</v>
          </cell>
          <cell r="AM73">
            <v>2.0231187343597399</v>
          </cell>
          <cell r="AN73">
            <v>0</v>
          </cell>
          <cell r="AO73">
            <v>12.0619096755981</v>
          </cell>
          <cell r="AP73">
            <v>0.70075237751007102</v>
          </cell>
          <cell r="AQ73">
            <v>2.1224915981292698</v>
          </cell>
          <cell r="AR73">
            <v>2.7372622489929199</v>
          </cell>
          <cell r="AS73">
            <v>46.880535125732401</v>
          </cell>
          <cell r="AT73">
            <v>349.11831665039102</v>
          </cell>
          <cell r="AU73">
            <v>234.746658325195</v>
          </cell>
          <cell r="AV73">
            <v>200.60914611816401</v>
          </cell>
          <cell r="AW73">
            <v>156.350021362305</v>
          </cell>
          <cell r="AX73">
            <v>0</v>
          </cell>
          <cell r="AY73">
            <v>2.8839693069457999</v>
          </cell>
        </row>
        <row r="74">
          <cell r="D74">
            <v>0</v>
          </cell>
          <cell r="E74">
            <v>0</v>
          </cell>
          <cell r="F74">
            <v>0</v>
          </cell>
          <cell r="G74">
            <v>0</v>
          </cell>
          <cell r="H74">
            <v>0</v>
          </cell>
          <cell r="I74">
            <v>0</v>
          </cell>
          <cell r="J74">
            <v>0</v>
          </cell>
          <cell r="K74">
            <v>0</v>
          </cell>
          <cell r="L74">
            <v>0</v>
          </cell>
          <cell r="M74">
            <v>0</v>
          </cell>
          <cell r="N74">
            <v>0</v>
          </cell>
          <cell r="O74">
            <v>0</v>
          </cell>
          <cell r="P74">
            <v>1.85595190525055</v>
          </cell>
          <cell r="Q74">
            <v>4.2172174453735396</v>
          </cell>
          <cell r="R74">
            <v>0</v>
          </cell>
          <cell r="S74">
            <v>0</v>
          </cell>
          <cell r="T74">
            <v>0.55071967840194702</v>
          </cell>
          <cell r="U74">
            <v>0.270894736051559</v>
          </cell>
          <cell r="V74">
            <v>84.602455139160199</v>
          </cell>
          <cell r="W74">
            <v>68.524330139160199</v>
          </cell>
          <cell r="X74">
            <v>0</v>
          </cell>
          <cell r="Y74">
            <v>0</v>
          </cell>
          <cell r="Z74">
            <v>0</v>
          </cell>
          <cell r="AA74">
            <v>0.61151635646820102</v>
          </cell>
          <cell r="AB74">
            <v>1.6953470706939699</v>
          </cell>
          <cell r="AC74">
            <v>3.9461033344268799</v>
          </cell>
          <cell r="AD74">
            <v>0</v>
          </cell>
          <cell r="AE74">
            <v>0</v>
          </cell>
          <cell r="AF74">
            <v>0.64784026145935103</v>
          </cell>
          <cell r="AG74">
            <v>0.42815583944320701</v>
          </cell>
          <cell r="AH74">
            <v>80.403343200683594</v>
          </cell>
          <cell r="AI74">
            <v>57.545734405517599</v>
          </cell>
          <cell r="AJ74">
            <v>0</v>
          </cell>
          <cell r="AK74">
            <v>0</v>
          </cell>
          <cell r="AL74">
            <v>0</v>
          </cell>
          <cell r="AM74">
            <v>0.84916764497757002</v>
          </cell>
          <cell r="AN74">
            <v>1.8408075571060201</v>
          </cell>
          <cell r="AO74">
            <v>4.2221617698669398</v>
          </cell>
          <cell r="AP74">
            <v>0</v>
          </cell>
          <cell r="AQ74">
            <v>0</v>
          </cell>
          <cell r="AR74">
            <v>0.606140077114105</v>
          </cell>
          <cell r="AS74">
            <v>0.288141518831253</v>
          </cell>
          <cell r="AT74">
            <v>79.603729248046903</v>
          </cell>
          <cell r="AU74">
            <v>65.314262390136705</v>
          </cell>
          <cell r="AV74">
            <v>0</v>
          </cell>
          <cell r="AW74">
            <v>0</v>
          </cell>
          <cell r="AX74">
            <v>0</v>
          </cell>
          <cell r="AY74">
            <v>1.0070449113845801</v>
          </cell>
        </row>
        <row r="75">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169.99642944335901</v>
          </cell>
          <cell r="W75">
            <v>169.70393371582</v>
          </cell>
          <cell r="X75">
            <v>159.96922302246099</v>
          </cell>
          <cell r="Y75">
            <v>109.738418579102</v>
          </cell>
          <cell r="Z75">
            <v>101.60105895996099</v>
          </cell>
          <cell r="AA75">
            <v>0</v>
          </cell>
          <cell r="AB75">
            <v>0</v>
          </cell>
          <cell r="AC75">
            <v>0</v>
          </cell>
          <cell r="AD75">
            <v>0</v>
          </cell>
          <cell r="AE75">
            <v>0</v>
          </cell>
          <cell r="AF75">
            <v>0</v>
          </cell>
          <cell r="AG75">
            <v>0</v>
          </cell>
          <cell r="AH75">
            <v>161.63401794433599</v>
          </cell>
          <cell r="AI75">
            <v>158.00956726074199</v>
          </cell>
          <cell r="AJ75">
            <v>151.78923034668</v>
          </cell>
          <cell r="AK75">
            <v>106.379425048828</v>
          </cell>
          <cell r="AL75">
            <v>95.079734802246094</v>
          </cell>
          <cell r="AM75">
            <v>0</v>
          </cell>
          <cell r="AN75">
            <v>0</v>
          </cell>
          <cell r="AO75">
            <v>0</v>
          </cell>
          <cell r="AP75">
            <v>0</v>
          </cell>
          <cell r="AQ75">
            <v>0</v>
          </cell>
          <cell r="AR75">
            <v>0</v>
          </cell>
          <cell r="AS75">
            <v>0</v>
          </cell>
          <cell r="AT75">
            <v>161.119064331055</v>
          </cell>
          <cell r="AU75">
            <v>159.59844970703099</v>
          </cell>
          <cell r="AV75">
            <v>157.40225219726599</v>
          </cell>
          <cell r="AW75">
            <v>110.665390014648</v>
          </cell>
          <cell r="AX75">
            <v>100.52081298828099</v>
          </cell>
          <cell r="AY75">
            <v>0</v>
          </cell>
        </row>
        <row r="76">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0.19642476737499201</v>
          </cell>
          <cell r="AN76">
            <v>0</v>
          </cell>
          <cell r="AO76">
            <v>0</v>
          </cell>
          <cell r="AP76">
            <v>0</v>
          </cell>
          <cell r="AQ76">
            <v>0</v>
          </cell>
          <cell r="AR76">
            <v>0</v>
          </cell>
          <cell r="AS76">
            <v>0</v>
          </cell>
          <cell r="AT76">
            <v>0</v>
          </cell>
          <cell r="AU76">
            <v>0</v>
          </cell>
          <cell r="AV76">
            <v>0</v>
          </cell>
          <cell r="AW76">
            <v>0</v>
          </cell>
          <cell r="AX76">
            <v>0</v>
          </cell>
          <cell r="AY76">
            <v>0</v>
          </cell>
        </row>
        <row r="77">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1.90209364891052</v>
          </cell>
          <cell r="T77">
            <v>6.3287644386291504</v>
          </cell>
          <cell r="U77">
            <v>2.2875676155090301</v>
          </cell>
          <cell r="V77">
            <v>0</v>
          </cell>
          <cell r="W77">
            <v>0</v>
          </cell>
          <cell r="X77">
            <v>0</v>
          </cell>
          <cell r="Y77">
            <v>0</v>
          </cell>
          <cell r="Z77">
            <v>0</v>
          </cell>
          <cell r="AA77">
            <v>0</v>
          </cell>
          <cell r="AB77">
            <v>0</v>
          </cell>
          <cell r="AC77">
            <v>0</v>
          </cell>
          <cell r="AD77">
            <v>0</v>
          </cell>
          <cell r="AE77">
            <v>2.39653420448303</v>
          </cell>
          <cell r="AF77">
            <v>7.0584545135498002</v>
          </cell>
          <cell r="AG77">
            <v>3.0042078495025599</v>
          </cell>
          <cell r="AH77">
            <v>0</v>
          </cell>
          <cell r="AI77">
            <v>0</v>
          </cell>
          <cell r="AJ77">
            <v>0</v>
          </cell>
          <cell r="AK77">
            <v>62.481048583984403</v>
          </cell>
          <cell r="AL77">
            <v>0</v>
          </cell>
          <cell r="AM77">
            <v>0</v>
          </cell>
          <cell r="AN77">
            <v>0</v>
          </cell>
          <cell r="AO77">
            <v>0</v>
          </cell>
          <cell r="AP77">
            <v>0</v>
          </cell>
          <cell r="AQ77">
            <v>1.6949721574783301</v>
          </cell>
          <cell r="AR77">
            <v>5.5225315093994096</v>
          </cell>
          <cell r="AS77">
            <v>2.46252465248108</v>
          </cell>
          <cell r="AT77">
            <v>0</v>
          </cell>
          <cell r="AU77">
            <v>0</v>
          </cell>
          <cell r="AV77">
            <v>0</v>
          </cell>
          <cell r="AW77">
            <v>0</v>
          </cell>
          <cell r="AX77">
            <v>0</v>
          </cell>
          <cell r="AY77">
            <v>0</v>
          </cell>
        </row>
        <row r="78">
          <cell r="D78">
            <v>0</v>
          </cell>
          <cell r="E78">
            <v>0</v>
          </cell>
          <cell r="F78">
            <v>0</v>
          </cell>
          <cell r="G78">
            <v>0</v>
          </cell>
          <cell r="H78">
            <v>0</v>
          </cell>
          <cell r="I78">
            <v>0</v>
          </cell>
          <cell r="J78">
            <v>0</v>
          </cell>
          <cell r="K78">
            <v>0</v>
          </cell>
          <cell r="L78">
            <v>0</v>
          </cell>
          <cell r="M78">
            <v>0</v>
          </cell>
          <cell r="N78">
            <v>0</v>
          </cell>
          <cell r="O78">
            <v>0</v>
          </cell>
          <cell r="P78">
            <v>0.25281515717506398</v>
          </cell>
          <cell r="Q78">
            <v>0.242365822196007</v>
          </cell>
          <cell r="R78">
            <v>0.14553844928741499</v>
          </cell>
          <cell r="S78">
            <v>20.257495880126999</v>
          </cell>
          <cell r="T78">
            <v>12.139752388000501</v>
          </cell>
          <cell r="U78">
            <v>13.5650777816772</v>
          </cell>
          <cell r="V78">
            <v>219.07493591308599</v>
          </cell>
          <cell r="W78">
            <v>168.41651916503901</v>
          </cell>
          <cell r="X78">
            <v>139.23202514648401</v>
          </cell>
          <cell r="Y78">
            <v>123.341911315918</v>
          </cell>
          <cell r="Z78">
            <v>0</v>
          </cell>
          <cell r="AA78">
            <v>0.78311103582382202</v>
          </cell>
          <cell r="AB78">
            <v>0.366475909948349</v>
          </cell>
          <cell r="AC78">
            <v>2.4144201278686501</v>
          </cell>
          <cell r="AD78">
            <v>1.1367877721786499</v>
          </cell>
          <cell r="AE78">
            <v>47.330158233642599</v>
          </cell>
          <cell r="AF78">
            <v>34.189247131347699</v>
          </cell>
          <cell r="AG78">
            <v>57.030860900878899</v>
          </cell>
          <cell r="AH78">
            <v>208.87405395507801</v>
          </cell>
          <cell r="AI78">
            <v>159.51235961914099</v>
          </cell>
          <cell r="AJ78">
            <v>136.76037597656301</v>
          </cell>
          <cell r="AK78">
            <v>123.387832641602</v>
          </cell>
          <cell r="AL78">
            <v>114.56634521484401</v>
          </cell>
          <cell r="AM78">
            <v>2.0732579231262198</v>
          </cell>
          <cell r="AN78">
            <v>0.35749107599258401</v>
          </cell>
          <cell r="AO78">
            <v>2.7282421588897701</v>
          </cell>
          <cell r="AP78">
            <v>2.7002830505371098</v>
          </cell>
          <cell r="AQ78">
            <v>47.168281555175803</v>
          </cell>
          <cell r="AR78">
            <v>34.143035888671903</v>
          </cell>
          <cell r="AS78">
            <v>57.670833587646499</v>
          </cell>
          <cell r="AT78">
            <v>237.85321044921901</v>
          </cell>
          <cell r="AU78">
            <v>193.22212219238301</v>
          </cell>
          <cell r="AV78">
            <v>169.49328613281301</v>
          </cell>
          <cell r="AW78">
            <v>136.84954833984401</v>
          </cell>
          <cell r="AX78">
            <v>164.83209228515599</v>
          </cell>
          <cell r="AY78">
            <v>2.8002078533172599</v>
          </cell>
        </row>
        <row r="79">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4.77108098566532E-2</v>
          </cell>
          <cell r="U79">
            <v>4.2532753199338899E-2</v>
          </cell>
          <cell r="V79">
            <v>43.337734222412102</v>
          </cell>
          <cell r="W79">
            <v>45.226734161377003</v>
          </cell>
          <cell r="X79">
            <v>45.393764495849602</v>
          </cell>
          <cell r="Y79">
            <v>44.9424438476563</v>
          </cell>
          <cell r="Z79">
            <v>38.578723907470703</v>
          </cell>
          <cell r="AA79">
            <v>35.784114837646499</v>
          </cell>
          <cell r="AB79">
            <v>0</v>
          </cell>
          <cell r="AC79">
            <v>0</v>
          </cell>
          <cell r="AD79">
            <v>0</v>
          </cell>
          <cell r="AE79">
            <v>0</v>
          </cell>
          <cell r="AF79">
            <v>0.12809097766876201</v>
          </cell>
          <cell r="AG79">
            <v>0.15165957808494601</v>
          </cell>
          <cell r="AH79">
            <v>46.066524505615199</v>
          </cell>
          <cell r="AI79">
            <v>47.7676811218262</v>
          </cell>
          <cell r="AJ79">
            <v>46.544502258300803</v>
          </cell>
          <cell r="AK79">
            <v>45.329483032226598</v>
          </cell>
          <cell r="AL79">
            <v>39.065059661865199</v>
          </cell>
          <cell r="AM79">
            <v>34.5957221984863</v>
          </cell>
          <cell r="AN79">
            <v>0</v>
          </cell>
          <cell r="AO79">
            <v>0</v>
          </cell>
          <cell r="AP79">
            <v>0</v>
          </cell>
          <cell r="AQ79">
            <v>0</v>
          </cell>
          <cell r="AR79">
            <v>0.138623207807541</v>
          </cell>
          <cell r="AS79">
            <v>0.12612305581569699</v>
          </cell>
          <cell r="AT79">
            <v>44.470729827880902</v>
          </cell>
          <cell r="AU79">
            <v>48.419345855712898</v>
          </cell>
          <cell r="AV79">
            <v>48.000961303710902</v>
          </cell>
          <cell r="AW79">
            <v>49.178840637207003</v>
          </cell>
          <cell r="AX79">
            <v>45.824375152587898</v>
          </cell>
          <cell r="AY79">
            <v>41.641639709472699</v>
          </cell>
        </row>
        <row r="80">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row>
        <row r="82">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row>
        <row r="83">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row>
        <row r="84">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row>
        <row r="85">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row>
      </sheetData>
      <sheetData sheetId="11">
        <row r="6">
          <cell r="B6" t="str">
            <v>CHEM</v>
          </cell>
          <cell r="C6" t="str">
            <v>paints</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0.43009999394416798</v>
          </cell>
          <cell r="Y6">
            <v>5.5135149955749503</v>
          </cell>
          <cell r="Z6">
            <v>8.7112665176391602</v>
          </cell>
          <cell r="AA6">
            <v>19.884037017822301</v>
          </cell>
          <cell r="AB6">
            <v>0</v>
          </cell>
          <cell r="AC6">
            <v>0</v>
          </cell>
          <cell r="AD6">
            <v>0</v>
          </cell>
          <cell r="AE6">
            <v>0</v>
          </cell>
          <cell r="AF6">
            <v>0</v>
          </cell>
          <cell r="AG6">
            <v>0</v>
          </cell>
          <cell r="AH6">
            <v>0</v>
          </cell>
          <cell r="AI6">
            <v>0</v>
          </cell>
          <cell r="AJ6">
            <v>4.7643852233886701</v>
          </cell>
          <cell r="AK6">
            <v>6.7791304588317898</v>
          </cell>
          <cell r="AL6">
            <v>10.2498474121094</v>
          </cell>
          <cell r="AM6">
            <v>18.062728881835898</v>
          </cell>
          <cell r="AN6">
            <v>0</v>
          </cell>
          <cell r="AO6">
            <v>0</v>
          </cell>
          <cell r="AP6">
            <v>0</v>
          </cell>
          <cell r="AQ6">
            <v>0</v>
          </cell>
          <cell r="AR6">
            <v>0</v>
          </cell>
          <cell r="AS6">
            <v>0</v>
          </cell>
          <cell r="AT6">
            <v>0</v>
          </cell>
          <cell r="AU6">
            <v>0</v>
          </cell>
          <cell r="AV6">
            <v>0</v>
          </cell>
          <cell r="AW6">
            <v>0</v>
          </cell>
          <cell r="AX6">
            <v>1.6273832321167001</v>
          </cell>
          <cell r="AY6">
            <v>13.3744468688965</v>
          </cell>
        </row>
        <row r="7">
          <cell r="B7" t="str">
            <v>CHEM</v>
          </cell>
          <cell r="C7" t="str">
            <v>rubber poly</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38.509124755859403</v>
          </cell>
          <cell r="V7">
            <v>0</v>
          </cell>
          <cell r="W7">
            <v>5.5495396256446797E-2</v>
          </cell>
          <cell r="X7">
            <v>1.7211838960647601</v>
          </cell>
          <cell r="Y7">
            <v>3.5573744773864702</v>
          </cell>
          <cell r="Z7">
            <v>7.4481716156005904</v>
          </cell>
          <cell r="AA7">
            <v>6.7449650764465297</v>
          </cell>
          <cell r="AB7">
            <v>0</v>
          </cell>
          <cell r="AC7">
            <v>0</v>
          </cell>
          <cell r="AD7">
            <v>0</v>
          </cell>
          <cell r="AE7">
            <v>0</v>
          </cell>
          <cell r="AF7">
            <v>0</v>
          </cell>
          <cell r="AG7">
            <v>10.935250282287599</v>
          </cell>
          <cell r="AH7">
            <v>0</v>
          </cell>
          <cell r="AI7">
            <v>0.38453891873359702</v>
          </cell>
          <cell r="AJ7">
            <v>2.4264483451843302</v>
          </cell>
          <cell r="AK7">
            <v>0</v>
          </cell>
          <cell r="AL7">
            <v>0</v>
          </cell>
          <cell r="AM7">
            <v>0</v>
          </cell>
          <cell r="AN7">
            <v>0</v>
          </cell>
          <cell r="AO7">
            <v>2.6784467697143599</v>
          </cell>
          <cell r="AP7">
            <v>0.39963963627815202</v>
          </cell>
          <cell r="AQ7">
            <v>1.20045709609985</v>
          </cell>
          <cell r="AR7">
            <v>3.4979176521301301</v>
          </cell>
          <cell r="AS7">
            <v>0</v>
          </cell>
          <cell r="AT7">
            <v>0.85119134187698398</v>
          </cell>
          <cell r="AU7">
            <v>1.01859867572784</v>
          </cell>
          <cell r="AV7">
            <v>1.94883644580841</v>
          </cell>
          <cell r="AW7">
            <v>2.51545929908752</v>
          </cell>
          <cell r="AX7">
            <v>0.50564998388290405</v>
          </cell>
          <cell r="AY7">
            <v>0</v>
          </cell>
        </row>
        <row r="8">
          <cell r="B8" t="str">
            <v>CHEM</v>
          </cell>
          <cell r="C8" t="str">
            <v>miscell</v>
          </cell>
          <cell r="D8">
            <v>0</v>
          </cell>
          <cell r="E8">
            <v>0</v>
          </cell>
          <cell r="F8">
            <v>0</v>
          </cell>
          <cell r="G8">
            <v>0</v>
          </cell>
          <cell r="H8">
            <v>0</v>
          </cell>
          <cell r="I8">
            <v>0</v>
          </cell>
          <cell r="J8">
            <v>0</v>
          </cell>
          <cell r="K8">
            <v>0</v>
          </cell>
          <cell r="L8">
            <v>0</v>
          </cell>
          <cell r="M8">
            <v>0</v>
          </cell>
          <cell r="N8">
            <v>0</v>
          </cell>
          <cell r="O8">
            <v>0</v>
          </cell>
          <cell r="P8">
            <v>552.69549560546898</v>
          </cell>
          <cell r="Q8">
            <v>66.271781921386705</v>
          </cell>
          <cell r="R8">
            <v>62.553794860839801</v>
          </cell>
          <cell r="S8">
            <v>83.313049316406307</v>
          </cell>
          <cell r="T8">
            <v>249.18212890625</v>
          </cell>
          <cell r="U8">
            <v>630.40618896484398</v>
          </cell>
          <cell r="V8">
            <v>0</v>
          </cell>
          <cell r="W8">
            <v>9.3270626068115199</v>
          </cell>
          <cell r="X8">
            <v>33.709480285644503</v>
          </cell>
          <cell r="Y8">
            <v>52.9012641906738</v>
          </cell>
          <cell r="Z8">
            <v>61.234058380127003</v>
          </cell>
          <cell r="AA8">
            <v>81.037956237792997</v>
          </cell>
          <cell r="AB8">
            <v>506.26379394531301</v>
          </cell>
          <cell r="AC8">
            <v>49.437995910644503</v>
          </cell>
          <cell r="AD8">
            <v>16.6234951019287</v>
          </cell>
          <cell r="AE8">
            <v>46.060726165771499</v>
          </cell>
          <cell r="AF8">
            <v>103.496299743652</v>
          </cell>
          <cell r="AG8">
            <v>291.32489013671898</v>
          </cell>
          <cell r="AH8">
            <v>0</v>
          </cell>
          <cell r="AI8">
            <v>13.7362279891968</v>
          </cell>
          <cell r="AJ8">
            <v>37.185497283935497</v>
          </cell>
          <cell r="AK8">
            <v>56.240531921386697</v>
          </cell>
          <cell r="AL8">
            <v>32.862834930419901</v>
          </cell>
          <cell r="AM8">
            <v>49.796794891357401</v>
          </cell>
          <cell r="AN8">
            <v>466.24694824218801</v>
          </cell>
          <cell r="AO8">
            <v>17.333570480346701</v>
          </cell>
          <cell r="AP8">
            <v>0</v>
          </cell>
          <cell r="AQ8">
            <v>0</v>
          </cell>
          <cell r="AR8">
            <v>0</v>
          </cell>
          <cell r="AS8">
            <v>0</v>
          </cell>
          <cell r="AT8">
            <v>0</v>
          </cell>
          <cell r="AU8">
            <v>0</v>
          </cell>
          <cell r="AV8">
            <v>13.8838949203491</v>
          </cell>
          <cell r="AW8">
            <v>41.851402282714801</v>
          </cell>
          <cell r="AX8">
            <v>21.982435226440401</v>
          </cell>
          <cell r="AY8">
            <v>31.4978122711182</v>
          </cell>
        </row>
        <row r="9">
          <cell r="B9" t="str">
            <v>CHEM</v>
          </cell>
          <cell r="C9" t="str">
            <v>resins</v>
          </cell>
          <cell r="D9">
            <v>0</v>
          </cell>
          <cell r="E9">
            <v>0</v>
          </cell>
          <cell r="F9">
            <v>0</v>
          </cell>
          <cell r="G9">
            <v>0</v>
          </cell>
          <cell r="H9">
            <v>0</v>
          </cell>
          <cell r="I9">
            <v>0</v>
          </cell>
          <cell r="J9">
            <v>0</v>
          </cell>
          <cell r="K9">
            <v>0</v>
          </cell>
          <cell r="L9">
            <v>0</v>
          </cell>
          <cell r="M9">
            <v>0</v>
          </cell>
          <cell r="N9">
            <v>0</v>
          </cell>
          <cell r="O9">
            <v>0</v>
          </cell>
          <cell r="P9">
            <v>0</v>
          </cell>
          <cell r="Q9">
            <v>6.1331119537353498</v>
          </cell>
          <cell r="R9">
            <v>0</v>
          </cell>
          <cell r="S9">
            <v>3.5014495849609402</v>
          </cell>
          <cell r="T9">
            <v>6.4954662322998002</v>
          </cell>
          <cell r="U9">
            <v>0</v>
          </cell>
          <cell r="V9">
            <v>22.669187545776399</v>
          </cell>
          <cell r="W9">
            <v>32.342868804931598</v>
          </cell>
          <cell r="X9">
            <v>44.858299255371101</v>
          </cell>
          <cell r="Y9">
            <v>142.10816955566401</v>
          </cell>
          <cell r="Z9">
            <v>167.72128295898401</v>
          </cell>
          <cell r="AA9">
            <v>132.53656005859401</v>
          </cell>
          <cell r="AB9">
            <v>0</v>
          </cell>
          <cell r="AC9">
            <v>4.8508224487304696</v>
          </cell>
          <cell r="AD9">
            <v>0</v>
          </cell>
          <cell r="AE9">
            <v>0</v>
          </cell>
          <cell r="AF9">
            <v>0.21691520512104001</v>
          </cell>
          <cell r="AG9">
            <v>0</v>
          </cell>
          <cell r="AH9">
            <v>30.551349639892599</v>
          </cell>
          <cell r="AI9">
            <v>36.849967956542997</v>
          </cell>
          <cell r="AJ9">
            <v>51.635250091552699</v>
          </cell>
          <cell r="AK9">
            <v>143.91377258300801</v>
          </cell>
          <cell r="AL9">
            <v>169.29444885253901</v>
          </cell>
          <cell r="AM9">
            <v>104.11817932128901</v>
          </cell>
          <cell r="AN9">
            <v>0</v>
          </cell>
          <cell r="AO9">
            <v>2.1361167430877699</v>
          </cell>
          <cell r="AP9">
            <v>0</v>
          </cell>
          <cell r="AQ9">
            <v>0</v>
          </cell>
          <cell r="AR9">
            <v>0</v>
          </cell>
          <cell r="AS9">
            <v>0</v>
          </cell>
          <cell r="AT9">
            <v>0</v>
          </cell>
          <cell r="AU9">
            <v>4.1766824722290004</v>
          </cell>
          <cell r="AV9">
            <v>34.872936248779297</v>
          </cell>
          <cell r="AW9">
            <v>134.81809997558599</v>
          </cell>
          <cell r="AX9">
            <v>159.92022705078099</v>
          </cell>
          <cell r="AY9">
            <v>60.114265441894503</v>
          </cell>
        </row>
        <row r="10">
          <cell r="B10" t="str">
            <v>CHEM</v>
          </cell>
          <cell r="C10" t="str">
            <v>soap</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2.8130218982696502</v>
          </cell>
          <cell r="U10">
            <v>60.136936187744098</v>
          </cell>
          <cell r="V10">
            <v>32.772239685058601</v>
          </cell>
          <cell r="W10">
            <v>58.434413909912102</v>
          </cell>
          <cell r="X10">
            <v>31.059951782226602</v>
          </cell>
          <cell r="Y10">
            <v>59.134025573730497</v>
          </cell>
          <cell r="Z10">
            <v>76.014427185058594</v>
          </cell>
          <cell r="AA10">
            <v>90.039604187011705</v>
          </cell>
          <cell r="AB10">
            <v>0</v>
          </cell>
          <cell r="AC10">
            <v>0</v>
          </cell>
          <cell r="AD10">
            <v>0</v>
          </cell>
          <cell r="AE10">
            <v>0</v>
          </cell>
          <cell r="AF10">
            <v>0.50501441955566395</v>
          </cell>
          <cell r="AG10">
            <v>43.099365234375</v>
          </cell>
          <cell r="AH10">
            <v>34.2516479492188</v>
          </cell>
          <cell r="AI10">
            <v>57.307342529296903</v>
          </cell>
          <cell r="AJ10">
            <v>32.575347900390597</v>
          </cell>
          <cell r="AK10">
            <v>58.2981147766113</v>
          </cell>
          <cell r="AL10">
            <v>37.720260620117202</v>
          </cell>
          <cell r="AM10">
            <v>47.467674255371101</v>
          </cell>
          <cell r="AN10">
            <v>0</v>
          </cell>
          <cell r="AO10">
            <v>0</v>
          </cell>
          <cell r="AP10">
            <v>0</v>
          </cell>
          <cell r="AQ10">
            <v>0</v>
          </cell>
          <cell r="AR10">
            <v>1.2019374370575</v>
          </cell>
          <cell r="AS10">
            <v>17.660427093505898</v>
          </cell>
          <cell r="AT10">
            <v>15.2302808761597</v>
          </cell>
          <cell r="AU10">
            <v>42.271823883056598</v>
          </cell>
          <cell r="AV10">
            <v>26.220455169677699</v>
          </cell>
          <cell r="AW10">
            <v>57.5090522766113</v>
          </cell>
          <cell r="AX10">
            <v>13.785326957702599</v>
          </cell>
          <cell r="AY10">
            <v>16.016838073730501</v>
          </cell>
        </row>
        <row r="11">
          <cell r="B11" t="str">
            <v>CHEM</v>
          </cell>
          <cell r="C11" t="str">
            <v>pharms</v>
          </cell>
          <cell r="D11">
            <v>0</v>
          </cell>
          <cell r="E11">
            <v>0</v>
          </cell>
          <cell r="F11">
            <v>0</v>
          </cell>
          <cell r="G11">
            <v>0</v>
          </cell>
          <cell r="H11">
            <v>0</v>
          </cell>
          <cell r="I11">
            <v>0</v>
          </cell>
          <cell r="J11">
            <v>0</v>
          </cell>
          <cell r="K11">
            <v>0</v>
          </cell>
          <cell r="L11">
            <v>0</v>
          </cell>
          <cell r="M11">
            <v>0</v>
          </cell>
          <cell r="N11">
            <v>0</v>
          </cell>
          <cell r="O11">
            <v>0</v>
          </cell>
          <cell r="P11">
            <v>70.619567871093807</v>
          </cell>
          <cell r="Q11">
            <v>9.5042314529418892</v>
          </cell>
          <cell r="R11">
            <v>88.463684082031307</v>
          </cell>
          <cell r="S11">
            <v>46.456130981445298</v>
          </cell>
          <cell r="T11">
            <v>58.2200317382813</v>
          </cell>
          <cell r="U11">
            <v>18.297895431518601</v>
          </cell>
          <cell r="V11">
            <v>0.97166693210601796</v>
          </cell>
          <cell r="W11">
            <v>47.950740814208999</v>
          </cell>
          <cell r="X11">
            <v>75.478828430175795</v>
          </cell>
          <cell r="Y11">
            <v>115.472221374512</v>
          </cell>
          <cell r="Z11">
            <v>112.15631866455099</v>
          </cell>
          <cell r="AA11">
            <v>46.0436820983887</v>
          </cell>
          <cell r="AB11">
            <v>53.350193023681598</v>
          </cell>
          <cell r="AC11">
            <v>0</v>
          </cell>
          <cell r="AD11">
            <v>65.745742797851605</v>
          </cell>
          <cell r="AE11">
            <v>25.1680297851563</v>
          </cell>
          <cell r="AF11">
            <v>44.331714630127003</v>
          </cell>
          <cell r="AG11">
            <v>0</v>
          </cell>
          <cell r="AH11">
            <v>18.877061843872099</v>
          </cell>
          <cell r="AI11">
            <v>52.094139099121101</v>
          </cell>
          <cell r="AJ11">
            <v>77.669731140136705</v>
          </cell>
          <cell r="AK11">
            <v>115.67075347900401</v>
          </cell>
          <cell r="AL11">
            <v>96.5167236328125</v>
          </cell>
          <cell r="AM11">
            <v>26.956968307495099</v>
          </cell>
          <cell r="AN11">
            <v>35.008876800537102</v>
          </cell>
          <cell r="AO11">
            <v>0</v>
          </cell>
          <cell r="AP11">
            <v>0</v>
          </cell>
          <cell r="AQ11">
            <v>0</v>
          </cell>
          <cell r="AR11">
            <v>0</v>
          </cell>
          <cell r="AS11">
            <v>0</v>
          </cell>
          <cell r="AT11">
            <v>0</v>
          </cell>
          <cell r="AU11">
            <v>40.9764213562012</v>
          </cell>
          <cell r="AV11">
            <v>76.824623107910199</v>
          </cell>
          <cell r="AW11">
            <v>115.137260437012</v>
          </cell>
          <cell r="AX11">
            <v>68.700599670410199</v>
          </cell>
          <cell r="AY11">
            <v>0</v>
          </cell>
        </row>
        <row r="12">
          <cell r="B12" t="str">
            <v>CHEM</v>
          </cell>
          <cell r="C12" t="str">
            <v>organics</v>
          </cell>
          <cell r="D12">
            <v>0</v>
          </cell>
          <cell r="E12">
            <v>0</v>
          </cell>
          <cell r="F12">
            <v>0</v>
          </cell>
          <cell r="G12">
            <v>0</v>
          </cell>
          <cell r="H12">
            <v>0</v>
          </cell>
          <cell r="I12">
            <v>0</v>
          </cell>
          <cell r="J12">
            <v>0</v>
          </cell>
          <cell r="K12">
            <v>0</v>
          </cell>
          <cell r="L12">
            <v>0</v>
          </cell>
          <cell r="M12">
            <v>0</v>
          </cell>
          <cell r="N12">
            <v>0</v>
          </cell>
          <cell r="O12">
            <v>0</v>
          </cell>
          <cell r="P12">
            <v>116.294998168945</v>
          </cell>
          <cell r="Q12">
            <v>22.202814102172901</v>
          </cell>
          <cell r="R12">
            <v>23.771125793456999</v>
          </cell>
          <cell r="S12">
            <v>87.807609558105497</v>
          </cell>
          <cell r="T12">
            <v>109.944747924805</v>
          </cell>
          <cell r="U12">
            <v>149.85414123535199</v>
          </cell>
          <cell r="V12">
            <v>32.858146667480497</v>
          </cell>
          <cell r="W12">
            <v>221.09092712402301</v>
          </cell>
          <cell r="X12">
            <v>231.59939575195301</v>
          </cell>
          <cell r="Y12">
            <v>277.29260253906301</v>
          </cell>
          <cell r="Z12">
            <v>7.150634765625</v>
          </cell>
          <cell r="AA12">
            <v>92.907508850097699</v>
          </cell>
          <cell r="AB12">
            <v>93.092079162597699</v>
          </cell>
          <cell r="AC12">
            <v>9.3904123306274396</v>
          </cell>
          <cell r="AD12">
            <v>2.5951290130615199</v>
          </cell>
          <cell r="AE12">
            <v>24.797573089599599</v>
          </cell>
          <cell r="AF12">
            <v>29.6278400421143</v>
          </cell>
          <cell r="AG12">
            <v>0</v>
          </cell>
          <cell r="AH12">
            <v>66.025993347167997</v>
          </cell>
          <cell r="AI12">
            <v>226.13682556152301</v>
          </cell>
          <cell r="AJ12">
            <v>0</v>
          </cell>
          <cell r="AK12">
            <v>220.31230163574199</v>
          </cell>
          <cell r="AL12">
            <v>0</v>
          </cell>
          <cell r="AM12">
            <v>30.2492580413818</v>
          </cell>
          <cell r="AN12">
            <v>48.688911437988303</v>
          </cell>
          <cell r="AO12">
            <v>0</v>
          </cell>
          <cell r="AP12">
            <v>0</v>
          </cell>
          <cell r="AQ12">
            <v>0</v>
          </cell>
          <cell r="AR12">
            <v>0</v>
          </cell>
          <cell r="AS12">
            <v>0</v>
          </cell>
          <cell r="AT12">
            <v>0</v>
          </cell>
          <cell r="AU12">
            <v>162.08941650390599</v>
          </cell>
          <cell r="AV12">
            <v>0</v>
          </cell>
          <cell r="AW12">
            <v>85.768379211425795</v>
          </cell>
          <cell r="AX12">
            <v>0</v>
          </cell>
          <cell r="AY12">
            <v>0</v>
          </cell>
        </row>
        <row r="13">
          <cell r="B13" t="str">
            <v>CHEM</v>
          </cell>
          <cell r="C13" t="str">
            <v>syn fibres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41.307334899902301</v>
          </cell>
          <cell r="T13">
            <v>123.17136383056599</v>
          </cell>
          <cell r="U13">
            <v>435.26138305664102</v>
          </cell>
          <cell r="V13">
            <v>0</v>
          </cell>
          <cell r="W13">
            <v>0.51358556747436501</v>
          </cell>
          <cell r="X13">
            <v>0.84959715604782104</v>
          </cell>
          <cell r="Y13">
            <v>4.0466260910034197</v>
          </cell>
          <cell r="Z13">
            <v>7.0911760330200204</v>
          </cell>
          <cell r="AA13">
            <v>0</v>
          </cell>
          <cell r="AB13">
            <v>0</v>
          </cell>
          <cell r="AC13">
            <v>0</v>
          </cell>
          <cell r="AD13">
            <v>5.8768844604492196</v>
          </cell>
          <cell r="AE13">
            <v>22.165737152099599</v>
          </cell>
          <cell r="AF13">
            <v>44.959964752197301</v>
          </cell>
          <cell r="AG13">
            <v>157.97041320800801</v>
          </cell>
          <cell r="AH13">
            <v>0</v>
          </cell>
          <cell r="AI13">
            <v>0.85329061746597301</v>
          </cell>
          <cell r="AJ13">
            <v>0.87158787250518799</v>
          </cell>
          <cell r="AK13">
            <v>0</v>
          </cell>
          <cell r="AL13">
            <v>0</v>
          </cell>
          <cell r="AM13">
            <v>0</v>
          </cell>
          <cell r="AN13">
            <v>0</v>
          </cell>
          <cell r="AO13">
            <v>0</v>
          </cell>
          <cell r="AP13">
            <v>12.3167667388916</v>
          </cell>
          <cell r="AQ13">
            <v>0</v>
          </cell>
          <cell r="AR13">
            <v>0</v>
          </cell>
          <cell r="AS13">
            <v>0</v>
          </cell>
          <cell r="AT13">
            <v>0</v>
          </cell>
          <cell r="AU13">
            <v>0</v>
          </cell>
          <cell r="AV13">
            <v>0</v>
          </cell>
          <cell r="AW13">
            <v>0</v>
          </cell>
          <cell r="AX13">
            <v>0</v>
          </cell>
          <cell r="AY13">
            <v>0</v>
          </cell>
        </row>
        <row r="14">
          <cell r="B14" t="str">
            <v>CHEM</v>
          </cell>
          <cell r="C14" t="str">
            <v>dyes and pigs</v>
          </cell>
          <cell r="D14">
            <v>0</v>
          </cell>
          <cell r="E14">
            <v>0</v>
          </cell>
          <cell r="F14">
            <v>0</v>
          </cell>
          <cell r="G14">
            <v>0</v>
          </cell>
          <cell r="H14">
            <v>0</v>
          </cell>
          <cell r="I14">
            <v>0</v>
          </cell>
          <cell r="J14">
            <v>0</v>
          </cell>
          <cell r="K14">
            <v>0</v>
          </cell>
          <cell r="L14">
            <v>0</v>
          </cell>
          <cell r="M14">
            <v>0</v>
          </cell>
          <cell r="N14">
            <v>0</v>
          </cell>
          <cell r="O14">
            <v>0</v>
          </cell>
          <cell r="P14">
            <v>0</v>
          </cell>
          <cell r="Q14">
            <v>0.12255144119262699</v>
          </cell>
          <cell r="R14">
            <v>0</v>
          </cell>
          <cell r="S14">
            <v>0</v>
          </cell>
          <cell r="T14">
            <v>1.7967561483383201</v>
          </cell>
          <cell r="U14">
            <v>0</v>
          </cell>
          <cell r="V14">
            <v>7.0897150039672896</v>
          </cell>
          <cell r="W14">
            <v>15.5927429199219</v>
          </cell>
          <cell r="X14">
            <v>21.914543151855501</v>
          </cell>
          <cell r="Y14">
            <v>28.239862442016602</v>
          </cell>
          <cell r="Z14">
            <v>10.9780006408691</v>
          </cell>
          <cell r="AA14">
            <v>0</v>
          </cell>
          <cell r="AB14">
            <v>0</v>
          </cell>
          <cell r="AC14">
            <v>0.14532996714115101</v>
          </cell>
          <cell r="AD14">
            <v>0</v>
          </cell>
          <cell r="AE14">
            <v>0</v>
          </cell>
          <cell r="AF14">
            <v>0</v>
          </cell>
          <cell r="AG14">
            <v>0</v>
          </cell>
          <cell r="AH14">
            <v>8.0468025207519496</v>
          </cell>
          <cell r="AI14">
            <v>0</v>
          </cell>
          <cell r="AJ14">
            <v>22.677169799804702</v>
          </cell>
          <cell r="AK14">
            <v>29.085187911987301</v>
          </cell>
          <cell r="AL14">
            <v>7.54789066314697</v>
          </cell>
          <cell r="AM14">
            <v>0</v>
          </cell>
          <cell r="AN14">
            <v>0</v>
          </cell>
          <cell r="AO14">
            <v>2.12756339460611E-2</v>
          </cell>
          <cell r="AP14">
            <v>0</v>
          </cell>
          <cell r="AQ14">
            <v>0</v>
          </cell>
          <cell r="AR14">
            <v>0</v>
          </cell>
          <cell r="AS14">
            <v>0</v>
          </cell>
          <cell r="AT14">
            <v>5.2811346054077104</v>
          </cell>
          <cell r="AU14">
            <v>14.5789680480957</v>
          </cell>
          <cell r="AV14">
            <v>19.350406646728501</v>
          </cell>
          <cell r="AW14">
            <v>25.8116130828857</v>
          </cell>
          <cell r="AX14">
            <v>1.4227670431137101</v>
          </cell>
          <cell r="AY14">
            <v>0</v>
          </cell>
        </row>
        <row r="15">
          <cell r="B15" t="str">
            <v>CHEM</v>
          </cell>
          <cell r="C15" t="str">
            <v>inorganics</v>
          </cell>
          <cell r="D15">
            <v>0</v>
          </cell>
          <cell r="E15">
            <v>0</v>
          </cell>
          <cell r="F15">
            <v>0</v>
          </cell>
          <cell r="G15">
            <v>0</v>
          </cell>
          <cell r="H15">
            <v>0</v>
          </cell>
          <cell r="I15">
            <v>0</v>
          </cell>
          <cell r="J15">
            <v>0</v>
          </cell>
          <cell r="K15">
            <v>0</v>
          </cell>
          <cell r="L15">
            <v>0</v>
          </cell>
          <cell r="M15">
            <v>0</v>
          </cell>
          <cell r="N15">
            <v>0</v>
          </cell>
          <cell r="O15">
            <v>0</v>
          </cell>
          <cell r="P15">
            <v>258.84997558593801</v>
          </cell>
          <cell r="Q15">
            <v>115.299667358398</v>
          </cell>
          <cell r="R15">
            <v>32.870296478271499</v>
          </cell>
          <cell r="S15">
            <v>56.814151763916001</v>
          </cell>
          <cell r="T15">
            <v>98.484046936035199</v>
          </cell>
          <cell r="U15">
            <v>333.62872314453102</v>
          </cell>
          <cell r="V15">
            <v>23.871261596679702</v>
          </cell>
          <cell r="W15">
            <v>43.341014862060497</v>
          </cell>
          <cell r="X15">
            <v>88.151954650878906</v>
          </cell>
          <cell r="Y15">
            <v>85.950790405273395</v>
          </cell>
          <cell r="Z15">
            <v>59.285045623779297</v>
          </cell>
          <cell r="AA15">
            <v>19.1223659515381</v>
          </cell>
          <cell r="AB15">
            <v>238.66914367675801</v>
          </cell>
          <cell r="AC15">
            <v>28.895936965942401</v>
          </cell>
          <cell r="AD15">
            <v>0</v>
          </cell>
          <cell r="AE15">
            <v>0</v>
          </cell>
          <cell r="AF15">
            <v>0</v>
          </cell>
          <cell r="AG15">
            <v>67.2608642578125</v>
          </cell>
          <cell r="AH15">
            <v>29.3452339172363</v>
          </cell>
          <cell r="AI15">
            <v>45.089611053466797</v>
          </cell>
          <cell r="AJ15">
            <v>88.050949096679702</v>
          </cell>
          <cell r="AK15">
            <v>77.770034790039105</v>
          </cell>
          <cell r="AL15">
            <v>42.362880706787102</v>
          </cell>
          <cell r="AM15">
            <v>1.4357997179031401</v>
          </cell>
          <cell r="AN15">
            <v>202.85403442382801</v>
          </cell>
          <cell r="AO15">
            <v>0</v>
          </cell>
          <cell r="AP15">
            <v>0</v>
          </cell>
          <cell r="AQ15">
            <v>0</v>
          </cell>
          <cell r="AR15">
            <v>0</v>
          </cell>
          <cell r="AS15">
            <v>0</v>
          </cell>
          <cell r="AT15">
            <v>15.2045392990112</v>
          </cell>
          <cell r="AU15">
            <v>40.449718475341797</v>
          </cell>
          <cell r="AV15">
            <v>86.202926635742202</v>
          </cell>
          <cell r="AW15">
            <v>51.109565734863303</v>
          </cell>
          <cell r="AX15">
            <v>11.996015548706101</v>
          </cell>
          <cell r="AY15">
            <v>0</v>
          </cell>
        </row>
        <row r="16">
          <cell r="B16" t="str">
            <v>TCA</v>
          </cell>
          <cell r="C16" t="str">
            <v>warehouses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186.61483764648401</v>
          </cell>
          <cell r="AB16">
            <v>0</v>
          </cell>
          <cell r="AC16">
            <v>0</v>
          </cell>
          <cell r="AD16">
            <v>0</v>
          </cell>
          <cell r="AE16">
            <v>0</v>
          </cell>
          <cell r="AF16">
            <v>0</v>
          </cell>
          <cell r="AG16">
            <v>0</v>
          </cell>
          <cell r="AH16">
            <v>0</v>
          </cell>
          <cell r="AI16">
            <v>0</v>
          </cell>
          <cell r="AJ16">
            <v>0</v>
          </cell>
          <cell r="AK16">
            <v>0</v>
          </cell>
          <cell r="AL16">
            <v>0</v>
          </cell>
          <cell r="AM16">
            <v>216.80343627929699</v>
          </cell>
          <cell r="AN16">
            <v>0</v>
          </cell>
          <cell r="AO16">
            <v>0</v>
          </cell>
          <cell r="AP16">
            <v>0</v>
          </cell>
          <cell r="AQ16">
            <v>0</v>
          </cell>
          <cell r="AR16">
            <v>0</v>
          </cell>
          <cell r="AS16">
            <v>0</v>
          </cell>
          <cell r="AT16">
            <v>0</v>
          </cell>
          <cell r="AU16">
            <v>0</v>
          </cell>
          <cell r="AV16">
            <v>0</v>
          </cell>
          <cell r="AW16">
            <v>0</v>
          </cell>
          <cell r="AX16">
            <v>0</v>
          </cell>
          <cell r="AY16">
            <v>142.54985046386699</v>
          </cell>
        </row>
        <row r="17">
          <cell r="B17" t="str">
            <v>TCA</v>
          </cell>
          <cell r="C17" t="str">
            <v>retail</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3.1664605140686</v>
          </cell>
          <cell r="W17">
            <v>3.82601118087769</v>
          </cell>
          <cell r="X17">
            <v>5.9047794342040998</v>
          </cell>
          <cell r="Y17">
            <v>9.9750890731811506</v>
          </cell>
          <cell r="Z17">
            <v>23.325813293456999</v>
          </cell>
          <cell r="AA17">
            <v>0</v>
          </cell>
          <cell r="AB17">
            <v>0</v>
          </cell>
          <cell r="AC17">
            <v>0</v>
          </cell>
          <cell r="AD17">
            <v>0</v>
          </cell>
          <cell r="AE17">
            <v>0</v>
          </cell>
          <cell r="AF17">
            <v>0</v>
          </cell>
          <cell r="AG17">
            <v>0</v>
          </cell>
          <cell r="AH17">
            <v>3.55069851875305</v>
          </cell>
          <cell r="AI17">
            <v>5.4482922554016104</v>
          </cell>
          <cell r="AJ17">
            <v>8.0327196121215803</v>
          </cell>
          <cell r="AK17">
            <v>11.871540069580099</v>
          </cell>
          <cell r="AL17">
            <v>22.812797546386701</v>
          </cell>
          <cell r="AM17">
            <v>0</v>
          </cell>
          <cell r="AN17">
            <v>0</v>
          </cell>
          <cell r="AO17">
            <v>0</v>
          </cell>
          <cell r="AP17">
            <v>0</v>
          </cell>
          <cell r="AQ17">
            <v>0</v>
          </cell>
          <cell r="AR17">
            <v>0</v>
          </cell>
          <cell r="AS17">
            <v>0</v>
          </cell>
          <cell r="AT17">
            <v>1.4978046417236299</v>
          </cell>
          <cell r="AU17">
            <v>1.9126052856445299</v>
          </cell>
          <cell r="AV17">
            <v>2.8712468147277801</v>
          </cell>
          <cell r="AW17">
            <v>3.7879905700683598</v>
          </cell>
          <cell r="AX17">
            <v>10.5145416259766</v>
          </cell>
          <cell r="AY17">
            <v>0</v>
          </cell>
        </row>
        <row r="18">
          <cell r="B18" t="str">
            <v>TCA</v>
          </cell>
          <cell r="C18" t="str">
            <v>public build</v>
          </cell>
          <cell r="D18">
            <v>0</v>
          </cell>
          <cell r="E18">
            <v>0</v>
          </cell>
          <cell r="F18">
            <v>0</v>
          </cell>
          <cell r="G18">
            <v>0</v>
          </cell>
          <cell r="H18">
            <v>0</v>
          </cell>
          <cell r="I18">
            <v>0</v>
          </cell>
          <cell r="J18">
            <v>0</v>
          </cell>
          <cell r="K18">
            <v>0</v>
          </cell>
          <cell r="L18">
            <v>0</v>
          </cell>
          <cell r="M18">
            <v>0</v>
          </cell>
          <cell r="N18">
            <v>0</v>
          </cell>
          <cell r="O18">
            <v>0</v>
          </cell>
          <cell r="P18">
            <v>7.8279213905334499</v>
          </cell>
          <cell r="Q18">
            <v>7.1744422912597701</v>
          </cell>
          <cell r="R18">
            <v>13.4108781814575</v>
          </cell>
          <cell r="S18">
            <v>0</v>
          </cell>
          <cell r="T18">
            <v>0</v>
          </cell>
          <cell r="U18">
            <v>0</v>
          </cell>
          <cell r="V18">
            <v>0</v>
          </cell>
          <cell r="W18">
            <v>0</v>
          </cell>
          <cell r="X18">
            <v>0</v>
          </cell>
          <cell r="Y18">
            <v>8.1985177993774396</v>
          </cell>
          <cell r="Z18">
            <v>20.8245449066162</v>
          </cell>
          <cell r="AA18">
            <v>95.688194274902301</v>
          </cell>
          <cell r="AB18">
            <v>0</v>
          </cell>
          <cell r="AC18">
            <v>5.5360670089721697</v>
          </cell>
          <cell r="AD18">
            <v>9.0606288909912092</v>
          </cell>
          <cell r="AE18">
            <v>0</v>
          </cell>
          <cell r="AF18">
            <v>0</v>
          </cell>
          <cell r="AG18">
            <v>0</v>
          </cell>
          <cell r="AH18">
            <v>0.91296869516372703</v>
          </cell>
          <cell r="AI18">
            <v>2.5606064796447798</v>
          </cell>
          <cell r="AJ18">
            <v>6.7545447349548304</v>
          </cell>
          <cell r="AK18">
            <v>0</v>
          </cell>
          <cell r="AL18">
            <v>0</v>
          </cell>
          <cell r="AM18">
            <v>0</v>
          </cell>
          <cell r="AN18">
            <v>0</v>
          </cell>
          <cell r="AO18">
            <v>0</v>
          </cell>
          <cell r="AP18">
            <v>0</v>
          </cell>
          <cell r="AQ18">
            <v>0</v>
          </cell>
          <cell r="AR18">
            <v>0</v>
          </cell>
          <cell r="AS18">
            <v>0</v>
          </cell>
          <cell r="AT18">
            <v>0</v>
          </cell>
          <cell r="AU18">
            <v>0</v>
          </cell>
          <cell r="AV18">
            <v>5.4034113883972203</v>
          </cell>
          <cell r="AW18">
            <v>3.4547650814056401</v>
          </cell>
          <cell r="AX18">
            <v>13.690056800842299</v>
          </cell>
          <cell r="AY18">
            <v>0</v>
          </cell>
        </row>
        <row r="19">
          <cell r="B19" t="str">
            <v>TCA</v>
          </cell>
          <cell r="C19" t="str">
            <v>offices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6.6376299858093297</v>
          </cell>
          <cell r="U19">
            <v>6.1197128295898402</v>
          </cell>
          <cell r="V19">
            <v>0.19521699845790899</v>
          </cell>
          <cell r="W19">
            <v>0.24606344103813199</v>
          </cell>
          <cell r="X19">
            <v>0.57842624187469505</v>
          </cell>
          <cell r="Y19">
            <v>1.4507977962493901</v>
          </cell>
          <cell r="Z19">
            <v>1.9958631992340099</v>
          </cell>
          <cell r="AA19">
            <v>0</v>
          </cell>
          <cell r="AB19">
            <v>0</v>
          </cell>
          <cell r="AC19">
            <v>0</v>
          </cell>
          <cell r="AD19">
            <v>0</v>
          </cell>
          <cell r="AE19">
            <v>0</v>
          </cell>
          <cell r="AF19">
            <v>4.3172883987426802</v>
          </cell>
          <cell r="AG19">
            <v>4.2159585952758798</v>
          </cell>
          <cell r="AH19">
            <v>0.18440550565719599</v>
          </cell>
          <cell r="AI19">
            <v>0.30995479226112399</v>
          </cell>
          <cell r="AJ19">
            <v>1.0640611648559599</v>
          </cell>
          <cell r="AK19">
            <v>2.11583471298218</v>
          </cell>
          <cell r="AL19">
            <v>3.5802800655364999</v>
          </cell>
          <cell r="AM19">
            <v>0</v>
          </cell>
          <cell r="AN19">
            <v>0</v>
          </cell>
          <cell r="AO19">
            <v>0</v>
          </cell>
          <cell r="AP19">
            <v>0</v>
          </cell>
          <cell r="AQ19">
            <v>0</v>
          </cell>
          <cell r="AR19">
            <v>0</v>
          </cell>
          <cell r="AS19">
            <v>1.3747256994247401</v>
          </cell>
          <cell r="AT19">
            <v>0.19307796657085399</v>
          </cell>
          <cell r="AU19">
            <v>0.225597694516182</v>
          </cell>
          <cell r="AV19">
            <v>0.17369756102562001</v>
          </cell>
          <cell r="AW19">
            <v>0.82716256380081199</v>
          </cell>
          <cell r="AX19">
            <v>1.2949538230896001</v>
          </cell>
          <cell r="AY19">
            <v>0</v>
          </cell>
        </row>
        <row r="20">
          <cell r="B20" t="str">
            <v>TCA</v>
          </cell>
          <cell r="C20" t="str">
            <v>hotels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1.8395965099334699</v>
          </cell>
          <cell r="W20">
            <v>1.22729408740997</v>
          </cell>
          <cell r="X20">
            <v>4.5024371147155797</v>
          </cell>
          <cell r="Y20">
            <v>9.5598125457763707</v>
          </cell>
          <cell r="Z20">
            <v>13.374005317688001</v>
          </cell>
          <cell r="AA20">
            <v>48.705940246582003</v>
          </cell>
          <cell r="AB20">
            <v>0</v>
          </cell>
          <cell r="AC20">
            <v>0</v>
          </cell>
          <cell r="AD20">
            <v>0</v>
          </cell>
          <cell r="AE20">
            <v>0</v>
          </cell>
          <cell r="AF20">
            <v>0</v>
          </cell>
          <cell r="AG20">
            <v>0</v>
          </cell>
          <cell r="AH20">
            <v>0</v>
          </cell>
          <cell r="AI20">
            <v>0</v>
          </cell>
          <cell r="AJ20">
            <v>0</v>
          </cell>
          <cell r="AK20">
            <v>0</v>
          </cell>
          <cell r="AL20">
            <v>11.575091361999499</v>
          </cell>
          <cell r="AM20">
            <v>66.911170959472699</v>
          </cell>
          <cell r="AN20">
            <v>0</v>
          </cell>
          <cell r="AO20">
            <v>0</v>
          </cell>
          <cell r="AP20">
            <v>0</v>
          </cell>
          <cell r="AQ20">
            <v>0</v>
          </cell>
          <cell r="AR20">
            <v>0</v>
          </cell>
          <cell r="AS20">
            <v>0</v>
          </cell>
          <cell r="AT20">
            <v>0</v>
          </cell>
          <cell r="AU20">
            <v>0</v>
          </cell>
          <cell r="AV20">
            <v>0</v>
          </cell>
          <cell r="AW20">
            <v>0</v>
          </cell>
          <cell r="AX20">
            <v>2.8213071823120099</v>
          </cell>
          <cell r="AY20">
            <v>24.944543838501001</v>
          </cell>
        </row>
        <row r="21">
          <cell r="B21" t="str">
            <v>TCA</v>
          </cell>
          <cell r="C21" t="str">
            <v>health</v>
          </cell>
          <cell r="D21">
            <v>0</v>
          </cell>
          <cell r="E21">
            <v>0</v>
          </cell>
          <cell r="F21">
            <v>0</v>
          </cell>
          <cell r="G21">
            <v>0</v>
          </cell>
          <cell r="H21">
            <v>0</v>
          </cell>
          <cell r="I21">
            <v>0</v>
          </cell>
          <cell r="J21">
            <v>0</v>
          </cell>
          <cell r="K21">
            <v>0</v>
          </cell>
          <cell r="L21">
            <v>0</v>
          </cell>
          <cell r="M21">
            <v>0</v>
          </cell>
          <cell r="N21">
            <v>0</v>
          </cell>
          <cell r="O21">
            <v>0</v>
          </cell>
          <cell r="P21">
            <v>137.75131225585901</v>
          </cell>
          <cell r="Q21">
            <v>113.656455993652</v>
          </cell>
          <cell r="R21">
            <v>120.40423583984401</v>
          </cell>
          <cell r="S21">
            <v>16.756708145141602</v>
          </cell>
          <cell r="T21">
            <v>0</v>
          </cell>
          <cell r="U21">
            <v>23.180747985839801</v>
          </cell>
          <cell r="V21">
            <v>34.518150329589801</v>
          </cell>
          <cell r="W21">
            <v>44.196609497070298</v>
          </cell>
          <cell r="X21">
            <v>54.502754211425803</v>
          </cell>
          <cell r="Y21">
            <v>0</v>
          </cell>
          <cell r="Z21">
            <v>4.2060108184814498</v>
          </cell>
          <cell r="AA21">
            <v>34.868789672851598</v>
          </cell>
          <cell r="AB21">
            <v>128.73081970214801</v>
          </cell>
          <cell r="AC21">
            <v>89.789863586425795</v>
          </cell>
          <cell r="AD21">
            <v>101.44441986084</v>
          </cell>
          <cell r="AE21">
            <v>8.7529277801513707</v>
          </cell>
          <cell r="AF21">
            <v>0</v>
          </cell>
          <cell r="AG21">
            <v>15.4974775314331</v>
          </cell>
          <cell r="AH21">
            <v>38.929336547851598</v>
          </cell>
          <cell r="AI21">
            <v>51.203590393066399</v>
          </cell>
          <cell r="AJ21">
            <v>64.511886596679702</v>
          </cell>
          <cell r="AK21">
            <v>0</v>
          </cell>
          <cell r="AL21">
            <v>8.1166734695434606</v>
          </cell>
          <cell r="AM21">
            <v>44.474620819091797</v>
          </cell>
          <cell r="AN21">
            <v>84.707923889160199</v>
          </cell>
          <cell r="AO21">
            <v>43.1700248718262</v>
          </cell>
          <cell r="AP21">
            <v>56.447006225585902</v>
          </cell>
          <cell r="AQ21">
            <v>4.8649063110351598</v>
          </cell>
          <cell r="AR21">
            <v>0</v>
          </cell>
          <cell r="AS21">
            <v>0</v>
          </cell>
          <cell r="AT21">
            <v>23.565904617309599</v>
          </cell>
          <cell r="AU21">
            <v>31.080192565918001</v>
          </cell>
          <cell r="AV21">
            <v>43.353660583496101</v>
          </cell>
          <cell r="AW21">
            <v>0</v>
          </cell>
          <cell r="AX21">
            <v>0</v>
          </cell>
          <cell r="AY21">
            <v>14.8244543075562</v>
          </cell>
        </row>
        <row r="22">
          <cell r="B22" t="str">
            <v>TCA</v>
          </cell>
          <cell r="C22" t="str">
            <v>education</v>
          </cell>
          <cell r="D22">
            <v>0</v>
          </cell>
          <cell r="E22">
            <v>0</v>
          </cell>
          <cell r="F22">
            <v>0</v>
          </cell>
          <cell r="G22">
            <v>0</v>
          </cell>
          <cell r="H22">
            <v>0</v>
          </cell>
          <cell r="I22">
            <v>0</v>
          </cell>
          <cell r="J22">
            <v>0</v>
          </cell>
          <cell r="K22">
            <v>0</v>
          </cell>
          <cell r="L22">
            <v>0</v>
          </cell>
          <cell r="M22">
            <v>0</v>
          </cell>
          <cell r="N22">
            <v>0</v>
          </cell>
          <cell r="O22">
            <v>0</v>
          </cell>
          <cell r="P22">
            <v>0</v>
          </cell>
          <cell r="Q22">
            <v>8.8558511734008807</v>
          </cell>
          <cell r="R22">
            <v>0</v>
          </cell>
          <cell r="S22">
            <v>2.2197818756103498</v>
          </cell>
          <cell r="T22">
            <v>0</v>
          </cell>
          <cell r="U22">
            <v>0</v>
          </cell>
          <cell r="V22">
            <v>2.60152292251587</v>
          </cell>
          <cell r="W22">
            <v>6.0453114509582502</v>
          </cell>
          <cell r="X22">
            <v>0</v>
          </cell>
          <cell r="Y22">
            <v>28.7590141296387</v>
          </cell>
          <cell r="Z22">
            <v>0</v>
          </cell>
          <cell r="AA22">
            <v>0</v>
          </cell>
          <cell r="AB22">
            <v>0</v>
          </cell>
          <cell r="AC22">
            <v>5.2906675338745099</v>
          </cell>
          <cell r="AD22">
            <v>0</v>
          </cell>
          <cell r="AE22">
            <v>0.91091537475585904</v>
          </cell>
          <cell r="AF22">
            <v>0</v>
          </cell>
          <cell r="AG22">
            <v>0</v>
          </cell>
          <cell r="AH22">
            <v>0</v>
          </cell>
          <cell r="AI22">
            <v>0</v>
          </cell>
          <cell r="AJ22">
            <v>0</v>
          </cell>
          <cell r="AK22">
            <v>0</v>
          </cell>
          <cell r="AL22">
            <v>0</v>
          </cell>
          <cell r="AM22">
            <v>54.139644622802699</v>
          </cell>
          <cell r="AN22">
            <v>0</v>
          </cell>
          <cell r="AO22">
            <v>0.68044126033783003</v>
          </cell>
          <cell r="AP22">
            <v>0</v>
          </cell>
          <cell r="AQ22">
            <v>0</v>
          </cell>
          <cell r="AR22">
            <v>0</v>
          </cell>
          <cell r="AS22">
            <v>0</v>
          </cell>
          <cell r="AT22">
            <v>0</v>
          </cell>
          <cell r="AU22">
            <v>0</v>
          </cell>
          <cell r="AV22">
            <v>0</v>
          </cell>
          <cell r="AW22">
            <v>0</v>
          </cell>
          <cell r="AX22">
            <v>0</v>
          </cell>
          <cell r="AY22">
            <v>0</v>
          </cell>
        </row>
        <row r="23">
          <cell r="B23" t="str">
            <v>ENG_VEH</v>
          </cell>
          <cell r="C23" t="str">
            <v>mechanical</v>
          </cell>
          <cell r="D23">
            <v>0</v>
          </cell>
          <cell r="E23">
            <v>0</v>
          </cell>
          <cell r="F23">
            <v>0</v>
          </cell>
          <cell r="G23">
            <v>0</v>
          </cell>
          <cell r="H23">
            <v>0</v>
          </cell>
          <cell r="I23">
            <v>0</v>
          </cell>
          <cell r="J23">
            <v>0</v>
          </cell>
          <cell r="K23">
            <v>0</v>
          </cell>
          <cell r="L23">
            <v>0</v>
          </cell>
          <cell r="M23">
            <v>0</v>
          </cell>
          <cell r="N23">
            <v>0</v>
          </cell>
          <cell r="O23">
            <v>0</v>
          </cell>
          <cell r="P23">
            <v>10.6458034515381</v>
          </cell>
          <cell r="Q23">
            <v>10.859381675720201</v>
          </cell>
          <cell r="R23">
            <v>8.8892822265625</v>
          </cell>
          <cell r="S23">
            <v>10.222154617309601</v>
          </cell>
          <cell r="T23">
            <v>5.0447616577148402</v>
          </cell>
          <cell r="U23">
            <v>13.0986671447754</v>
          </cell>
          <cell r="V23">
            <v>0</v>
          </cell>
          <cell r="W23">
            <v>0</v>
          </cell>
          <cell r="X23">
            <v>0</v>
          </cell>
          <cell r="Y23">
            <v>10.922966003418001</v>
          </cell>
          <cell r="Z23">
            <v>5.06607961654663</v>
          </cell>
          <cell r="AA23">
            <v>19.020898818969702</v>
          </cell>
          <cell r="AB23">
            <v>11.2624979019165</v>
          </cell>
          <cell r="AC23">
            <v>11.431474685668899</v>
          </cell>
          <cell r="AD23">
            <v>7.2371883392334002</v>
          </cell>
          <cell r="AE23">
            <v>9.5184707641601598</v>
          </cell>
          <cell r="AF23">
            <v>5.44466209411621</v>
          </cell>
          <cell r="AG23">
            <v>7.6697425842285201</v>
          </cell>
          <cell r="AH23">
            <v>0</v>
          </cell>
          <cell r="AI23">
            <v>0</v>
          </cell>
          <cell r="AJ23">
            <v>0</v>
          </cell>
          <cell r="AK23">
            <v>12.077863693237299</v>
          </cell>
          <cell r="AL23">
            <v>5.0892624855041504</v>
          </cell>
          <cell r="AM23">
            <v>19.766452789306602</v>
          </cell>
          <cell r="AN23">
            <v>11.0733757019043</v>
          </cell>
          <cell r="AO23">
            <v>11.335476875305201</v>
          </cell>
          <cell r="AP23">
            <v>4.3696870803832999</v>
          </cell>
          <cell r="AQ23">
            <v>4.92608547210693</v>
          </cell>
          <cell r="AR23">
            <v>0</v>
          </cell>
          <cell r="AS23">
            <v>0</v>
          </cell>
          <cell r="AT23">
            <v>0</v>
          </cell>
          <cell r="AU23">
            <v>0</v>
          </cell>
          <cell r="AV23">
            <v>0</v>
          </cell>
          <cell r="AW23">
            <v>8.7855415344238299</v>
          </cell>
          <cell r="AX23">
            <v>2.63492035865784</v>
          </cell>
          <cell r="AY23">
            <v>19.630882263183601</v>
          </cell>
        </row>
        <row r="24">
          <cell r="B24" t="str">
            <v>ENG_VEH</v>
          </cell>
          <cell r="C24" t="str">
            <v>electric</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9.96246242523193</v>
          </cell>
          <cell r="Z24">
            <v>22.5559406280518</v>
          </cell>
          <cell r="AA24">
            <v>34.856685638427699</v>
          </cell>
          <cell r="AB24">
            <v>0</v>
          </cell>
          <cell r="AC24">
            <v>0</v>
          </cell>
          <cell r="AD24">
            <v>0</v>
          </cell>
          <cell r="AE24">
            <v>0</v>
          </cell>
          <cell r="AF24">
            <v>0</v>
          </cell>
          <cell r="AG24">
            <v>0</v>
          </cell>
          <cell r="AH24">
            <v>0</v>
          </cell>
          <cell r="AI24">
            <v>0</v>
          </cell>
          <cell r="AJ24">
            <v>0</v>
          </cell>
          <cell r="AK24">
            <v>14.7334804534912</v>
          </cell>
          <cell r="AL24">
            <v>29.555932998657202</v>
          </cell>
          <cell r="AM24">
            <v>37.183464050292997</v>
          </cell>
          <cell r="AN24">
            <v>0</v>
          </cell>
          <cell r="AO24">
            <v>0</v>
          </cell>
          <cell r="AP24">
            <v>0</v>
          </cell>
          <cell r="AQ24">
            <v>0</v>
          </cell>
          <cell r="AR24">
            <v>0</v>
          </cell>
          <cell r="AS24">
            <v>0</v>
          </cell>
          <cell r="AT24">
            <v>0</v>
          </cell>
          <cell r="AU24">
            <v>0</v>
          </cell>
          <cell r="AV24">
            <v>0</v>
          </cell>
          <cell r="AW24">
            <v>0</v>
          </cell>
          <cell r="AX24">
            <v>19.2731533050537</v>
          </cell>
          <cell r="AY24">
            <v>32.338386535644503</v>
          </cell>
        </row>
        <row r="25">
          <cell r="B25" t="str">
            <v>ENG_VEH</v>
          </cell>
          <cell r="C25" t="str">
            <v>vehicles</v>
          </cell>
          <cell r="D25">
            <v>0</v>
          </cell>
          <cell r="E25">
            <v>0</v>
          </cell>
          <cell r="F25">
            <v>0</v>
          </cell>
          <cell r="G25">
            <v>0</v>
          </cell>
          <cell r="H25">
            <v>0</v>
          </cell>
          <cell r="I25">
            <v>0</v>
          </cell>
          <cell r="J25">
            <v>0</v>
          </cell>
          <cell r="K25">
            <v>0</v>
          </cell>
          <cell r="L25">
            <v>0</v>
          </cell>
          <cell r="M25">
            <v>0</v>
          </cell>
          <cell r="N25">
            <v>0</v>
          </cell>
          <cell r="O25">
            <v>0</v>
          </cell>
          <cell r="P25">
            <v>37.2632446289063</v>
          </cell>
          <cell r="Q25">
            <v>21.576353073120099</v>
          </cell>
          <cell r="R25">
            <v>13.073783874511699</v>
          </cell>
          <cell r="S25">
            <v>10.7563934326172</v>
          </cell>
          <cell r="T25">
            <v>10.4442253112793</v>
          </cell>
          <cell r="U25">
            <v>44.592521667480497</v>
          </cell>
          <cell r="V25">
            <v>0</v>
          </cell>
          <cell r="W25">
            <v>0</v>
          </cell>
          <cell r="X25">
            <v>0</v>
          </cell>
          <cell r="Y25">
            <v>0</v>
          </cell>
          <cell r="Z25">
            <v>0</v>
          </cell>
          <cell r="AA25">
            <v>0</v>
          </cell>
          <cell r="AB25">
            <v>35.603469848632798</v>
          </cell>
          <cell r="AC25">
            <v>24.8023986816406</v>
          </cell>
          <cell r="AD25">
            <v>7.9255409240722701</v>
          </cell>
          <cell r="AE25">
            <v>5.16949415206909</v>
          </cell>
          <cell r="AF25">
            <v>4.5058765411376998</v>
          </cell>
          <cell r="AG25">
            <v>30.426223754882798</v>
          </cell>
          <cell r="AH25">
            <v>0</v>
          </cell>
          <cell r="AI25">
            <v>0</v>
          </cell>
          <cell r="AJ25">
            <v>0</v>
          </cell>
          <cell r="AK25">
            <v>0</v>
          </cell>
          <cell r="AL25">
            <v>32.8787231445313</v>
          </cell>
          <cell r="AM25">
            <v>0</v>
          </cell>
          <cell r="AN25">
            <v>23.6949272155762</v>
          </cell>
          <cell r="AO25">
            <v>0</v>
          </cell>
          <cell r="AP25">
            <v>0</v>
          </cell>
          <cell r="AQ25">
            <v>0</v>
          </cell>
          <cell r="AR25">
            <v>0</v>
          </cell>
          <cell r="AS25">
            <v>0</v>
          </cell>
          <cell r="AT25">
            <v>0</v>
          </cell>
          <cell r="AU25">
            <v>0</v>
          </cell>
          <cell r="AV25">
            <v>0</v>
          </cell>
          <cell r="AW25">
            <v>0</v>
          </cell>
          <cell r="AX25">
            <v>0</v>
          </cell>
          <cell r="AY25">
            <v>0</v>
          </cell>
        </row>
        <row r="26">
          <cell r="B26" t="str">
            <v>FOODDRTO</v>
          </cell>
          <cell r="C26" t="str">
            <v>baking</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7.08376121520996</v>
          </cell>
          <cell r="W26">
            <v>33.195487976074197</v>
          </cell>
          <cell r="X26">
            <v>61.770843505859403</v>
          </cell>
          <cell r="Y26">
            <v>74.033683776855497</v>
          </cell>
          <cell r="Z26">
            <v>89.434616088867202</v>
          </cell>
          <cell r="AA26">
            <v>91.228576660156307</v>
          </cell>
          <cell r="AB26">
            <v>0</v>
          </cell>
          <cell r="AC26">
            <v>0</v>
          </cell>
          <cell r="AD26">
            <v>0</v>
          </cell>
          <cell r="AE26">
            <v>0</v>
          </cell>
          <cell r="AF26">
            <v>0</v>
          </cell>
          <cell r="AG26">
            <v>0</v>
          </cell>
          <cell r="AH26">
            <v>9.7837400436401403</v>
          </cell>
          <cell r="AI26">
            <v>38.948127746582003</v>
          </cell>
          <cell r="AJ26">
            <v>64.183113098144503</v>
          </cell>
          <cell r="AK26">
            <v>77.899482727050795</v>
          </cell>
          <cell r="AL26">
            <v>90.136848449707003</v>
          </cell>
          <cell r="AM26">
            <v>70.793685913085895</v>
          </cell>
          <cell r="AN26">
            <v>0</v>
          </cell>
          <cell r="AO26">
            <v>0</v>
          </cell>
          <cell r="AP26">
            <v>0</v>
          </cell>
          <cell r="AQ26">
            <v>0</v>
          </cell>
          <cell r="AR26">
            <v>0</v>
          </cell>
          <cell r="AS26">
            <v>0</v>
          </cell>
          <cell r="AT26">
            <v>3.2224276065826398</v>
          </cell>
          <cell r="AU26">
            <v>18.205076217651399</v>
          </cell>
          <cell r="AV26">
            <v>46.869384765625</v>
          </cell>
          <cell r="AW26">
            <v>58.420135498046903</v>
          </cell>
          <cell r="AX26">
            <v>78.531013488769503</v>
          </cell>
          <cell r="AY26">
            <v>33.330509185791001</v>
          </cell>
        </row>
        <row r="27">
          <cell r="B27" t="str">
            <v>FOODDRTO</v>
          </cell>
          <cell r="C27" t="str">
            <v>distilling</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0.142191201448441</v>
          </cell>
          <cell r="AA27">
            <v>0.19917483627796201</v>
          </cell>
          <cell r="AB27">
            <v>0</v>
          </cell>
          <cell r="AC27">
            <v>0</v>
          </cell>
          <cell r="AD27">
            <v>0</v>
          </cell>
          <cell r="AE27">
            <v>0</v>
          </cell>
          <cell r="AF27">
            <v>0</v>
          </cell>
          <cell r="AG27">
            <v>0</v>
          </cell>
          <cell r="AH27">
            <v>0</v>
          </cell>
          <cell r="AI27">
            <v>0</v>
          </cell>
          <cell r="AJ27">
            <v>0</v>
          </cell>
          <cell r="AK27">
            <v>0</v>
          </cell>
          <cell r="AL27">
            <v>0.26446726918220498</v>
          </cell>
          <cell r="AM27">
            <v>0.39842313528060902</v>
          </cell>
          <cell r="AN27">
            <v>0</v>
          </cell>
          <cell r="AO27">
            <v>0</v>
          </cell>
          <cell r="AP27">
            <v>0</v>
          </cell>
          <cell r="AQ27">
            <v>0</v>
          </cell>
          <cell r="AR27">
            <v>0</v>
          </cell>
          <cell r="AS27">
            <v>0</v>
          </cell>
          <cell r="AT27">
            <v>0</v>
          </cell>
          <cell r="AU27">
            <v>0</v>
          </cell>
          <cell r="AV27">
            <v>0</v>
          </cell>
          <cell r="AW27">
            <v>0</v>
          </cell>
          <cell r="AX27">
            <v>0.168028473854065</v>
          </cell>
          <cell r="AY27">
            <v>0.15037383139133501</v>
          </cell>
        </row>
        <row r="28">
          <cell r="B28" t="str">
            <v>FOODDRTO</v>
          </cell>
          <cell r="C28" t="str">
            <v>creameries</v>
          </cell>
          <cell r="D28">
            <v>0</v>
          </cell>
          <cell r="E28">
            <v>0</v>
          </cell>
          <cell r="F28">
            <v>0</v>
          </cell>
          <cell r="G28">
            <v>0</v>
          </cell>
          <cell r="H28">
            <v>0</v>
          </cell>
          <cell r="I28">
            <v>0</v>
          </cell>
          <cell r="J28">
            <v>0</v>
          </cell>
          <cell r="K28">
            <v>0</v>
          </cell>
          <cell r="L28">
            <v>0</v>
          </cell>
          <cell r="M28">
            <v>0</v>
          </cell>
          <cell r="N28">
            <v>0</v>
          </cell>
          <cell r="O28">
            <v>0</v>
          </cell>
          <cell r="P28">
            <v>2.05171895027161</v>
          </cell>
          <cell r="Q28">
            <v>9.5779123306274396</v>
          </cell>
          <cell r="R28">
            <v>1.4185714721679701</v>
          </cell>
          <cell r="S28">
            <v>11.979610443115201</v>
          </cell>
          <cell r="T28">
            <v>3.0225281715393102</v>
          </cell>
          <cell r="U28">
            <v>17.4770832061768</v>
          </cell>
          <cell r="V28">
            <v>0</v>
          </cell>
          <cell r="W28">
            <v>15.248365402221699</v>
          </cell>
          <cell r="X28">
            <v>28.187911987304702</v>
          </cell>
          <cell r="Y28">
            <v>31.551813125610401</v>
          </cell>
          <cell r="Z28">
            <v>58.200725555419901</v>
          </cell>
          <cell r="AA28">
            <v>76.998039245605497</v>
          </cell>
          <cell r="AB28">
            <v>2.0205636024475102</v>
          </cell>
          <cell r="AC28">
            <v>0</v>
          </cell>
          <cell r="AD28">
            <v>0.635192811489105</v>
          </cell>
          <cell r="AE28">
            <v>0.53319907188415505</v>
          </cell>
          <cell r="AF28">
            <v>2.0439651012420699</v>
          </cell>
          <cell r="AG28">
            <v>13.7382402420044</v>
          </cell>
          <cell r="AH28">
            <v>0</v>
          </cell>
          <cell r="AI28">
            <v>22.503324508666999</v>
          </cell>
          <cell r="AJ28">
            <v>30.726955413818398</v>
          </cell>
          <cell r="AK28">
            <v>33.210899353027301</v>
          </cell>
          <cell r="AL28">
            <v>3.1942157745361301</v>
          </cell>
          <cell r="AM28">
            <v>22.178106307983398</v>
          </cell>
          <cell r="AN28">
            <v>1.27950251102448</v>
          </cell>
          <cell r="AO28">
            <v>3.0025205612182599</v>
          </cell>
          <cell r="AP28">
            <v>1.53034555912018</v>
          </cell>
          <cell r="AQ28">
            <v>4.3344793319702104</v>
          </cell>
          <cell r="AR28">
            <v>0</v>
          </cell>
          <cell r="AS28">
            <v>6.9933519363403303</v>
          </cell>
          <cell r="AT28">
            <v>0</v>
          </cell>
          <cell r="AU28">
            <v>2.3336446285247798</v>
          </cell>
          <cell r="AV28">
            <v>19.647232055664102</v>
          </cell>
          <cell r="AW28">
            <v>25.6519870758057</v>
          </cell>
          <cell r="AX28">
            <v>0</v>
          </cell>
          <cell r="AY28">
            <v>0</v>
          </cell>
        </row>
        <row r="29">
          <cell r="B29" t="str">
            <v>FOODDRTO</v>
          </cell>
          <cell r="C29" t="str">
            <v>red meat</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3.74207735061646</v>
          </cell>
          <cell r="T29">
            <v>8.3242521286010707</v>
          </cell>
          <cell r="U29">
            <v>12.3608074188232</v>
          </cell>
          <cell r="V29">
            <v>0</v>
          </cell>
          <cell r="W29">
            <v>0</v>
          </cell>
          <cell r="X29">
            <v>0</v>
          </cell>
          <cell r="Y29">
            <v>13.1710300445557</v>
          </cell>
          <cell r="Z29">
            <v>0</v>
          </cell>
          <cell r="AA29">
            <v>99.3724365234375</v>
          </cell>
          <cell r="AB29">
            <v>0</v>
          </cell>
          <cell r="AC29">
            <v>0</v>
          </cell>
          <cell r="AD29">
            <v>0</v>
          </cell>
          <cell r="AE29">
            <v>0</v>
          </cell>
          <cell r="AF29">
            <v>0</v>
          </cell>
          <cell r="AG29">
            <v>9.4146518707275408</v>
          </cell>
          <cell r="AH29">
            <v>0</v>
          </cell>
          <cell r="AI29">
            <v>0</v>
          </cell>
          <cell r="AJ29">
            <v>0</v>
          </cell>
          <cell r="AK29">
            <v>32.055290222167997</v>
          </cell>
          <cell r="AL29">
            <v>0</v>
          </cell>
          <cell r="AM29">
            <v>0</v>
          </cell>
          <cell r="AN29">
            <v>0</v>
          </cell>
          <cell r="AO29">
            <v>0</v>
          </cell>
          <cell r="AP29">
            <v>0</v>
          </cell>
          <cell r="AQ29">
            <v>0</v>
          </cell>
          <cell r="AR29">
            <v>0</v>
          </cell>
          <cell r="AS29">
            <v>2.1931574344635001</v>
          </cell>
          <cell r="AT29">
            <v>0</v>
          </cell>
          <cell r="AU29">
            <v>0</v>
          </cell>
          <cell r="AV29">
            <v>0</v>
          </cell>
          <cell r="AW29">
            <v>0</v>
          </cell>
          <cell r="AX29">
            <v>0</v>
          </cell>
          <cell r="AY29">
            <v>0</v>
          </cell>
        </row>
        <row r="30">
          <cell r="B30" t="str">
            <v>FOODDRTO</v>
          </cell>
          <cell r="C30" t="str">
            <v>rest of food</v>
          </cell>
          <cell r="D30">
            <v>0</v>
          </cell>
          <cell r="E30">
            <v>0</v>
          </cell>
          <cell r="F30">
            <v>0</v>
          </cell>
          <cell r="G30">
            <v>0</v>
          </cell>
          <cell r="H30">
            <v>0</v>
          </cell>
          <cell r="I30">
            <v>0</v>
          </cell>
          <cell r="J30">
            <v>0</v>
          </cell>
          <cell r="K30">
            <v>0</v>
          </cell>
          <cell r="L30">
            <v>0</v>
          </cell>
          <cell r="M30">
            <v>0</v>
          </cell>
          <cell r="N30">
            <v>0</v>
          </cell>
          <cell r="O30">
            <v>0</v>
          </cell>
          <cell r="P30">
            <v>182.53730773925801</v>
          </cell>
          <cell r="Q30">
            <v>15.2800388336182</v>
          </cell>
          <cell r="R30">
            <v>109.023315429688</v>
          </cell>
          <cell r="S30">
            <v>16.773195266723601</v>
          </cell>
          <cell r="T30">
            <v>34.154975891113303</v>
          </cell>
          <cell r="U30">
            <v>34.425186157226598</v>
          </cell>
          <cell r="V30">
            <v>0</v>
          </cell>
          <cell r="W30">
            <v>52.995567321777301</v>
          </cell>
          <cell r="X30">
            <v>154.55345153808599</v>
          </cell>
          <cell r="Y30">
            <v>177.75315856933599</v>
          </cell>
          <cell r="Z30">
            <v>253.00509643554699</v>
          </cell>
          <cell r="AA30">
            <v>7.6109361648559597</v>
          </cell>
          <cell r="AB30">
            <v>149.4072265625</v>
          </cell>
          <cell r="AC30">
            <v>3.0507624149322501</v>
          </cell>
          <cell r="AD30">
            <v>52.176685333252003</v>
          </cell>
          <cell r="AE30">
            <v>7.5399093627929696</v>
          </cell>
          <cell r="AF30">
            <v>8.8755912780761701</v>
          </cell>
          <cell r="AG30">
            <v>1.07858562469482</v>
          </cell>
          <cell r="AH30">
            <v>0</v>
          </cell>
          <cell r="AI30">
            <v>90.218635559082003</v>
          </cell>
          <cell r="AJ30">
            <v>184.78456115722699</v>
          </cell>
          <cell r="AK30">
            <v>172.46903991699199</v>
          </cell>
          <cell r="AL30">
            <v>211.56596374511699</v>
          </cell>
          <cell r="AM30">
            <v>2.07718777656555</v>
          </cell>
          <cell r="AN30">
            <v>64.711776733398395</v>
          </cell>
          <cell r="AO30">
            <v>0</v>
          </cell>
          <cell r="AP30">
            <v>5.22672367095947</v>
          </cell>
          <cell r="AQ30">
            <v>0</v>
          </cell>
          <cell r="AR30">
            <v>0</v>
          </cell>
          <cell r="AS30">
            <v>0</v>
          </cell>
          <cell r="AT30">
            <v>0</v>
          </cell>
          <cell r="AU30">
            <v>0</v>
          </cell>
          <cell r="AV30">
            <v>99.350982666015597</v>
          </cell>
          <cell r="AW30">
            <v>124.57826995849599</v>
          </cell>
          <cell r="AX30">
            <v>84.899940490722699</v>
          </cell>
          <cell r="AY30">
            <v>0</v>
          </cell>
        </row>
        <row r="31">
          <cell r="B31" t="str">
            <v>FOODDRTO</v>
          </cell>
          <cell r="C31" t="str">
            <v>brewing</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3.2595849037170401</v>
          </cell>
          <cell r="S31">
            <v>3.7204940319061302</v>
          </cell>
          <cell r="T31">
            <v>0</v>
          </cell>
          <cell r="U31">
            <v>0</v>
          </cell>
          <cell r="V31">
            <v>0</v>
          </cell>
          <cell r="W31">
            <v>0</v>
          </cell>
          <cell r="X31">
            <v>36.946044921875</v>
          </cell>
          <cell r="Y31">
            <v>12.6925039291382</v>
          </cell>
          <cell r="Z31">
            <v>21.584037780761701</v>
          </cell>
          <cell r="AA31">
            <v>1.1896823532879399E-2</v>
          </cell>
          <cell r="AB31">
            <v>0</v>
          </cell>
          <cell r="AC31">
            <v>0</v>
          </cell>
          <cell r="AD31">
            <v>3.7172548770904501</v>
          </cell>
          <cell r="AE31">
            <v>4.2940797805786097</v>
          </cell>
          <cell r="AF31">
            <v>0</v>
          </cell>
          <cell r="AG31">
            <v>0</v>
          </cell>
          <cell r="AH31">
            <v>0</v>
          </cell>
          <cell r="AI31">
            <v>0</v>
          </cell>
          <cell r="AJ31">
            <v>37.975372314453097</v>
          </cell>
          <cell r="AK31">
            <v>8.1447553634643608</v>
          </cell>
          <cell r="AL31">
            <v>16.0487251281738</v>
          </cell>
          <cell r="AM31">
            <v>0</v>
          </cell>
          <cell r="AN31">
            <v>0</v>
          </cell>
          <cell r="AO31">
            <v>0</v>
          </cell>
          <cell r="AP31">
            <v>0</v>
          </cell>
          <cell r="AQ31">
            <v>0</v>
          </cell>
          <cell r="AR31">
            <v>0</v>
          </cell>
          <cell r="AS31">
            <v>0</v>
          </cell>
          <cell r="AT31">
            <v>0</v>
          </cell>
          <cell r="AU31">
            <v>0</v>
          </cell>
          <cell r="AV31">
            <v>28.1689548492432</v>
          </cell>
          <cell r="AW31">
            <v>2.8062374591827401</v>
          </cell>
          <cell r="AX31">
            <v>2.8773536682128902</v>
          </cell>
          <cell r="AY31">
            <v>0</v>
          </cell>
        </row>
        <row r="32">
          <cell r="B32" t="str">
            <v>CON_OMAN</v>
          </cell>
          <cell r="C32" t="str">
            <v>plastic</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59.8194580078125</v>
          </cell>
          <cell r="AB32">
            <v>0</v>
          </cell>
          <cell r="AC32">
            <v>0</v>
          </cell>
          <cell r="AD32">
            <v>0</v>
          </cell>
          <cell r="AE32">
            <v>0</v>
          </cell>
          <cell r="AF32">
            <v>0</v>
          </cell>
          <cell r="AG32">
            <v>0</v>
          </cell>
          <cell r="AH32">
            <v>0</v>
          </cell>
          <cell r="AI32">
            <v>0</v>
          </cell>
          <cell r="AJ32">
            <v>0</v>
          </cell>
          <cell r="AK32">
            <v>0</v>
          </cell>
          <cell r="AL32">
            <v>4.5379390716552699</v>
          </cell>
          <cell r="AM32">
            <v>33.591178894042997</v>
          </cell>
          <cell r="AN32">
            <v>0</v>
          </cell>
          <cell r="AO32">
            <v>0</v>
          </cell>
          <cell r="AP32">
            <v>0</v>
          </cell>
          <cell r="AQ32">
            <v>0</v>
          </cell>
          <cell r="AR32">
            <v>0</v>
          </cell>
          <cell r="AS32">
            <v>0</v>
          </cell>
          <cell r="AT32">
            <v>0</v>
          </cell>
          <cell r="AU32">
            <v>0</v>
          </cell>
          <cell r="AV32">
            <v>0</v>
          </cell>
          <cell r="AW32">
            <v>0</v>
          </cell>
          <cell r="AX32">
            <v>0</v>
          </cell>
          <cell r="AY32">
            <v>7.4179539680481001</v>
          </cell>
        </row>
        <row r="33">
          <cell r="B33" t="str">
            <v>CON_OMAN</v>
          </cell>
          <cell r="C33" t="str">
            <v>rubber</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1.2809909582138099</v>
          </cell>
          <cell r="V33">
            <v>0</v>
          </cell>
          <cell r="W33">
            <v>0</v>
          </cell>
          <cell r="X33">
            <v>0</v>
          </cell>
          <cell r="Y33">
            <v>0</v>
          </cell>
          <cell r="Z33">
            <v>0</v>
          </cell>
          <cell r="AA33">
            <v>3.1803867314010902E-3</v>
          </cell>
          <cell r="AB33">
            <v>0</v>
          </cell>
          <cell r="AC33">
            <v>0</v>
          </cell>
          <cell r="AD33">
            <v>0</v>
          </cell>
          <cell r="AE33">
            <v>0</v>
          </cell>
          <cell r="AF33">
            <v>0</v>
          </cell>
          <cell r="AG33">
            <v>0.61867636442184404</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1.5746580902487001E-3</v>
          </cell>
        </row>
        <row r="34">
          <cell r="B34" t="str">
            <v>CON_OMAN</v>
          </cell>
          <cell r="C34" t="str">
            <v>wood</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2.2874956130981401</v>
          </cell>
          <cell r="AK34">
            <v>0</v>
          </cell>
          <cell r="AL34">
            <v>4.0550212860107404</v>
          </cell>
          <cell r="AM34">
            <v>0</v>
          </cell>
          <cell r="AN34">
            <v>0</v>
          </cell>
          <cell r="AO34">
            <v>0</v>
          </cell>
          <cell r="AP34">
            <v>0</v>
          </cell>
          <cell r="AQ34">
            <v>0</v>
          </cell>
          <cell r="AR34">
            <v>0</v>
          </cell>
          <cell r="AS34">
            <v>0</v>
          </cell>
          <cell r="AT34">
            <v>0</v>
          </cell>
          <cell r="AU34">
            <v>0</v>
          </cell>
          <cell r="AV34">
            <v>0</v>
          </cell>
          <cell r="AW34">
            <v>0</v>
          </cell>
          <cell r="AX34">
            <v>0</v>
          </cell>
          <cell r="AY34">
            <v>0</v>
          </cell>
        </row>
        <row r="35">
          <cell r="B35" t="str">
            <v>PUPAPRPU</v>
          </cell>
          <cell r="C35" t="str">
            <v>paper</v>
          </cell>
          <cell r="D35">
            <v>0</v>
          </cell>
          <cell r="E35">
            <v>0</v>
          </cell>
          <cell r="F35">
            <v>0</v>
          </cell>
          <cell r="G35">
            <v>0</v>
          </cell>
          <cell r="H35">
            <v>0</v>
          </cell>
          <cell r="I35">
            <v>0</v>
          </cell>
          <cell r="J35">
            <v>0</v>
          </cell>
          <cell r="K35">
            <v>0</v>
          </cell>
          <cell r="L35">
            <v>0</v>
          </cell>
          <cell r="M35">
            <v>0</v>
          </cell>
          <cell r="N35">
            <v>0</v>
          </cell>
          <cell r="O35">
            <v>0</v>
          </cell>
          <cell r="P35">
            <v>574.13635253906295</v>
          </cell>
          <cell r="Q35">
            <v>53.3702201843262</v>
          </cell>
          <cell r="R35">
            <v>47.790290832519503</v>
          </cell>
          <cell r="S35">
            <v>55.751514434814503</v>
          </cell>
          <cell r="T35">
            <v>56.3643989562988</v>
          </cell>
          <cell r="U35">
            <v>171.22489929199199</v>
          </cell>
          <cell r="V35">
            <v>0</v>
          </cell>
          <cell r="W35">
            <v>0</v>
          </cell>
          <cell r="X35">
            <v>46.552547454833999</v>
          </cell>
          <cell r="Y35">
            <v>69.720100402832003</v>
          </cell>
          <cell r="Z35">
            <v>165.107666015625</v>
          </cell>
          <cell r="AA35">
            <v>17.279027938842798</v>
          </cell>
          <cell r="AB35">
            <v>473.9111328125</v>
          </cell>
          <cell r="AC35">
            <v>8.9876136779785192</v>
          </cell>
          <cell r="AD35">
            <v>13.205267906189</v>
          </cell>
          <cell r="AE35">
            <v>0</v>
          </cell>
          <cell r="AF35">
            <v>8.8856849670410192</v>
          </cell>
          <cell r="AG35">
            <v>0</v>
          </cell>
          <cell r="AH35">
            <v>0</v>
          </cell>
          <cell r="AI35">
            <v>1.12735307216644</v>
          </cell>
          <cell r="AJ35">
            <v>66.771926879882798</v>
          </cell>
          <cell r="AK35">
            <v>81.2020263671875</v>
          </cell>
          <cell r="AL35">
            <v>37.677577972412102</v>
          </cell>
          <cell r="AM35">
            <v>5.7426419258117702</v>
          </cell>
          <cell r="AN35">
            <v>441.45071411132801</v>
          </cell>
          <cell r="AO35">
            <v>0</v>
          </cell>
          <cell r="AP35">
            <v>0</v>
          </cell>
          <cell r="AQ35">
            <v>0</v>
          </cell>
          <cell r="AR35">
            <v>0</v>
          </cell>
          <cell r="AS35">
            <v>0</v>
          </cell>
          <cell r="AT35">
            <v>0</v>
          </cell>
          <cell r="AU35">
            <v>0</v>
          </cell>
          <cell r="AV35">
            <v>0</v>
          </cell>
          <cell r="AW35">
            <v>43.571567535400398</v>
          </cell>
          <cell r="AX35">
            <v>0</v>
          </cell>
          <cell r="AY35">
            <v>0</v>
          </cell>
        </row>
        <row r="36">
          <cell r="B36" t="str">
            <v>PUPAPRPU</v>
          </cell>
          <cell r="C36" t="str">
            <v>printing</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0.24564461410045599</v>
          </cell>
          <cell r="U36">
            <v>0.40761381387710599</v>
          </cell>
          <cell r="V36">
            <v>0</v>
          </cell>
          <cell r="W36">
            <v>0</v>
          </cell>
          <cell r="X36">
            <v>0</v>
          </cell>
          <cell r="Y36">
            <v>0</v>
          </cell>
          <cell r="Z36">
            <v>0</v>
          </cell>
          <cell r="AA36">
            <v>0</v>
          </cell>
          <cell r="AB36">
            <v>0</v>
          </cell>
          <cell r="AC36">
            <v>0</v>
          </cell>
          <cell r="AD36">
            <v>0</v>
          </cell>
          <cell r="AE36">
            <v>0</v>
          </cell>
          <cell r="AF36">
            <v>2.9993429780006398E-2</v>
          </cell>
          <cell r="AG36">
            <v>3.70988585054874E-2</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row>
        <row r="37">
          <cell r="B37" t="str">
            <v>TEXTPROD</v>
          </cell>
          <cell r="C37" t="str">
            <v>woollen</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row>
        <row r="38">
          <cell r="B38" t="str">
            <v>TEXTPROD</v>
          </cell>
          <cell r="C38" t="str">
            <v>spin &amp; weav</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5.3525471687316903</v>
          </cell>
          <cell r="V38">
            <v>0</v>
          </cell>
          <cell r="W38">
            <v>0</v>
          </cell>
          <cell r="X38">
            <v>0</v>
          </cell>
          <cell r="Y38">
            <v>0</v>
          </cell>
          <cell r="Z38">
            <v>0</v>
          </cell>
          <cell r="AA38">
            <v>1.3173314332962001</v>
          </cell>
          <cell r="AB38">
            <v>0</v>
          </cell>
          <cell r="AC38">
            <v>0</v>
          </cell>
          <cell r="AD38">
            <v>0</v>
          </cell>
          <cell r="AE38">
            <v>0</v>
          </cell>
          <cell r="AF38">
            <v>0</v>
          </cell>
          <cell r="AG38">
            <v>4.9826846122741699</v>
          </cell>
          <cell r="AH38">
            <v>0</v>
          </cell>
          <cell r="AI38">
            <v>0</v>
          </cell>
          <cell r="AJ38">
            <v>0</v>
          </cell>
          <cell r="AK38">
            <v>0</v>
          </cell>
          <cell r="AL38">
            <v>0</v>
          </cell>
          <cell r="AM38">
            <v>1.36073458194733</v>
          </cell>
          <cell r="AN38">
            <v>0</v>
          </cell>
          <cell r="AO38">
            <v>0</v>
          </cell>
          <cell r="AP38">
            <v>0</v>
          </cell>
          <cell r="AQ38">
            <v>0</v>
          </cell>
          <cell r="AR38">
            <v>0</v>
          </cell>
          <cell r="AS38">
            <v>4.1490650177001998</v>
          </cell>
          <cell r="AT38">
            <v>0</v>
          </cell>
          <cell r="AU38">
            <v>0</v>
          </cell>
          <cell r="AV38">
            <v>0</v>
          </cell>
          <cell r="AW38">
            <v>0</v>
          </cell>
          <cell r="AX38">
            <v>0</v>
          </cell>
          <cell r="AY38">
            <v>0.93803888559341397</v>
          </cell>
        </row>
        <row r="39">
          <cell r="B39" t="str">
            <v>TEXTPROD</v>
          </cell>
          <cell r="C39" t="str">
            <v>dye &amp; finish</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0.32396724820137002</v>
          </cell>
          <cell r="U39">
            <v>1.47216749191284</v>
          </cell>
          <cell r="V39">
            <v>0</v>
          </cell>
          <cell r="W39">
            <v>0</v>
          </cell>
          <cell r="X39">
            <v>0</v>
          </cell>
          <cell r="Y39">
            <v>0</v>
          </cell>
          <cell r="Z39">
            <v>0</v>
          </cell>
          <cell r="AA39">
            <v>0</v>
          </cell>
          <cell r="AB39">
            <v>0</v>
          </cell>
          <cell r="AC39">
            <v>0</v>
          </cell>
          <cell r="AD39">
            <v>0</v>
          </cell>
          <cell r="AE39">
            <v>0</v>
          </cell>
          <cell r="AF39">
            <v>0.44439044594764698</v>
          </cell>
          <cell r="AG39">
            <v>1.57026743888855</v>
          </cell>
          <cell r="AH39">
            <v>0</v>
          </cell>
          <cell r="AI39">
            <v>0</v>
          </cell>
          <cell r="AJ39">
            <v>0</v>
          </cell>
          <cell r="AK39">
            <v>0</v>
          </cell>
          <cell r="AL39">
            <v>0</v>
          </cell>
          <cell r="AM39">
            <v>0</v>
          </cell>
          <cell r="AN39">
            <v>0</v>
          </cell>
          <cell r="AO39">
            <v>0</v>
          </cell>
          <cell r="AP39">
            <v>0</v>
          </cell>
          <cell r="AQ39">
            <v>0</v>
          </cell>
          <cell r="AR39">
            <v>0.34159892797470098</v>
          </cell>
          <cell r="AS39">
            <v>1.3946723937988299</v>
          </cell>
          <cell r="AT39">
            <v>0</v>
          </cell>
          <cell r="AU39">
            <v>0</v>
          </cell>
          <cell r="AV39">
            <v>0</v>
          </cell>
          <cell r="AW39">
            <v>0</v>
          </cell>
          <cell r="AX39">
            <v>0</v>
          </cell>
          <cell r="AY39">
            <v>0</v>
          </cell>
        </row>
        <row r="40">
          <cell r="B40" t="str">
            <v>TEXTPROD</v>
          </cell>
          <cell r="C40" t="str">
            <v>carpets</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row>
        <row r="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16.439060211181602</v>
          </cell>
          <cell r="W49">
            <v>14.0526533126831</v>
          </cell>
          <cell r="X49">
            <v>13.408714294433601</v>
          </cell>
          <cell r="Y49">
            <v>12.1121978759766</v>
          </cell>
          <cell r="Z49">
            <v>10.8865518569946</v>
          </cell>
          <cell r="AA49">
            <v>11.547087669372599</v>
          </cell>
          <cell r="AB49">
            <v>0</v>
          </cell>
          <cell r="AC49">
            <v>0</v>
          </cell>
          <cell r="AD49">
            <v>0</v>
          </cell>
          <cell r="AE49">
            <v>0</v>
          </cell>
          <cell r="AF49">
            <v>0</v>
          </cell>
          <cell r="AG49">
            <v>0</v>
          </cell>
          <cell r="AH49">
            <v>15.8646812438965</v>
          </cell>
          <cell r="AI49">
            <v>13.9611148834229</v>
          </cell>
          <cell r="AJ49">
            <v>12.34499168396</v>
          </cell>
          <cell r="AK49">
            <v>11.800554275512701</v>
          </cell>
          <cell r="AL49">
            <v>10.5530948638916</v>
          </cell>
          <cell r="AM49">
            <v>11.7868738174438</v>
          </cell>
          <cell r="AN49">
            <v>0</v>
          </cell>
          <cell r="AO49">
            <v>0</v>
          </cell>
          <cell r="AP49">
            <v>0</v>
          </cell>
          <cell r="AQ49">
            <v>0</v>
          </cell>
          <cell r="AR49">
            <v>0</v>
          </cell>
          <cell r="AS49">
            <v>0</v>
          </cell>
          <cell r="AT49">
            <v>17.940721511840799</v>
          </cell>
          <cell r="AU49">
            <v>15.6420230865479</v>
          </cell>
          <cell r="AV49">
            <v>14.7288103103638</v>
          </cell>
          <cell r="AW49">
            <v>13.789106369018601</v>
          </cell>
          <cell r="AX49">
            <v>12.546653747558601</v>
          </cell>
          <cell r="AY49">
            <v>12.785738945007299</v>
          </cell>
        </row>
        <row r="50">
          <cell r="D50">
            <v>0</v>
          </cell>
          <cell r="E50">
            <v>0</v>
          </cell>
          <cell r="F50">
            <v>0</v>
          </cell>
          <cell r="G50">
            <v>0</v>
          </cell>
          <cell r="H50">
            <v>0</v>
          </cell>
          <cell r="I50">
            <v>0</v>
          </cell>
          <cell r="J50">
            <v>0</v>
          </cell>
          <cell r="K50">
            <v>0</v>
          </cell>
          <cell r="L50">
            <v>0</v>
          </cell>
          <cell r="M50">
            <v>0</v>
          </cell>
          <cell r="N50">
            <v>0</v>
          </cell>
          <cell r="O50">
            <v>0</v>
          </cell>
          <cell r="P50">
            <v>0</v>
          </cell>
          <cell r="Q50">
            <v>3.9809942245483398</v>
          </cell>
          <cell r="R50">
            <v>6.4996051788330096</v>
          </cell>
          <cell r="S50">
            <v>6.5180349349975604</v>
          </cell>
          <cell r="T50">
            <v>7.6317167282104501</v>
          </cell>
          <cell r="U50">
            <v>7.75087690353394</v>
          </cell>
          <cell r="V50">
            <v>3.2672648429870601</v>
          </cell>
          <cell r="W50">
            <v>1.6751912832260101</v>
          </cell>
          <cell r="X50">
            <v>3.7698171138763401</v>
          </cell>
          <cell r="Y50">
            <v>0</v>
          </cell>
          <cell r="Z50">
            <v>0</v>
          </cell>
          <cell r="AA50">
            <v>0</v>
          </cell>
          <cell r="AB50">
            <v>0</v>
          </cell>
          <cell r="AC50">
            <v>4.8023390769958496</v>
          </cell>
          <cell r="AD50">
            <v>8.0817108154296893</v>
          </cell>
          <cell r="AE50">
            <v>7.6548795700073198</v>
          </cell>
          <cell r="AF50">
            <v>8.2922039031982404</v>
          </cell>
          <cell r="AG50">
            <v>12.3047170639038</v>
          </cell>
          <cell r="AH50">
            <v>3.32865214347839</v>
          </cell>
          <cell r="AI50">
            <v>1.5996512174606301</v>
          </cell>
          <cell r="AJ50">
            <v>3.61511325836182</v>
          </cell>
          <cell r="AK50">
            <v>6.6580877304077104</v>
          </cell>
          <cell r="AL50">
            <v>10.6540269851685</v>
          </cell>
          <cell r="AM50">
            <v>11.3837642669678</v>
          </cell>
          <cell r="AN50">
            <v>0</v>
          </cell>
          <cell r="AO50">
            <v>2.0743279457092298</v>
          </cell>
          <cell r="AP50">
            <v>5.0832376480102504</v>
          </cell>
          <cell r="AQ50">
            <v>5.1000542640686</v>
          </cell>
          <cell r="AR50">
            <v>5.4194254875183097</v>
          </cell>
          <cell r="AS50">
            <v>14.317435264587401</v>
          </cell>
          <cell r="AT50">
            <v>2.29975438117981</v>
          </cell>
          <cell r="AU50">
            <v>1.22893226146698</v>
          </cell>
          <cell r="AV50">
            <v>3.0844738483428999</v>
          </cell>
          <cell r="AW50">
            <v>4.0473275184631303</v>
          </cell>
          <cell r="AX50">
            <v>7.9951524734497097</v>
          </cell>
          <cell r="AY50">
            <v>8.3831405639648402</v>
          </cell>
        </row>
        <row r="51">
          <cell r="D51">
            <v>0</v>
          </cell>
          <cell r="E51">
            <v>0</v>
          </cell>
          <cell r="F51">
            <v>0</v>
          </cell>
          <cell r="G51">
            <v>0</v>
          </cell>
          <cell r="H51">
            <v>0</v>
          </cell>
          <cell r="I51">
            <v>0</v>
          </cell>
          <cell r="J51">
            <v>0</v>
          </cell>
          <cell r="K51">
            <v>0</v>
          </cell>
          <cell r="L51">
            <v>0</v>
          </cell>
          <cell r="M51">
            <v>0</v>
          </cell>
          <cell r="N51">
            <v>0</v>
          </cell>
          <cell r="O51">
            <v>0</v>
          </cell>
          <cell r="P51">
            <v>2.1900408267974898</v>
          </cell>
          <cell r="Q51">
            <v>2.47906422615051</v>
          </cell>
          <cell r="R51">
            <v>1.4373680353164699</v>
          </cell>
          <cell r="S51">
            <v>2.2899265289306601</v>
          </cell>
          <cell r="T51">
            <v>37.339935302734403</v>
          </cell>
          <cell r="U51">
            <v>76.711517333984403</v>
          </cell>
          <cell r="V51">
            <v>42.654579162597699</v>
          </cell>
          <cell r="W51">
            <v>35.816310882568402</v>
          </cell>
          <cell r="X51">
            <v>31.074937820434599</v>
          </cell>
          <cell r="Y51">
            <v>21.7507438659668</v>
          </cell>
          <cell r="Z51">
            <v>0</v>
          </cell>
          <cell r="AA51">
            <v>0</v>
          </cell>
          <cell r="AB51">
            <v>3.5865838527679399</v>
          </cell>
          <cell r="AC51">
            <v>3.62474536895752</v>
          </cell>
          <cell r="AD51">
            <v>4.75085401535034</v>
          </cell>
          <cell r="AE51">
            <v>4.3897814750671396</v>
          </cell>
          <cell r="AF51">
            <v>57.210056304931598</v>
          </cell>
          <cell r="AG51">
            <v>123.380577087402</v>
          </cell>
          <cell r="AH51">
            <v>41.092788696289098</v>
          </cell>
          <cell r="AI51">
            <v>34.761993408203097</v>
          </cell>
          <cell r="AJ51">
            <v>30.3668823242188</v>
          </cell>
          <cell r="AK51">
            <v>21.2060432434082</v>
          </cell>
          <cell r="AL51">
            <v>15.715954780578601</v>
          </cell>
          <cell r="AM51">
            <v>15.1964464187622</v>
          </cell>
          <cell r="AN51">
            <v>2.4694118499755899</v>
          </cell>
          <cell r="AO51">
            <v>4.5194954872131303</v>
          </cell>
          <cell r="AP51">
            <v>6.4895529747009304</v>
          </cell>
          <cell r="AQ51">
            <v>9.7565870285034197</v>
          </cell>
          <cell r="AR51">
            <v>79.641815185546903</v>
          </cell>
          <cell r="AS51">
            <v>169.49528503418</v>
          </cell>
          <cell r="AT51">
            <v>48.088951110839801</v>
          </cell>
          <cell r="AU51">
            <v>39.204620361328097</v>
          </cell>
          <cell r="AV51">
            <v>35.173515319824197</v>
          </cell>
          <cell r="AW51">
            <v>23.652660369873001</v>
          </cell>
          <cell r="AX51">
            <v>0</v>
          </cell>
          <cell r="AY51">
            <v>0</v>
          </cell>
        </row>
        <row r="52">
          <cell r="D52">
            <v>0</v>
          </cell>
          <cell r="E52">
            <v>0</v>
          </cell>
          <cell r="F52">
            <v>0</v>
          </cell>
          <cell r="G52">
            <v>0</v>
          </cell>
          <cell r="H52">
            <v>0</v>
          </cell>
          <cell r="I52">
            <v>0</v>
          </cell>
          <cell r="J52">
            <v>0</v>
          </cell>
          <cell r="K52">
            <v>0</v>
          </cell>
          <cell r="L52">
            <v>0</v>
          </cell>
          <cell r="M52">
            <v>0</v>
          </cell>
          <cell r="N52">
            <v>0</v>
          </cell>
          <cell r="O52">
            <v>0</v>
          </cell>
          <cell r="P52">
            <v>0</v>
          </cell>
          <cell r="Q52">
            <v>0</v>
          </cell>
          <cell r="R52">
            <v>8.5617151260375994</v>
          </cell>
          <cell r="S52">
            <v>8.9981718063354492</v>
          </cell>
          <cell r="T52">
            <v>9.2808771133422905</v>
          </cell>
          <cell r="U52">
            <v>17.0440483093262</v>
          </cell>
          <cell r="V52">
            <v>45.141208648681598</v>
          </cell>
          <cell r="W52">
            <v>93.275527954101605</v>
          </cell>
          <cell r="X52">
            <v>89.091880798339801</v>
          </cell>
          <cell r="Y52">
            <v>0</v>
          </cell>
          <cell r="Z52">
            <v>0</v>
          </cell>
          <cell r="AA52">
            <v>0</v>
          </cell>
          <cell r="AB52">
            <v>0</v>
          </cell>
          <cell r="AC52">
            <v>0</v>
          </cell>
          <cell r="AD52">
            <v>10.741503715515099</v>
          </cell>
          <cell r="AE52">
            <v>11.377474784851101</v>
          </cell>
          <cell r="AF52">
            <v>11.6881704330444</v>
          </cell>
          <cell r="AG52">
            <v>20.590995788574201</v>
          </cell>
          <cell r="AH52">
            <v>43.208988189697301</v>
          </cell>
          <cell r="AI52">
            <v>91.854530334472699</v>
          </cell>
          <cell r="AJ52">
            <v>87.218833923339801</v>
          </cell>
          <cell r="AK52">
            <v>0</v>
          </cell>
          <cell r="AL52">
            <v>0</v>
          </cell>
          <cell r="AM52">
            <v>0</v>
          </cell>
          <cell r="AN52">
            <v>0</v>
          </cell>
          <cell r="AO52">
            <v>0</v>
          </cell>
          <cell r="AP52">
            <v>11.4383955001831</v>
          </cell>
          <cell r="AQ52">
            <v>14.197208404541</v>
          </cell>
          <cell r="AR52">
            <v>16.0193176269531</v>
          </cell>
          <cell r="AS52">
            <v>23.3459358215332</v>
          </cell>
          <cell r="AT52">
            <v>51.54833984375</v>
          </cell>
          <cell r="AU52">
            <v>101.514511108398</v>
          </cell>
          <cell r="AV52">
            <v>92.419082641601605</v>
          </cell>
          <cell r="AW52">
            <v>0</v>
          </cell>
          <cell r="AX52">
            <v>0</v>
          </cell>
          <cell r="AY52">
            <v>0</v>
          </cell>
        </row>
        <row r="53">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1.7772235870361299</v>
          </cell>
          <cell r="U53">
            <v>1.1863421201705899</v>
          </cell>
          <cell r="V53">
            <v>19.2108459472656</v>
          </cell>
          <cell r="W53">
            <v>15.466893196106</v>
          </cell>
          <cell r="X53">
            <v>40.9967231750488</v>
          </cell>
          <cell r="Y53">
            <v>29.2195529937744</v>
          </cell>
          <cell r="Z53">
            <v>0</v>
          </cell>
          <cell r="AA53">
            <v>0</v>
          </cell>
          <cell r="AB53">
            <v>0</v>
          </cell>
          <cell r="AC53">
            <v>0</v>
          </cell>
          <cell r="AD53">
            <v>0</v>
          </cell>
          <cell r="AE53">
            <v>0</v>
          </cell>
          <cell r="AF53">
            <v>2.29948806762695</v>
          </cell>
          <cell r="AG53">
            <v>2.0474514961242698</v>
          </cell>
          <cell r="AH53">
            <v>18.882396697998001</v>
          </cell>
          <cell r="AI53">
            <v>15.525993347168001</v>
          </cell>
          <cell r="AJ53">
            <v>40.517204284667997</v>
          </cell>
          <cell r="AK53">
            <v>29.224271774291999</v>
          </cell>
          <cell r="AL53">
            <v>29.275575637817401</v>
          </cell>
          <cell r="AM53">
            <v>33.819999694824197</v>
          </cell>
          <cell r="AN53">
            <v>0</v>
          </cell>
          <cell r="AO53">
            <v>0</v>
          </cell>
          <cell r="AP53">
            <v>0</v>
          </cell>
          <cell r="AQ53">
            <v>0</v>
          </cell>
          <cell r="AR53">
            <v>1.7974681854248</v>
          </cell>
          <cell r="AS53">
            <v>2.57222247123718</v>
          </cell>
          <cell r="AT53">
            <v>22.844882965087901</v>
          </cell>
          <cell r="AU53">
            <v>17.822141647338899</v>
          </cell>
          <cell r="AV53">
            <v>42.519779205322301</v>
          </cell>
          <cell r="AW53">
            <v>29.855493545532202</v>
          </cell>
          <cell r="AX53">
            <v>34.821521759033203</v>
          </cell>
          <cell r="AY53">
            <v>40.956329345703097</v>
          </cell>
        </row>
        <row r="54">
          <cell r="D54">
            <v>0</v>
          </cell>
          <cell r="E54">
            <v>0</v>
          </cell>
          <cell r="F54">
            <v>0</v>
          </cell>
          <cell r="G54">
            <v>0</v>
          </cell>
          <cell r="H54">
            <v>0</v>
          </cell>
          <cell r="I54">
            <v>0</v>
          </cell>
          <cell r="J54">
            <v>0</v>
          </cell>
          <cell r="K54">
            <v>0</v>
          </cell>
          <cell r="L54">
            <v>0</v>
          </cell>
          <cell r="M54">
            <v>0</v>
          </cell>
          <cell r="N54">
            <v>0</v>
          </cell>
          <cell r="O54">
            <v>0</v>
          </cell>
          <cell r="P54">
            <v>0</v>
          </cell>
          <cell r="Q54">
            <v>9.69195556640625</v>
          </cell>
          <cell r="R54">
            <v>7.2780485153198198</v>
          </cell>
          <cell r="S54">
            <v>1.2248892784118699</v>
          </cell>
          <cell r="T54">
            <v>1.3812935352325399</v>
          </cell>
          <cell r="U54">
            <v>47.883613586425803</v>
          </cell>
          <cell r="V54">
            <v>69.722610473632798</v>
          </cell>
          <cell r="W54">
            <v>61.042018890380902</v>
          </cell>
          <cell r="X54">
            <v>39.268550872802699</v>
          </cell>
          <cell r="Y54">
            <v>0</v>
          </cell>
          <cell r="Z54">
            <v>0</v>
          </cell>
          <cell r="AA54">
            <v>8.9819507598877006</v>
          </cell>
          <cell r="AB54">
            <v>0</v>
          </cell>
          <cell r="AC54">
            <v>15.489501953125</v>
          </cell>
          <cell r="AD54">
            <v>10.436337471008301</v>
          </cell>
          <cell r="AE54">
            <v>2.7889363765716602</v>
          </cell>
          <cell r="AF54">
            <v>2.3600237369537398</v>
          </cell>
          <cell r="AG54">
            <v>64.890159606933594</v>
          </cell>
          <cell r="AH54">
            <v>64.814285278320298</v>
          </cell>
          <cell r="AI54">
            <v>59.937801361083999</v>
          </cell>
          <cell r="AJ54">
            <v>38.748458862304702</v>
          </cell>
          <cell r="AK54">
            <v>0</v>
          </cell>
          <cell r="AL54">
            <v>0</v>
          </cell>
          <cell r="AM54">
            <v>12.205731391906699</v>
          </cell>
          <cell r="AN54">
            <v>0</v>
          </cell>
          <cell r="AO54">
            <v>19.344211578369102</v>
          </cell>
          <cell r="AP54">
            <v>28.306858062744102</v>
          </cell>
          <cell r="AQ54">
            <v>7.4101271629333496</v>
          </cell>
          <cell r="AR54">
            <v>8.8222560882568395</v>
          </cell>
          <cell r="AS54">
            <v>73.505439758300795</v>
          </cell>
          <cell r="AT54">
            <v>75.198997497558594</v>
          </cell>
          <cell r="AU54">
            <v>63.248680114746101</v>
          </cell>
          <cell r="AV54">
            <v>39.553215026855497</v>
          </cell>
          <cell r="AW54">
            <v>0</v>
          </cell>
          <cell r="AX54">
            <v>0</v>
          </cell>
          <cell r="AY54">
            <v>17.963844299316399</v>
          </cell>
        </row>
        <row r="55">
          <cell r="D55">
            <v>0</v>
          </cell>
          <cell r="E55">
            <v>0</v>
          </cell>
          <cell r="F55">
            <v>0</v>
          </cell>
          <cell r="G55">
            <v>0</v>
          </cell>
          <cell r="H55">
            <v>0</v>
          </cell>
          <cell r="I55">
            <v>0</v>
          </cell>
          <cell r="J55">
            <v>0</v>
          </cell>
          <cell r="K55">
            <v>0</v>
          </cell>
          <cell r="L55">
            <v>0</v>
          </cell>
          <cell r="M55">
            <v>0</v>
          </cell>
          <cell r="N55">
            <v>0</v>
          </cell>
          <cell r="O55">
            <v>0</v>
          </cell>
          <cell r="P55">
            <v>3.8475084304809601</v>
          </cell>
          <cell r="Q55">
            <v>7.4030933380126998</v>
          </cell>
          <cell r="R55">
            <v>6.56125688552856</v>
          </cell>
          <cell r="S55">
            <v>9.7763347625732404</v>
          </cell>
          <cell r="T55">
            <v>74.706657409667997</v>
          </cell>
          <cell r="U55">
            <v>91.955741882324205</v>
          </cell>
          <cell r="V55">
            <v>170.58250427246099</v>
          </cell>
          <cell r="W55">
            <v>107.530807495117</v>
          </cell>
          <cell r="X55">
            <v>0</v>
          </cell>
          <cell r="Y55">
            <v>8.2845363616943395</v>
          </cell>
          <cell r="Z55">
            <v>27.8607368469238</v>
          </cell>
          <cell r="AA55">
            <v>24.0771369934082</v>
          </cell>
          <cell r="AB55">
            <v>6.4492931365966797</v>
          </cell>
          <cell r="AC55">
            <v>10.2266283035278</v>
          </cell>
          <cell r="AD55">
            <v>11.5653944015503</v>
          </cell>
          <cell r="AE55">
            <v>18.695508956909201</v>
          </cell>
          <cell r="AF55">
            <v>90.023811340332003</v>
          </cell>
          <cell r="AG55">
            <v>124.281257629395</v>
          </cell>
          <cell r="AH55">
            <v>162.682540893555</v>
          </cell>
          <cell r="AI55">
            <v>106.31063079834</v>
          </cell>
          <cell r="AJ55">
            <v>215.00672912597699</v>
          </cell>
          <cell r="AK55">
            <v>11.7335500717163</v>
          </cell>
          <cell r="AL55">
            <v>32.752170562744098</v>
          </cell>
          <cell r="AM55">
            <v>35.363555908203097</v>
          </cell>
          <cell r="AN55">
            <v>6.7579112052917498</v>
          </cell>
          <cell r="AO55">
            <v>12.252433776855501</v>
          </cell>
          <cell r="AP55">
            <v>12.1474714279175</v>
          </cell>
          <cell r="AQ55">
            <v>21.481492996215799</v>
          </cell>
          <cell r="AR55">
            <v>107.083221435547</v>
          </cell>
          <cell r="AS55">
            <v>132.65847778320301</v>
          </cell>
          <cell r="AT55">
            <v>195.20552062988301</v>
          </cell>
          <cell r="AU55">
            <v>118.497314453125</v>
          </cell>
          <cell r="AV55">
            <v>256.37368774414102</v>
          </cell>
          <cell r="AW55">
            <v>13.1614227294922</v>
          </cell>
          <cell r="AX55">
            <v>37.930885314941399</v>
          </cell>
          <cell r="AY55">
            <v>39.112354278564503</v>
          </cell>
        </row>
        <row r="56">
          <cell r="D56">
            <v>0</v>
          </cell>
          <cell r="E56">
            <v>0</v>
          </cell>
          <cell r="F56">
            <v>0</v>
          </cell>
          <cell r="G56">
            <v>0</v>
          </cell>
          <cell r="H56">
            <v>0</v>
          </cell>
          <cell r="I56">
            <v>0</v>
          </cell>
          <cell r="J56">
            <v>0</v>
          </cell>
          <cell r="K56">
            <v>0</v>
          </cell>
          <cell r="L56">
            <v>0</v>
          </cell>
          <cell r="M56">
            <v>0</v>
          </cell>
          <cell r="N56">
            <v>0</v>
          </cell>
          <cell r="O56">
            <v>0</v>
          </cell>
          <cell r="P56">
            <v>0</v>
          </cell>
          <cell r="Q56">
            <v>0</v>
          </cell>
          <cell r="R56">
            <v>3.1971516609191899</v>
          </cell>
          <cell r="S56">
            <v>6.9774851799011204</v>
          </cell>
          <cell r="T56">
            <v>42.645950317382798</v>
          </cell>
          <cell r="U56">
            <v>127.91608428955099</v>
          </cell>
          <cell r="V56">
            <v>6.6023235321044904</v>
          </cell>
          <cell r="W56">
            <v>5.3226146697998002</v>
          </cell>
          <cell r="X56">
            <v>2.3764014244079599</v>
          </cell>
          <cell r="Y56">
            <v>0</v>
          </cell>
          <cell r="Z56">
            <v>0</v>
          </cell>
          <cell r="AA56">
            <v>15.5927953720093</v>
          </cell>
          <cell r="AB56">
            <v>0</v>
          </cell>
          <cell r="AC56">
            <v>0</v>
          </cell>
          <cell r="AD56">
            <v>2.2752599716186501</v>
          </cell>
          <cell r="AE56">
            <v>10.990917205810501</v>
          </cell>
          <cell r="AF56">
            <v>55.262130737304702</v>
          </cell>
          <cell r="AG56">
            <v>164.04463195800801</v>
          </cell>
          <cell r="AH56">
            <v>6.6525902748107901</v>
          </cell>
          <cell r="AI56">
            <v>5.2464923858642596</v>
          </cell>
          <cell r="AJ56">
            <v>2.3644857406616202</v>
          </cell>
          <cell r="AK56">
            <v>8.0082798004150408</v>
          </cell>
          <cell r="AL56">
            <v>11.2105655670166</v>
          </cell>
          <cell r="AM56">
            <v>16.674898147583001</v>
          </cell>
          <cell r="AN56">
            <v>0</v>
          </cell>
          <cell r="AO56">
            <v>0</v>
          </cell>
          <cell r="AP56">
            <v>0.761788129806519</v>
          </cell>
          <cell r="AQ56">
            <v>13.074708938598601</v>
          </cell>
          <cell r="AR56">
            <v>60.4921875</v>
          </cell>
          <cell r="AS56">
            <v>190.865646362305</v>
          </cell>
          <cell r="AT56">
            <v>7.1027131080627397</v>
          </cell>
          <cell r="AU56">
            <v>5.8132672309875497</v>
          </cell>
          <cell r="AV56">
            <v>2.57226586341858</v>
          </cell>
          <cell r="AW56">
            <v>8.7546691894531303</v>
          </cell>
          <cell r="AX56">
            <v>13.338448524475099</v>
          </cell>
          <cell r="AY56">
            <v>20.7549839019775</v>
          </cell>
        </row>
        <row r="57">
          <cell r="D57">
            <v>0</v>
          </cell>
          <cell r="E57">
            <v>0</v>
          </cell>
          <cell r="F57">
            <v>0</v>
          </cell>
          <cell r="G57">
            <v>0</v>
          </cell>
          <cell r="H57">
            <v>0</v>
          </cell>
          <cell r="I57">
            <v>0</v>
          </cell>
          <cell r="J57">
            <v>0</v>
          </cell>
          <cell r="K57">
            <v>0</v>
          </cell>
          <cell r="L57">
            <v>0</v>
          </cell>
          <cell r="M57">
            <v>0</v>
          </cell>
          <cell r="N57">
            <v>0</v>
          </cell>
          <cell r="O57">
            <v>0</v>
          </cell>
          <cell r="P57">
            <v>0</v>
          </cell>
          <cell r="Q57">
            <v>0</v>
          </cell>
          <cell r="R57">
            <v>14.696119308471699</v>
          </cell>
          <cell r="S57">
            <v>21.671506881713899</v>
          </cell>
          <cell r="T57">
            <v>11.6529998779297</v>
          </cell>
          <cell r="U57">
            <v>22.523155212402301</v>
          </cell>
          <cell r="V57">
            <v>0</v>
          </cell>
          <cell r="W57">
            <v>0</v>
          </cell>
          <cell r="X57">
            <v>0</v>
          </cell>
          <cell r="Y57">
            <v>0</v>
          </cell>
          <cell r="Z57">
            <v>0</v>
          </cell>
          <cell r="AA57">
            <v>14.135378837585399</v>
          </cell>
          <cell r="AB57">
            <v>0</v>
          </cell>
          <cell r="AC57">
            <v>0</v>
          </cell>
          <cell r="AD57">
            <v>15.957090377807599</v>
          </cell>
          <cell r="AE57">
            <v>26.136188507080099</v>
          </cell>
          <cell r="AF57">
            <v>18.4015197753906</v>
          </cell>
          <cell r="AG57">
            <v>28.179262161254901</v>
          </cell>
          <cell r="AH57">
            <v>0</v>
          </cell>
          <cell r="AI57">
            <v>30.824943542480501</v>
          </cell>
          <cell r="AJ57">
            <v>0</v>
          </cell>
          <cell r="AK57">
            <v>0</v>
          </cell>
          <cell r="AL57">
            <v>0</v>
          </cell>
          <cell r="AM57">
            <v>15.4462423324585</v>
          </cell>
          <cell r="AN57">
            <v>0</v>
          </cell>
          <cell r="AO57">
            <v>0</v>
          </cell>
          <cell r="AP57">
            <v>15.690849304199199</v>
          </cell>
          <cell r="AQ57">
            <v>29.981861114501999</v>
          </cell>
          <cell r="AR57">
            <v>22.155078887939499</v>
          </cell>
          <cell r="AS57">
            <v>32.088413238525398</v>
          </cell>
          <cell r="AT57">
            <v>0</v>
          </cell>
          <cell r="AU57">
            <v>0</v>
          </cell>
          <cell r="AV57">
            <v>0</v>
          </cell>
          <cell r="AW57">
            <v>0</v>
          </cell>
          <cell r="AX57">
            <v>0</v>
          </cell>
          <cell r="AY57">
            <v>14.699541091918899</v>
          </cell>
        </row>
        <row r="58">
          <cell r="D58">
            <v>0</v>
          </cell>
          <cell r="E58">
            <v>0</v>
          </cell>
          <cell r="F58">
            <v>0</v>
          </cell>
          <cell r="G58">
            <v>0</v>
          </cell>
          <cell r="H58">
            <v>0</v>
          </cell>
          <cell r="I58">
            <v>0</v>
          </cell>
          <cell r="J58">
            <v>0</v>
          </cell>
          <cell r="K58">
            <v>0</v>
          </cell>
          <cell r="L58">
            <v>0</v>
          </cell>
          <cell r="M58">
            <v>0</v>
          </cell>
          <cell r="N58">
            <v>0</v>
          </cell>
          <cell r="O58">
            <v>0</v>
          </cell>
          <cell r="P58">
            <v>18.134038925170898</v>
          </cell>
          <cell r="Q58">
            <v>14.6207675933838</v>
          </cell>
          <cell r="R58">
            <v>41.105281829833999</v>
          </cell>
          <cell r="S58">
            <v>52.501392364502003</v>
          </cell>
          <cell r="T58">
            <v>63.477108001708999</v>
          </cell>
          <cell r="U58">
            <v>162.53489685058599</v>
          </cell>
          <cell r="V58">
            <v>50.914131164550803</v>
          </cell>
          <cell r="W58">
            <v>46.357162475585902</v>
          </cell>
          <cell r="X58">
            <v>0</v>
          </cell>
          <cell r="Y58">
            <v>0</v>
          </cell>
          <cell r="Z58">
            <v>4.0605607032775897</v>
          </cell>
          <cell r="AA58">
            <v>10.4057207107544</v>
          </cell>
          <cell r="AB58">
            <v>22.1126194000244</v>
          </cell>
          <cell r="AC58">
            <v>29.8634338378906</v>
          </cell>
          <cell r="AD58">
            <v>57.8877143859863</v>
          </cell>
          <cell r="AE58">
            <v>71.335250854492202</v>
          </cell>
          <cell r="AF58">
            <v>93.427322387695298</v>
          </cell>
          <cell r="AG58">
            <v>226.637451171875</v>
          </cell>
          <cell r="AH58">
            <v>49.473304748535199</v>
          </cell>
          <cell r="AI58">
            <v>45.8212280273438</v>
          </cell>
          <cell r="AJ58">
            <v>0</v>
          </cell>
          <cell r="AK58">
            <v>0</v>
          </cell>
          <cell r="AL58">
            <v>6.1756930351257298</v>
          </cell>
          <cell r="AM58">
            <v>15.364138603210399</v>
          </cell>
          <cell r="AN58">
            <v>19.6524868011475</v>
          </cell>
          <cell r="AO58">
            <v>44.155155181884801</v>
          </cell>
          <cell r="AP58">
            <v>63.313663482666001</v>
          </cell>
          <cell r="AQ58">
            <v>86.120834350585895</v>
          </cell>
          <cell r="AR58">
            <v>113.92497253418</v>
          </cell>
          <cell r="AS58">
            <v>312.94329833984398</v>
          </cell>
          <cell r="AT58">
            <v>53.555686950683601</v>
          </cell>
          <cell r="AU58">
            <v>47.491378784179702</v>
          </cell>
          <cell r="AV58">
            <v>0</v>
          </cell>
          <cell r="AW58">
            <v>0</v>
          </cell>
          <cell r="AX58">
            <v>7.5539479255676296</v>
          </cell>
          <cell r="AY58">
            <v>17.721773147583001</v>
          </cell>
        </row>
        <row r="59">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445.79714965820301</v>
          </cell>
          <cell r="W59">
            <v>437.3740234375</v>
          </cell>
          <cell r="X59">
            <v>425.41696166992199</v>
          </cell>
          <cell r="Y59">
            <v>403.09811401367199</v>
          </cell>
          <cell r="Z59">
            <v>357.73907470703102</v>
          </cell>
          <cell r="AA59">
            <v>102.212921142578</v>
          </cell>
          <cell r="AB59">
            <v>0</v>
          </cell>
          <cell r="AC59">
            <v>0</v>
          </cell>
          <cell r="AD59">
            <v>0</v>
          </cell>
          <cell r="AE59">
            <v>0</v>
          </cell>
          <cell r="AF59">
            <v>0</v>
          </cell>
          <cell r="AG59">
            <v>0</v>
          </cell>
          <cell r="AH59">
            <v>454.21612548828102</v>
          </cell>
          <cell r="AI59">
            <v>442.93273925781301</v>
          </cell>
          <cell r="AJ59">
            <v>429.0654296875</v>
          </cell>
          <cell r="AK59">
            <v>396.477783203125</v>
          </cell>
          <cell r="AL59">
            <v>363.29705810546898</v>
          </cell>
          <cell r="AM59">
            <v>99.650802612304702</v>
          </cell>
          <cell r="AN59">
            <v>0</v>
          </cell>
          <cell r="AO59">
            <v>0</v>
          </cell>
          <cell r="AP59">
            <v>0</v>
          </cell>
          <cell r="AQ59">
            <v>0</v>
          </cell>
          <cell r="AR59">
            <v>0</v>
          </cell>
          <cell r="AS59">
            <v>0</v>
          </cell>
          <cell r="AT59">
            <v>474.39019775390602</v>
          </cell>
          <cell r="AU59">
            <v>470.41232299804699</v>
          </cell>
          <cell r="AV59">
            <v>460.35028076171898</v>
          </cell>
          <cell r="AW59">
            <v>447.094970703125</v>
          </cell>
          <cell r="AX59">
            <v>395.44357299804699</v>
          </cell>
          <cell r="AY59">
            <v>117.07419586181599</v>
          </cell>
        </row>
        <row r="60">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112.198593139648</v>
          </cell>
          <cell r="AB60">
            <v>0</v>
          </cell>
          <cell r="AC60">
            <v>0</v>
          </cell>
          <cell r="AD60">
            <v>0</v>
          </cell>
          <cell r="AE60">
            <v>0</v>
          </cell>
          <cell r="AF60">
            <v>0</v>
          </cell>
          <cell r="AG60">
            <v>0</v>
          </cell>
          <cell r="AH60">
            <v>0</v>
          </cell>
          <cell r="AI60">
            <v>0</v>
          </cell>
          <cell r="AJ60">
            <v>0</v>
          </cell>
          <cell r="AK60">
            <v>0</v>
          </cell>
          <cell r="AL60">
            <v>0</v>
          </cell>
          <cell r="AM60">
            <v>111.226104736328</v>
          </cell>
          <cell r="AN60">
            <v>0</v>
          </cell>
          <cell r="AO60">
            <v>0</v>
          </cell>
          <cell r="AP60">
            <v>0</v>
          </cell>
          <cell r="AQ60">
            <v>0</v>
          </cell>
          <cell r="AR60">
            <v>0</v>
          </cell>
          <cell r="AS60">
            <v>0</v>
          </cell>
          <cell r="AT60">
            <v>0</v>
          </cell>
          <cell r="AU60">
            <v>0</v>
          </cell>
          <cell r="AV60">
            <v>0</v>
          </cell>
          <cell r="AW60">
            <v>0</v>
          </cell>
          <cell r="AX60">
            <v>0</v>
          </cell>
          <cell r="AY60">
            <v>128.19032287597699</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0.238755777478218</v>
          </cell>
          <cell r="T61">
            <v>0.124106727540493</v>
          </cell>
          <cell r="U61">
            <v>0.337421774864197</v>
          </cell>
          <cell r="V61">
            <v>0</v>
          </cell>
          <cell r="W61">
            <v>0</v>
          </cell>
          <cell r="X61">
            <v>0</v>
          </cell>
          <cell r="Y61">
            <v>0</v>
          </cell>
          <cell r="Z61">
            <v>0</v>
          </cell>
          <cell r="AA61">
            <v>0</v>
          </cell>
          <cell r="AB61">
            <v>31.736385345458999</v>
          </cell>
          <cell r="AC61">
            <v>0</v>
          </cell>
          <cell r="AD61">
            <v>0</v>
          </cell>
          <cell r="AE61">
            <v>0.30876830220222501</v>
          </cell>
          <cell r="AF61">
            <v>0.12736487388610801</v>
          </cell>
          <cell r="AG61">
            <v>0.41435971856117199</v>
          </cell>
          <cell r="AH61">
            <v>0</v>
          </cell>
          <cell r="AI61">
            <v>0</v>
          </cell>
          <cell r="AJ61">
            <v>0</v>
          </cell>
          <cell r="AK61">
            <v>819.83441162109398</v>
          </cell>
          <cell r="AL61">
            <v>822.24151611328102</v>
          </cell>
          <cell r="AM61">
            <v>349.65786743164102</v>
          </cell>
          <cell r="AN61">
            <v>37.507415771484403</v>
          </cell>
          <cell r="AO61">
            <v>0</v>
          </cell>
          <cell r="AP61">
            <v>0</v>
          </cell>
          <cell r="AQ61">
            <v>0.21047712862491599</v>
          </cell>
          <cell r="AR61">
            <v>0.102763116359711</v>
          </cell>
          <cell r="AS61">
            <v>0.30841147899627702</v>
          </cell>
          <cell r="AT61">
            <v>0</v>
          </cell>
          <cell r="AU61">
            <v>0</v>
          </cell>
          <cell r="AV61">
            <v>0</v>
          </cell>
          <cell r="AW61">
            <v>0</v>
          </cell>
          <cell r="AX61">
            <v>0</v>
          </cell>
          <cell r="AY61">
            <v>401.60897827148398</v>
          </cell>
        </row>
        <row r="62">
          <cell r="D62">
            <v>0</v>
          </cell>
          <cell r="E62">
            <v>0</v>
          </cell>
          <cell r="F62">
            <v>0</v>
          </cell>
          <cell r="G62">
            <v>0</v>
          </cell>
          <cell r="H62">
            <v>0</v>
          </cell>
          <cell r="I62">
            <v>0</v>
          </cell>
          <cell r="J62">
            <v>0</v>
          </cell>
          <cell r="K62">
            <v>0</v>
          </cell>
          <cell r="L62">
            <v>0</v>
          </cell>
          <cell r="M62">
            <v>0</v>
          </cell>
          <cell r="N62">
            <v>0</v>
          </cell>
          <cell r="O62">
            <v>0</v>
          </cell>
          <cell r="P62">
            <v>0</v>
          </cell>
          <cell r="Q62">
            <v>3.65690970420837</v>
          </cell>
          <cell r="R62">
            <v>1.8865318298339799</v>
          </cell>
          <cell r="S62">
            <v>3.21007251739502</v>
          </cell>
          <cell r="T62">
            <v>0</v>
          </cell>
          <cell r="U62">
            <v>0</v>
          </cell>
          <cell r="V62">
            <v>0</v>
          </cell>
          <cell r="W62">
            <v>0</v>
          </cell>
          <cell r="X62">
            <v>0</v>
          </cell>
          <cell r="Y62">
            <v>0</v>
          </cell>
          <cell r="Z62">
            <v>0</v>
          </cell>
          <cell r="AA62">
            <v>48.355922698974602</v>
          </cell>
          <cell r="AB62">
            <v>0</v>
          </cell>
          <cell r="AC62">
            <v>3.59493136405945</v>
          </cell>
          <cell r="AD62">
            <v>1.7730866670608501</v>
          </cell>
          <cell r="AE62">
            <v>3.4076144695282</v>
          </cell>
          <cell r="AF62">
            <v>0</v>
          </cell>
          <cell r="AG62">
            <v>0</v>
          </cell>
          <cell r="AH62">
            <v>0</v>
          </cell>
          <cell r="AI62">
            <v>0</v>
          </cell>
          <cell r="AJ62">
            <v>0</v>
          </cell>
          <cell r="AK62">
            <v>0</v>
          </cell>
          <cell r="AL62">
            <v>0</v>
          </cell>
          <cell r="AM62">
            <v>49.0048828125</v>
          </cell>
          <cell r="AN62">
            <v>0</v>
          </cell>
          <cell r="AO62">
            <v>4.0122623443603498</v>
          </cell>
          <cell r="AP62">
            <v>2.1628429889678999</v>
          </cell>
          <cell r="AQ62">
            <v>3.8907895088195801</v>
          </cell>
          <cell r="AR62">
            <v>0</v>
          </cell>
          <cell r="AS62">
            <v>0</v>
          </cell>
          <cell r="AT62">
            <v>0</v>
          </cell>
          <cell r="AU62">
            <v>0</v>
          </cell>
          <cell r="AV62">
            <v>0</v>
          </cell>
          <cell r="AW62">
            <v>0</v>
          </cell>
          <cell r="AX62">
            <v>0</v>
          </cell>
          <cell r="AY62">
            <v>54.336910247802699</v>
          </cell>
        </row>
        <row r="63">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357.75283813476602</v>
          </cell>
          <cell r="AI63">
            <v>373.59246826171898</v>
          </cell>
          <cell r="AJ63">
            <v>373.50427246093801</v>
          </cell>
          <cell r="AK63">
            <v>384.962646484375</v>
          </cell>
          <cell r="AL63">
            <v>0</v>
          </cell>
          <cell r="AM63">
            <v>0</v>
          </cell>
          <cell r="AN63">
            <v>0</v>
          </cell>
          <cell r="AO63">
            <v>0</v>
          </cell>
          <cell r="AP63">
            <v>0</v>
          </cell>
          <cell r="AQ63">
            <v>0</v>
          </cell>
          <cell r="AR63">
            <v>0</v>
          </cell>
          <cell r="AS63">
            <v>0</v>
          </cell>
          <cell r="AT63">
            <v>318.02722167968801</v>
          </cell>
          <cell r="AU63">
            <v>358.55740356445301</v>
          </cell>
          <cell r="AV63">
            <v>360.84188842773398</v>
          </cell>
          <cell r="AW63">
            <v>379.33279418945301</v>
          </cell>
          <cell r="AX63">
            <v>0</v>
          </cell>
          <cell r="AY63">
            <v>0</v>
          </cell>
        </row>
        <row r="64">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2.4488940238952601</v>
          </cell>
          <cell r="T64">
            <v>5.9949903488159197</v>
          </cell>
          <cell r="U64">
            <v>2.2444381713867201</v>
          </cell>
          <cell r="V64">
            <v>0</v>
          </cell>
          <cell r="W64">
            <v>0</v>
          </cell>
          <cell r="X64">
            <v>0</v>
          </cell>
          <cell r="Y64">
            <v>91.941650390625</v>
          </cell>
          <cell r="Z64">
            <v>84.902313232421903</v>
          </cell>
          <cell r="AA64">
            <v>79.228057861328097</v>
          </cell>
          <cell r="AB64">
            <v>0</v>
          </cell>
          <cell r="AC64">
            <v>0</v>
          </cell>
          <cell r="AD64">
            <v>0</v>
          </cell>
          <cell r="AE64">
            <v>3.6515245437622101</v>
          </cell>
          <cell r="AF64">
            <v>7.2969741821289098</v>
          </cell>
          <cell r="AG64">
            <v>3.92213010787964</v>
          </cell>
          <cell r="AH64">
            <v>0</v>
          </cell>
          <cell r="AI64">
            <v>0</v>
          </cell>
          <cell r="AJ64">
            <v>0</v>
          </cell>
          <cell r="AK64">
            <v>89.921516418457003</v>
          </cell>
          <cell r="AL64">
            <v>85.307487487792997</v>
          </cell>
          <cell r="AM64">
            <v>78.484756469726605</v>
          </cell>
          <cell r="AN64">
            <v>0</v>
          </cell>
          <cell r="AO64">
            <v>0</v>
          </cell>
          <cell r="AP64">
            <v>0</v>
          </cell>
          <cell r="AQ64">
            <v>1.70895171165466</v>
          </cell>
          <cell r="AR64">
            <v>7.2100329399108896</v>
          </cell>
          <cell r="AS64">
            <v>7.0919432640075701</v>
          </cell>
          <cell r="AT64">
            <v>0</v>
          </cell>
          <cell r="AU64">
            <v>0</v>
          </cell>
          <cell r="AV64">
            <v>0</v>
          </cell>
          <cell r="AW64">
            <v>105.814010620117</v>
          </cell>
          <cell r="AX64">
            <v>96.017173767089801</v>
          </cell>
          <cell r="AY64">
            <v>88.792640686035199</v>
          </cell>
        </row>
        <row r="65">
          <cell r="D65">
            <v>0</v>
          </cell>
          <cell r="E65">
            <v>0</v>
          </cell>
          <cell r="F65">
            <v>0</v>
          </cell>
          <cell r="G65">
            <v>0</v>
          </cell>
          <cell r="H65">
            <v>0</v>
          </cell>
          <cell r="I65">
            <v>0</v>
          </cell>
          <cell r="J65">
            <v>0</v>
          </cell>
          <cell r="K65">
            <v>0</v>
          </cell>
          <cell r="L65">
            <v>0</v>
          </cell>
          <cell r="M65">
            <v>0</v>
          </cell>
          <cell r="N65">
            <v>0</v>
          </cell>
          <cell r="O65">
            <v>0</v>
          </cell>
          <cell r="P65">
            <v>17.700044631958001</v>
          </cell>
          <cell r="Q65">
            <v>0</v>
          </cell>
          <cell r="R65">
            <v>0</v>
          </cell>
          <cell r="S65">
            <v>5.5737446993589401E-2</v>
          </cell>
          <cell r="T65">
            <v>0</v>
          </cell>
          <cell r="U65">
            <v>0</v>
          </cell>
          <cell r="V65">
            <v>0</v>
          </cell>
          <cell r="W65">
            <v>0</v>
          </cell>
          <cell r="X65">
            <v>0</v>
          </cell>
          <cell r="Y65">
            <v>0</v>
          </cell>
          <cell r="Z65">
            <v>0</v>
          </cell>
          <cell r="AA65">
            <v>0</v>
          </cell>
          <cell r="AB65">
            <v>19.8974723815918</v>
          </cell>
          <cell r="AC65">
            <v>0</v>
          </cell>
          <cell r="AD65">
            <v>0</v>
          </cell>
          <cell r="AE65">
            <v>0.14976885914802601</v>
          </cell>
          <cell r="AF65">
            <v>0.54738789796829201</v>
          </cell>
          <cell r="AG65">
            <v>0.53906476497650102</v>
          </cell>
          <cell r="AH65">
            <v>598.89270019531295</v>
          </cell>
          <cell r="AI65">
            <v>587.63391113281295</v>
          </cell>
          <cell r="AJ65">
            <v>0</v>
          </cell>
          <cell r="AK65">
            <v>681.70660400390602</v>
          </cell>
          <cell r="AL65">
            <v>0</v>
          </cell>
          <cell r="AM65">
            <v>0</v>
          </cell>
          <cell r="AN65">
            <v>23.967365264892599</v>
          </cell>
          <cell r="AO65">
            <v>0</v>
          </cell>
          <cell r="AP65">
            <v>0</v>
          </cell>
          <cell r="AQ65">
            <v>0.37868359684944197</v>
          </cell>
          <cell r="AR65">
            <v>0.38549214601516701</v>
          </cell>
          <cell r="AS65">
            <v>0.39229670166969299</v>
          </cell>
          <cell r="AT65">
            <v>624.65692138671898</v>
          </cell>
          <cell r="AU65">
            <v>609.07989501953102</v>
          </cell>
          <cell r="AV65">
            <v>0</v>
          </cell>
          <cell r="AW65">
            <v>730.87127685546898</v>
          </cell>
          <cell r="AX65">
            <v>0</v>
          </cell>
          <cell r="AY65">
            <v>0</v>
          </cell>
        </row>
        <row r="66">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5.8763183187693401E-4</v>
          </cell>
          <cell r="T66">
            <v>5.4427350733021698E-6</v>
          </cell>
          <cell r="U66">
            <v>0</v>
          </cell>
          <cell r="V66">
            <v>17.420545578002901</v>
          </cell>
          <cell r="W66">
            <v>14.6972913742065</v>
          </cell>
          <cell r="X66">
            <v>13.891344070434601</v>
          </cell>
          <cell r="Y66">
            <v>0</v>
          </cell>
          <cell r="Z66">
            <v>13.04026222229</v>
          </cell>
          <cell r="AA66">
            <v>0</v>
          </cell>
          <cell r="AB66">
            <v>0</v>
          </cell>
          <cell r="AC66">
            <v>0</v>
          </cell>
          <cell r="AD66">
            <v>0</v>
          </cell>
          <cell r="AE66">
            <v>6.3792732544243303E-4</v>
          </cell>
          <cell r="AF66">
            <v>2.4199129547923799E-3</v>
          </cell>
          <cell r="AG66">
            <v>0</v>
          </cell>
          <cell r="AH66">
            <v>17.9699096679688</v>
          </cell>
          <cell r="AI66">
            <v>15.0912790298462</v>
          </cell>
          <cell r="AJ66">
            <v>13.7291860580444</v>
          </cell>
          <cell r="AK66">
            <v>0</v>
          </cell>
          <cell r="AL66">
            <v>13.529070854186999</v>
          </cell>
          <cell r="AM66">
            <v>0</v>
          </cell>
          <cell r="AN66">
            <v>0</v>
          </cell>
          <cell r="AO66">
            <v>0</v>
          </cell>
          <cell r="AP66">
            <v>0</v>
          </cell>
          <cell r="AQ66">
            <v>6.3033417973201695E-5</v>
          </cell>
          <cell r="AR66">
            <v>8.3634480834007298E-3</v>
          </cell>
          <cell r="AS66">
            <v>0</v>
          </cell>
          <cell r="AT66">
            <v>19.785600662231399</v>
          </cell>
          <cell r="AU66">
            <v>17.806259155273398</v>
          </cell>
          <cell r="AV66">
            <v>16.361240386962901</v>
          </cell>
          <cell r="AW66">
            <v>0</v>
          </cell>
          <cell r="AX66">
            <v>14.9241828918457</v>
          </cell>
          <cell r="AY66">
            <v>0</v>
          </cell>
        </row>
        <row r="67">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43.415836334228501</v>
          </cell>
          <cell r="W67">
            <v>39.759059906005902</v>
          </cell>
          <cell r="X67">
            <v>36.595016479492202</v>
          </cell>
          <cell r="Y67">
            <v>11.760983467102101</v>
          </cell>
          <cell r="Z67">
            <v>10.8630418777466</v>
          </cell>
          <cell r="AA67">
            <v>10.9830207824707</v>
          </cell>
          <cell r="AB67">
            <v>0</v>
          </cell>
          <cell r="AC67">
            <v>0</v>
          </cell>
          <cell r="AD67">
            <v>0</v>
          </cell>
          <cell r="AE67">
            <v>0</v>
          </cell>
          <cell r="AF67">
            <v>0</v>
          </cell>
          <cell r="AG67">
            <v>0</v>
          </cell>
          <cell r="AH67">
            <v>43.604434967041001</v>
          </cell>
          <cell r="AI67">
            <v>39.018081665039098</v>
          </cell>
          <cell r="AJ67">
            <v>36.284126281738303</v>
          </cell>
          <cell r="AK67">
            <v>11.297028541564901</v>
          </cell>
          <cell r="AL67">
            <v>10.333131790161101</v>
          </cell>
          <cell r="AM67">
            <v>11.2143497467041</v>
          </cell>
          <cell r="AN67">
            <v>0</v>
          </cell>
          <cell r="AO67">
            <v>0</v>
          </cell>
          <cell r="AP67">
            <v>0</v>
          </cell>
          <cell r="AQ67">
            <v>0</v>
          </cell>
          <cell r="AR67">
            <v>0</v>
          </cell>
          <cell r="AS67">
            <v>0</v>
          </cell>
          <cell r="AT67">
            <v>48.774421691894503</v>
          </cell>
          <cell r="AU67">
            <v>45.949550628662102</v>
          </cell>
          <cell r="AV67">
            <v>42.323825836181598</v>
          </cell>
          <cell r="AW67">
            <v>15.5001621246338</v>
          </cell>
          <cell r="AX67">
            <v>12.673388481140099</v>
          </cell>
          <cell r="AY67">
            <v>12.715105056762701</v>
          </cell>
        </row>
        <row r="68">
          <cell r="D68">
            <v>0</v>
          </cell>
          <cell r="E68">
            <v>0</v>
          </cell>
          <cell r="F68">
            <v>0</v>
          </cell>
          <cell r="G68">
            <v>0</v>
          </cell>
          <cell r="H68">
            <v>0</v>
          </cell>
          <cell r="I68">
            <v>0</v>
          </cell>
          <cell r="J68">
            <v>0</v>
          </cell>
          <cell r="K68">
            <v>0</v>
          </cell>
          <cell r="L68">
            <v>0</v>
          </cell>
          <cell r="M68">
            <v>0</v>
          </cell>
          <cell r="N68">
            <v>0</v>
          </cell>
          <cell r="O68">
            <v>0</v>
          </cell>
          <cell r="P68">
            <v>0</v>
          </cell>
          <cell r="Q68">
            <v>4.8078960389830199E-5</v>
          </cell>
          <cell r="R68">
            <v>0.29870143532753002</v>
          </cell>
          <cell r="S68">
            <v>0.28492367267608598</v>
          </cell>
          <cell r="T68">
            <v>0.950800001621246</v>
          </cell>
          <cell r="U68">
            <v>0.63627099990844704</v>
          </cell>
          <cell r="V68">
            <v>204.09320068359401</v>
          </cell>
          <cell r="W68">
            <v>196.66213989257801</v>
          </cell>
          <cell r="X68">
            <v>180.16963195800801</v>
          </cell>
          <cell r="Y68">
            <v>215.73713684082</v>
          </cell>
          <cell r="Z68">
            <v>0</v>
          </cell>
          <cell r="AA68">
            <v>0.15886396169662501</v>
          </cell>
          <cell r="AB68">
            <v>0</v>
          </cell>
          <cell r="AC68">
            <v>3.36481200065464E-4</v>
          </cell>
          <cell r="AD68">
            <v>0.74052411317825295</v>
          </cell>
          <cell r="AE68">
            <v>0.62248033285141002</v>
          </cell>
          <cell r="AF68">
            <v>1.9089697599411</v>
          </cell>
          <cell r="AG68">
            <v>1.1985391378402701</v>
          </cell>
          <cell r="AH68">
            <v>209.37727355957</v>
          </cell>
          <cell r="AI68">
            <v>196.73696899414099</v>
          </cell>
          <cell r="AJ68">
            <v>180.36282348632801</v>
          </cell>
          <cell r="AK68">
            <v>203.64874267578099</v>
          </cell>
          <cell r="AL68">
            <v>0</v>
          </cell>
          <cell r="AM68">
            <v>0.209217429161072</v>
          </cell>
          <cell r="AN68">
            <v>0</v>
          </cell>
          <cell r="AO68">
            <v>5.2937544882297502E-2</v>
          </cell>
          <cell r="AP68">
            <v>2.11974024772644</v>
          </cell>
          <cell r="AQ68">
            <v>1.6181499958038299</v>
          </cell>
          <cell r="AR68">
            <v>3.1894195079803498</v>
          </cell>
          <cell r="AS68">
            <v>4.9485573768615696</v>
          </cell>
          <cell r="AT68">
            <v>221.78358459472699</v>
          </cell>
          <cell r="AU68">
            <v>217.61305236816401</v>
          </cell>
          <cell r="AV68">
            <v>204.48628234863301</v>
          </cell>
          <cell r="AW68">
            <v>234.83610534668</v>
          </cell>
          <cell r="AX68">
            <v>0</v>
          </cell>
          <cell r="AY68">
            <v>3.1508844345808001E-2</v>
          </cell>
        </row>
        <row r="69">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row>
        <row r="70">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1.8425819873809799</v>
          </cell>
          <cell r="T70">
            <v>2.2927718162536599</v>
          </cell>
          <cell r="U70">
            <v>2.3154389858245898</v>
          </cell>
          <cell r="V70">
            <v>0</v>
          </cell>
          <cell r="W70">
            <v>0</v>
          </cell>
          <cell r="X70">
            <v>0</v>
          </cell>
          <cell r="Y70">
            <v>0</v>
          </cell>
          <cell r="Z70">
            <v>0</v>
          </cell>
          <cell r="AA70">
            <v>0</v>
          </cell>
          <cell r="AB70">
            <v>0</v>
          </cell>
          <cell r="AC70">
            <v>0</v>
          </cell>
          <cell r="AD70">
            <v>0</v>
          </cell>
          <cell r="AE70">
            <v>2.1938526630401598</v>
          </cell>
          <cell r="AF70">
            <v>2.76010370254517</v>
          </cell>
          <cell r="AG70">
            <v>3.4576890468597399</v>
          </cell>
          <cell r="AH70">
            <v>0</v>
          </cell>
          <cell r="AI70">
            <v>0</v>
          </cell>
          <cell r="AJ70">
            <v>0</v>
          </cell>
          <cell r="AK70">
            <v>0</v>
          </cell>
          <cell r="AL70">
            <v>0</v>
          </cell>
          <cell r="AM70">
            <v>0</v>
          </cell>
          <cell r="AN70">
            <v>0</v>
          </cell>
          <cell r="AO70">
            <v>0</v>
          </cell>
          <cell r="AP70">
            <v>0</v>
          </cell>
          <cell r="AQ70">
            <v>1.96049892902374</v>
          </cell>
          <cell r="AR70">
            <v>2.5055339336395299</v>
          </cell>
          <cell r="AS70">
            <v>3.5336596965789799</v>
          </cell>
          <cell r="AT70">
            <v>0</v>
          </cell>
          <cell r="AU70">
            <v>0</v>
          </cell>
          <cell r="AV70">
            <v>0</v>
          </cell>
          <cell r="AW70">
            <v>0</v>
          </cell>
          <cell r="AX70">
            <v>0</v>
          </cell>
          <cell r="AY70">
            <v>0</v>
          </cell>
        </row>
        <row r="71">
          <cell r="D71">
            <v>0</v>
          </cell>
          <cell r="E71">
            <v>0</v>
          </cell>
          <cell r="F71">
            <v>0</v>
          </cell>
          <cell r="G71">
            <v>0</v>
          </cell>
          <cell r="H71">
            <v>0</v>
          </cell>
          <cell r="I71">
            <v>0</v>
          </cell>
          <cell r="J71">
            <v>0</v>
          </cell>
          <cell r="K71">
            <v>0</v>
          </cell>
          <cell r="L71">
            <v>0</v>
          </cell>
          <cell r="M71">
            <v>0</v>
          </cell>
          <cell r="N71">
            <v>0</v>
          </cell>
          <cell r="O71">
            <v>0</v>
          </cell>
          <cell r="P71">
            <v>2.8486375808715798</v>
          </cell>
          <cell r="Q71">
            <v>0</v>
          </cell>
          <cell r="R71">
            <v>3.1603366136550903E-2</v>
          </cell>
          <cell r="S71">
            <v>0</v>
          </cell>
          <cell r="T71">
            <v>3.0428819358348801E-2</v>
          </cell>
          <cell r="U71">
            <v>2.0655253902077701E-3</v>
          </cell>
          <cell r="V71">
            <v>56.875041961669901</v>
          </cell>
          <cell r="W71">
            <v>43.412662506103501</v>
          </cell>
          <cell r="X71">
            <v>39.933341979980497</v>
          </cell>
          <cell r="Y71">
            <v>38.444637298583999</v>
          </cell>
          <cell r="Z71">
            <v>0</v>
          </cell>
          <cell r="AA71">
            <v>0</v>
          </cell>
          <cell r="AB71">
            <v>2.7274699211120601</v>
          </cell>
          <cell r="AC71">
            <v>7.8590898513793901</v>
          </cell>
          <cell r="AD71">
            <v>0.105813719332218</v>
          </cell>
          <cell r="AE71">
            <v>8.8638830184936506</v>
          </cell>
          <cell r="AF71">
            <v>6.4830869436263996E-2</v>
          </cell>
          <cell r="AG71">
            <v>5.1130307838320697E-3</v>
          </cell>
          <cell r="AH71">
            <v>51.9904594421387</v>
          </cell>
          <cell r="AI71">
            <v>39.8838081359863</v>
          </cell>
          <cell r="AJ71">
            <v>37.604804992675803</v>
          </cell>
          <cell r="AK71">
            <v>36.352336883544901</v>
          </cell>
          <cell r="AL71">
            <v>42.583469390869098</v>
          </cell>
          <cell r="AM71">
            <v>47.916423797607401</v>
          </cell>
          <cell r="AN71">
            <v>2.8200547695159899</v>
          </cell>
          <cell r="AO71">
            <v>0</v>
          </cell>
          <cell r="AP71">
            <v>2.5637894868850701E-2</v>
          </cell>
          <cell r="AQ71">
            <v>0</v>
          </cell>
          <cell r="AR71">
            <v>0.15305091440677601</v>
          </cell>
          <cell r="AS71">
            <v>3.9900504052638999E-3</v>
          </cell>
          <cell r="AT71">
            <v>58.606533050537102</v>
          </cell>
          <cell r="AU71">
            <v>43.829498291015597</v>
          </cell>
          <cell r="AV71">
            <v>39.016437530517599</v>
          </cell>
          <cell r="AW71">
            <v>36.941089630127003</v>
          </cell>
          <cell r="AX71">
            <v>52.329059600830099</v>
          </cell>
          <cell r="AY71">
            <v>61.093734741210902</v>
          </cell>
        </row>
        <row r="72">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3.7298155948519698E-3</v>
          </cell>
          <cell r="V72">
            <v>122.27056884765599</v>
          </cell>
          <cell r="W72">
            <v>102.53517913818401</v>
          </cell>
          <cell r="X72">
            <v>97.471961975097699</v>
          </cell>
          <cell r="Y72">
            <v>93.323440551757798</v>
          </cell>
          <cell r="Z72">
            <v>88.452575683593807</v>
          </cell>
          <cell r="AA72">
            <v>0</v>
          </cell>
          <cell r="AB72">
            <v>0</v>
          </cell>
          <cell r="AC72">
            <v>0</v>
          </cell>
          <cell r="AD72">
            <v>0</v>
          </cell>
          <cell r="AE72">
            <v>7.8793797492981001</v>
          </cell>
          <cell r="AF72">
            <v>14.8271808624268</v>
          </cell>
          <cell r="AG72">
            <v>8.1187114119529707E-3</v>
          </cell>
          <cell r="AH72">
            <v>116.16578674316401</v>
          </cell>
          <cell r="AI72">
            <v>99.255210876464801</v>
          </cell>
          <cell r="AJ72">
            <v>86.222251892089801</v>
          </cell>
          <cell r="AK72">
            <v>85.169654846191406</v>
          </cell>
          <cell r="AL72">
            <v>92.285705566406307</v>
          </cell>
          <cell r="AM72">
            <v>92.993087768554702</v>
          </cell>
          <cell r="AN72">
            <v>0</v>
          </cell>
          <cell r="AO72">
            <v>0</v>
          </cell>
          <cell r="AP72">
            <v>0</v>
          </cell>
          <cell r="AQ72">
            <v>8.8165111541747994</v>
          </cell>
          <cell r="AR72">
            <v>17.404565811157202</v>
          </cell>
          <cell r="AS72">
            <v>1.54862590134144E-2</v>
          </cell>
          <cell r="AT72">
            <v>118.11289215087901</v>
          </cell>
          <cell r="AU72">
            <v>107.576545715332</v>
          </cell>
          <cell r="AV72">
            <v>99.409835815429702</v>
          </cell>
          <cell r="AW72">
            <v>97.620918273925795</v>
          </cell>
          <cell r="AX72">
            <v>109.860023498535</v>
          </cell>
          <cell r="AY72">
            <v>114.108535766602</v>
          </cell>
        </row>
        <row r="73">
          <cell r="D73">
            <v>0</v>
          </cell>
          <cell r="E73">
            <v>0</v>
          </cell>
          <cell r="F73">
            <v>0</v>
          </cell>
          <cell r="G73">
            <v>0</v>
          </cell>
          <cell r="H73">
            <v>0</v>
          </cell>
          <cell r="I73">
            <v>0</v>
          </cell>
          <cell r="J73">
            <v>0</v>
          </cell>
          <cell r="K73">
            <v>0</v>
          </cell>
          <cell r="L73">
            <v>0</v>
          </cell>
          <cell r="M73">
            <v>0</v>
          </cell>
          <cell r="N73">
            <v>0</v>
          </cell>
          <cell r="O73">
            <v>0</v>
          </cell>
          <cell r="P73">
            <v>0</v>
          </cell>
          <cell r="Q73">
            <v>1.69066751003265</v>
          </cell>
          <cell r="R73">
            <v>4.7535985708236701E-2</v>
          </cell>
          <cell r="S73">
            <v>0.13651853799819899</v>
          </cell>
          <cell r="T73">
            <v>8.4000095725059495E-2</v>
          </cell>
          <cell r="U73">
            <v>8.1870241165161097</v>
          </cell>
          <cell r="V73">
            <v>210.2197265625</v>
          </cell>
          <cell r="W73">
            <v>136.841232299805</v>
          </cell>
          <cell r="X73">
            <v>124.24633026123</v>
          </cell>
          <cell r="Y73">
            <v>96.531814575195298</v>
          </cell>
          <cell r="Z73">
            <v>0</v>
          </cell>
          <cell r="AA73">
            <v>0.46139508485794101</v>
          </cell>
          <cell r="AB73">
            <v>0</v>
          </cell>
          <cell r="AC73">
            <v>4.5692763328552202</v>
          </cell>
          <cell r="AD73">
            <v>0.122304826974869</v>
          </cell>
          <cell r="AE73">
            <v>0.35744491219520602</v>
          </cell>
          <cell r="AF73">
            <v>0.46152114868164101</v>
          </cell>
          <cell r="AG73">
            <v>15.8247222900391</v>
          </cell>
          <cell r="AH73">
            <v>192.577880859375</v>
          </cell>
          <cell r="AI73">
            <v>122.591018676758</v>
          </cell>
          <cell r="AJ73">
            <v>112.915046691895</v>
          </cell>
          <cell r="AK73">
            <v>92.515251159667997</v>
          </cell>
          <cell r="AL73">
            <v>0</v>
          </cell>
          <cell r="AM73">
            <v>1.15349292755127</v>
          </cell>
          <cell r="AN73">
            <v>0</v>
          </cell>
          <cell r="AO73">
            <v>6.1145524978637704</v>
          </cell>
          <cell r="AP73">
            <v>0.355232894420624</v>
          </cell>
          <cell r="AQ73">
            <v>1.07595634460449</v>
          </cell>
          <cell r="AR73">
            <v>1.3876023292541499</v>
          </cell>
          <cell r="AS73">
            <v>17.097606658935501</v>
          </cell>
          <cell r="AT73">
            <v>218.88394165039099</v>
          </cell>
          <cell r="AU73">
            <v>147.17727661132801</v>
          </cell>
          <cell r="AV73">
            <v>125.77434539794901</v>
          </cell>
          <cell r="AW73">
            <v>98.025543212890597</v>
          </cell>
          <cell r="AX73">
            <v>0</v>
          </cell>
          <cell r="AY73">
            <v>1.6443119049072299</v>
          </cell>
        </row>
        <row r="74">
          <cell r="D74">
            <v>0</v>
          </cell>
          <cell r="E74">
            <v>0</v>
          </cell>
          <cell r="F74">
            <v>0</v>
          </cell>
          <cell r="G74">
            <v>0</v>
          </cell>
          <cell r="H74">
            <v>0</v>
          </cell>
          <cell r="I74">
            <v>0</v>
          </cell>
          <cell r="J74">
            <v>0</v>
          </cell>
          <cell r="K74">
            <v>0</v>
          </cell>
          <cell r="L74">
            <v>0</v>
          </cell>
          <cell r="M74">
            <v>0</v>
          </cell>
          <cell r="N74">
            <v>0</v>
          </cell>
          <cell r="O74">
            <v>0</v>
          </cell>
          <cell r="P74">
            <v>1.5466265678405799</v>
          </cell>
          <cell r="Q74">
            <v>3.53858089447021</v>
          </cell>
          <cell r="R74">
            <v>0</v>
          </cell>
          <cell r="S74">
            <v>0</v>
          </cell>
          <cell r="T74">
            <v>0.22541348636150399</v>
          </cell>
          <cell r="U74">
            <v>0.110879138112068</v>
          </cell>
          <cell r="V74">
            <v>70.502044677734403</v>
          </cell>
          <cell r="W74">
            <v>57.497367858886697</v>
          </cell>
          <cell r="X74">
            <v>0</v>
          </cell>
          <cell r="Y74">
            <v>0</v>
          </cell>
          <cell r="Z74">
            <v>0</v>
          </cell>
          <cell r="AA74">
            <v>0.25029799342155501</v>
          </cell>
          <cell r="AB74">
            <v>1.4127893447876001</v>
          </cell>
          <cell r="AC74">
            <v>3.3110945224761998</v>
          </cell>
          <cell r="AD74">
            <v>0</v>
          </cell>
          <cell r="AE74">
            <v>0</v>
          </cell>
          <cell r="AF74">
            <v>0.26516562700271601</v>
          </cell>
          <cell r="AG74">
            <v>0.175247222185135</v>
          </cell>
          <cell r="AH74">
            <v>67.002784729003906</v>
          </cell>
          <cell r="AI74">
            <v>48.285453796386697</v>
          </cell>
          <cell r="AJ74">
            <v>0</v>
          </cell>
          <cell r="AK74">
            <v>0</v>
          </cell>
          <cell r="AL74">
            <v>0</v>
          </cell>
          <cell r="AM74">
            <v>0.34757041931152299</v>
          </cell>
          <cell r="AN74">
            <v>1.5340062379837001</v>
          </cell>
          <cell r="AO74">
            <v>3.5427300930023198</v>
          </cell>
          <cell r="AP74">
            <v>0</v>
          </cell>
          <cell r="AQ74">
            <v>0</v>
          </cell>
          <cell r="AR74">
            <v>0.248097479343414</v>
          </cell>
          <cell r="AS74">
            <v>0.117938369512558</v>
          </cell>
          <cell r="AT74">
            <v>66.336433410644503</v>
          </cell>
          <cell r="AU74">
            <v>54.803863525390597</v>
          </cell>
          <cell r="AV74">
            <v>0</v>
          </cell>
          <cell r="AW74">
            <v>0</v>
          </cell>
          <cell r="AX74">
            <v>0</v>
          </cell>
          <cell r="AY74">
            <v>0.41219067573547402</v>
          </cell>
        </row>
        <row r="75">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141.66369628906301</v>
          </cell>
          <cell r="W75">
            <v>141.419921875</v>
          </cell>
          <cell r="X75">
            <v>133.307693481445</v>
          </cell>
          <cell r="Y75">
            <v>91.448677062988295</v>
          </cell>
          <cell r="Z75">
            <v>84.667541503906307</v>
          </cell>
          <cell r="AA75">
            <v>0</v>
          </cell>
          <cell r="AB75">
            <v>0</v>
          </cell>
          <cell r="AC75">
            <v>0</v>
          </cell>
          <cell r="AD75">
            <v>0</v>
          </cell>
          <cell r="AE75">
            <v>0</v>
          </cell>
          <cell r="AF75">
            <v>0</v>
          </cell>
          <cell r="AG75">
            <v>0</v>
          </cell>
          <cell r="AH75">
            <v>134.69502258300801</v>
          </cell>
          <cell r="AI75">
            <v>131.67462158203099</v>
          </cell>
          <cell r="AJ75">
            <v>126.49102783203099</v>
          </cell>
          <cell r="AK75">
            <v>88.649513244628906</v>
          </cell>
          <cell r="AL75">
            <v>79.233108520507798</v>
          </cell>
          <cell r="AM75">
            <v>0</v>
          </cell>
          <cell r="AN75">
            <v>0</v>
          </cell>
          <cell r="AO75">
            <v>0</v>
          </cell>
          <cell r="AP75">
            <v>0</v>
          </cell>
          <cell r="AQ75">
            <v>0</v>
          </cell>
          <cell r="AR75">
            <v>0</v>
          </cell>
          <cell r="AS75">
            <v>0</v>
          </cell>
          <cell r="AT75">
            <v>134.26588439941401</v>
          </cell>
          <cell r="AU75">
            <v>132.99870300293</v>
          </cell>
          <cell r="AV75">
            <v>131.16854858398401</v>
          </cell>
          <cell r="AW75">
            <v>92.221160888671903</v>
          </cell>
          <cell r="AX75">
            <v>83.767333984375</v>
          </cell>
          <cell r="AY75">
            <v>0</v>
          </cell>
        </row>
        <row r="76">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0.11332198232412299</v>
          </cell>
          <cell r="AN76">
            <v>0</v>
          </cell>
          <cell r="AO76">
            <v>0</v>
          </cell>
          <cell r="AP76">
            <v>0</v>
          </cell>
          <cell r="AQ76">
            <v>0</v>
          </cell>
          <cell r="AR76">
            <v>0</v>
          </cell>
          <cell r="AS76">
            <v>0</v>
          </cell>
          <cell r="AT76">
            <v>0</v>
          </cell>
          <cell r="AU76">
            <v>0</v>
          </cell>
          <cell r="AV76">
            <v>0</v>
          </cell>
          <cell r="AW76">
            <v>0</v>
          </cell>
          <cell r="AX76">
            <v>0</v>
          </cell>
          <cell r="AY76">
            <v>0</v>
          </cell>
        </row>
        <row r="77">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0.79256778955459595</v>
          </cell>
          <cell r="T77">
            <v>2.6370811462402299</v>
          </cell>
          <cell r="U77">
            <v>0.95318776369094804</v>
          </cell>
          <cell r="V77">
            <v>0</v>
          </cell>
          <cell r="W77">
            <v>0</v>
          </cell>
          <cell r="X77">
            <v>0</v>
          </cell>
          <cell r="Y77">
            <v>0</v>
          </cell>
          <cell r="Z77">
            <v>0</v>
          </cell>
          <cell r="AA77">
            <v>0</v>
          </cell>
          <cell r="AB77">
            <v>0</v>
          </cell>
          <cell r="AC77">
            <v>0</v>
          </cell>
          <cell r="AD77">
            <v>0</v>
          </cell>
          <cell r="AE77">
            <v>0.99859219789505005</v>
          </cell>
          <cell r="AF77">
            <v>2.94112968444824</v>
          </cell>
          <cell r="AG77">
            <v>1.25179874897003</v>
          </cell>
          <cell r="AH77">
            <v>0</v>
          </cell>
          <cell r="AI77">
            <v>0</v>
          </cell>
          <cell r="AJ77">
            <v>0</v>
          </cell>
          <cell r="AK77">
            <v>52.067539215087898</v>
          </cell>
          <cell r="AL77">
            <v>0</v>
          </cell>
          <cell r="AM77">
            <v>0</v>
          </cell>
          <cell r="AN77">
            <v>0</v>
          </cell>
          <cell r="AO77">
            <v>0</v>
          </cell>
          <cell r="AP77">
            <v>0</v>
          </cell>
          <cell r="AQ77">
            <v>0.70626413822174094</v>
          </cell>
          <cell r="AR77">
            <v>2.3011384010314901</v>
          </cell>
          <cell r="AS77">
            <v>1.02608919143677</v>
          </cell>
          <cell r="AT77">
            <v>0</v>
          </cell>
          <cell r="AU77">
            <v>0</v>
          </cell>
          <cell r="AV77">
            <v>0</v>
          </cell>
          <cell r="AW77">
            <v>0</v>
          </cell>
          <cell r="AX77">
            <v>0</v>
          </cell>
          <cell r="AY77">
            <v>0</v>
          </cell>
        </row>
        <row r="78">
          <cell r="D78">
            <v>0</v>
          </cell>
          <cell r="E78">
            <v>0</v>
          </cell>
          <cell r="F78">
            <v>0</v>
          </cell>
          <cell r="G78">
            <v>0</v>
          </cell>
          <cell r="H78">
            <v>0</v>
          </cell>
          <cell r="I78">
            <v>0</v>
          </cell>
          <cell r="J78">
            <v>0</v>
          </cell>
          <cell r="K78">
            <v>0</v>
          </cell>
          <cell r="L78">
            <v>0</v>
          </cell>
          <cell r="M78">
            <v>0</v>
          </cell>
          <cell r="N78">
            <v>0</v>
          </cell>
          <cell r="O78">
            <v>0</v>
          </cell>
          <cell r="P78">
            <v>0.12815976142883301</v>
          </cell>
          <cell r="Q78">
            <v>0.122862659394741</v>
          </cell>
          <cell r="R78">
            <v>7.3777899146080003E-2</v>
          </cell>
          <cell r="S78">
            <v>7.3880276679992702</v>
          </cell>
          <cell r="T78">
            <v>4.4274392127990696</v>
          </cell>
          <cell r="U78">
            <v>4.9472637176513699</v>
          </cell>
          <cell r="V78">
            <v>182.562423706055</v>
          </cell>
          <cell r="W78">
            <v>140.34707641601599</v>
          </cell>
          <cell r="X78">
            <v>116.02667236328099</v>
          </cell>
          <cell r="Y78">
            <v>122.048904418945</v>
          </cell>
          <cell r="Z78">
            <v>0</v>
          </cell>
          <cell r="AA78">
            <v>0.39698302745819097</v>
          </cell>
          <cell r="AB78">
            <v>0.185777902603149</v>
          </cell>
          <cell r="AC78">
            <v>1.22394347190857</v>
          </cell>
          <cell r="AD78">
            <v>0.57627260684966997</v>
          </cell>
          <cell r="AE78">
            <v>17.2615852355957</v>
          </cell>
          <cell r="AF78">
            <v>12.4690198898315</v>
          </cell>
          <cell r="AG78">
            <v>20.799491882324201</v>
          </cell>
          <cell r="AH78">
            <v>174.06169128418</v>
          </cell>
          <cell r="AI78">
            <v>132.92694091796901</v>
          </cell>
          <cell r="AJ78">
            <v>113.96696472168</v>
          </cell>
          <cell r="AK78">
            <v>122.094345092773</v>
          </cell>
          <cell r="AL78">
            <v>113.36533355712901</v>
          </cell>
          <cell r="AM78">
            <v>1.05099809169769</v>
          </cell>
          <cell r="AN78">
            <v>0.181223198771477</v>
          </cell>
          <cell r="AO78">
            <v>1.38302958011627</v>
          </cell>
          <cell r="AP78">
            <v>1.3688563108444201</v>
          </cell>
          <cell r="AQ78">
            <v>17.202550888061499</v>
          </cell>
          <cell r="AR78">
            <v>12.452165603637701</v>
          </cell>
          <cell r="AS78">
            <v>21.032892227172901</v>
          </cell>
          <cell r="AT78">
            <v>198.21098327636699</v>
          </cell>
          <cell r="AU78">
            <v>161.01840209960901</v>
          </cell>
          <cell r="AV78">
            <v>141.244384765625</v>
          </cell>
          <cell r="AW78">
            <v>135.414962768555</v>
          </cell>
          <cell r="AX78">
            <v>163.10414123535199</v>
          </cell>
          <cell r="AY78">
            <v>1.41951131820679</v>
          </cell>
        </row>
        <row r="79">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2.41860747337341E-2</v>
          </cell>
          <cell r="U79">
            <v>2.1561158820986699E-2</v>
          </cell>
          <cell r="V79">
            <v>36.114772796630902</v>
          </cell>
          <cell r="W79">
            <v>37.688938140869098</v>
          </cell>
          <cell r="X79">
            <v>37.828136444091797</v>
          </cell>
          <cell r="Y79">
            <v>37.452041625976598</v>
          </cell>
          <cell r="Z79">
            <v>32.148933410644503</v>
          </cell>
          <cell r="AA79">
            <v>29.820093154907202</v>
          </cell>
          <cell r="AB79">
            <v>0</v>
          </cell>
          <cell r="AC79">
            <v>0</v>
          </cell>
          <cell r="AD79">
            <v>0</v>
          </cell>
          <cell r="AE79">
            <v>0</v>
          </cell>
          <cell r="AF79">
            <v>6.4933247864246396E-2</v>
          </cell>
          <cell r="AG79">
            <v>7.6880894601345104E-2</v>
          </cell>
          <cell r="AH79">
            <v>38.388763427734403</v>
          </cell>
          <cell r="AI79">
            <v>39.806396484375</v>
          </cell>
          <cell r="AJ79">
            <v>38.787086486816399</v>
          </cell>
          <cell r="AK79">
            <v>37.774574279785199</v>
          </cell>
          <cell r="AL79">
            <v>32.554214477539098</v>
          </cell>
          <cell r="AM79">
            <v>28.829767227172901</v>
          </cell>
          <cell r="AN79">
            <v>0</v>
          </cell>
          <cell r="AO79">
            <v>0</v>
          </cell>
          <cell r="AP79">
            <v>0</v>
          </cell>
          <cell r="AQ79">
            <v>0</v>
          </cell>
          <cell r="AR79">
            <v>7.0272356271743802E-2</v>
          </cell>
          <cell r="AS79">
            <v>6.39356374740601E-2</v>
          </cell>
          <cell r="AT79">
            <v>37.058933258056598</v>
          </cell>
          <cell r="AU79">
            <v>40.349452972412102</v>
          </cell>
          <cell r="AV79">
            <v>40.000804901122997</v>
          </cell>
          <cell r="AW79">
            <v>40.982372283935497</v>
          </cell>
          <cell r="AX79">
            <v>38.186981201171903</v>
          </cell>
          <cell r="AY79">
            <v>34.701362609863303</v>
          </cell>
        </row>
        <row r="80">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row>
        <row r="82">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row>
        <row r="83">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row>
        <row r="84">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row>
        <row r="85">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row>
      </sheetData>
      <sheetData sheetId="12">
        <row r="4">
          <cell r="B4" t="str">
            <v>CHEM</v>
          </cell>
          <cell r="C4">
            <v>0</v>
          </cell>
          <cell r="D4">
            <v>3469.51171875</v>
          </cell>
          <cell r="E4">
            <v>1945.46240234375</v>
          </cell>
          <cell r="F4">
            <v>939.52166748046898</v>
          </cell>
          <cell r="G4">
            <v>0</v>
          </cell>
          <cell r="H4">
            <v>3762.98071289063</v>
          </cell>
          <cell r="I4">
            <v>3121.38452148438</v>
          </cell>
          <cell r="J4">
            <v>2103.49389648438</v>
          </cell>
        </row>
        <row r="5">
          <cell r="B5" t="str">
            <v>TCA</v>
          </cell>
          <cell r="C5">
            <v>0</v>
          </cell>
          <cell r="D5">
            <v>537.18865966796898</v>
          </cell>
          <cell r="E5">
            <v>429.80572509765602</v>
          </cell>
          <cell r="F5">
            <v>219.32734680175801</v>
          </cell>
          <cell r="G5">
            <v>0</v>
          </cell>
          <cell r="H5">
            <v>730.57598876953102</v>
          </cell>
          <cell r="I5">
            <v>695.91619873046898</v>
          </cell>
          <cell r="J5">
            <v>365.94992065429699</v>
          </cell>
        </row>
        <row r="6">
          <cell r="B6" t="str">
            <v>ENG_VEH</v>
          </cell>
          <cell r="C6">
            <v>0</v>
          </cell>
          <cell r="D6">
            <v>233.41273498535199</v>
          </cell>
          <cell r="E6">
            <v>192.41375732421901</v>
          </cell>
          <cell r="F6">
            <v>60.939502716064503</v>
          </cell>
          <cell r="G6">
            <v>0</v>
          </cell>
          <cell r="H6">
            <v>112.623527526855</v>
          </cell>
          <cell r="I6">
            <v>166.41368103027301</v>
          </cell>
          <cell r="J6">
            <v>90.929168701171903</v>
          </cell>
        </row>
        <row r="7">
          <cell r="B7" t="str">
            <v>FOODDRTO</v>
          </cell>
          <cell r="C7">
            <v>0</v>
          </cell>
          <cell r="D7">
            <v>609.15417480468795</v>
          </cell>
          <cell r="E7">
            <v>364.30419921875</v>
          </cell>
          <cell r="F7">
            <v>129.45024108886699</v>
          </cell>
          <cell r="G7">
            <v>0</v>
          </cell>
          <cell r="H7">
            <v>1823.91418457031</v>
          </cell>
          <cell r="I7">
            <v>1633.26586914063</v>
          </cell>
          <cell r="J7">
            <v>828.33874511718795</v>
          </cell>
        </row>
        <row r="8">
          <cell r="B8" t="str">
            <v>CON_OMAN</v>
          </cell>
          <cell r="C8">
            <v>0</v>
          </cell>
          <cell r="D8">
            <v>2.1992065906524698</v>
          </cell>
          <cell r="E8">
            <v>1.06214427947998</v>
          </cell>
          <cell r="F8">
            <v>0</v>
          </cell>
          <cell r="G8">
            <v>0</v>
          </cell>
          <cell r="H8">
            <v>65.807075500488295</v>
          </cell>
          <cell r="I8">
            <v>48.918796539306598</v>
          </cell>
          <cell r="J8">
            <v>8.1625614166259801</v>
          </cell>
        </row>
        <row r="9">
          <cell r="B9" t="str">
            <v>PUPAPRPU</v>
          </cell>
          <cell r="C9">
            <v>0</v>
          </cell>
          <cell r="D9">
            <v>871.44989013671898</v>
          </cell>
          <cell r="E9">
            <v>528.49383544921898</v>
          </cell>
          <cell r="F9">
            <v>472.98287963867199</v>
          </cell>
          <cell r="G9">
            <v>0</v>
          </cell>
          <cell r="H9">
            <v>328.03158569335898</v>
          </cell>
          <cell r="I9">
            <v>211.609619140625</v>
          </cell>
          <cell r="J9">
            <v>47.9287300109863</v>
          </cell>
        </row>
        <row r="10">
          <cell r="B10" t="str">
            <v>TEXTPROD</v>
          </cell>
          <cell r="C10">
            <v>0</v>
          </cell>
          <cell r="D10">
            <v>11.8663873672485</v>
          </cell>
          <cell r="E10">
            <v>11.934734344482401</v>
          </cell>
          <cell r="F10">
            <v>10.090126991271999</v>
          </cell>
          <cell r="G10">
            <v>0</v>
          </cell>
          <cell r="H10">
            <v>1.7744119167327901</v>
          </cell>
          <cell r="I10">
            <v>1.83287489414215</v>
          </cell>
          <cell r="J10">
            <v>1.2635146379470801</v>
          </cell>
        </row>
        <row r="11">
          <cell r="B11">
            <v>0</v>
          </cell>
          <cell r="C11">
            <v>0</v>
          </cell>
          <cell r="D11">
            <v>0</v>
          </cell>
          <cell r="E11">
            <v>0</v>
          </cell>
          <cell r="F11">
            <v>0</v>
          </cell>
          <cell r="G11">
            <v>0</v>
          </cell>
          <cell r="H11">
            <v>0</v>
          </cell>
          <cell r="I11">
            <v>0</v>
          </cell>
          <cell r="J11">
            <v>0</v>
          </cell>
        </row>
        <row r="17">
          <cell r="C17">
            <v>0</v>
          </cell>
          <cell r="D17">
            <v>3486.673828125</v>
          </cell>
          <cell r="E17">
            <v>4810.49365234375</v>
          </cell>
          <cell r="F17">
            <v>5889.20751953125</v>
          </cell>
          <cell r="G17">
            <v>0</v>
          </cell>
          <cell r="H17">
            <v>1671.7841796875</v>
          </cell>
          <cell r="I17">
            <v>2127.35864257813</v>
          </cell>
          <cell r="J17">
            <v>2283.19262695313</v>
          </cell>
        </row>
        <row r="18">
          <cell r="C18">
            <v>0</v>
          </cell>
          <cell r="D18">
            <v>79.268218994140597</v>
          </cell>
          <cell r="E18">
            <v>134.60920715332</v>
          </cell>
          <cell r="F18">
            <v>152.74020385742199</v>
          </cell>
          <cell r="G18">
            <v>0</v>
          </cell>
          <cell r="H18">
            <v>2782.12646484375</v>
          </cell>
          <cell r="I18">
            <v>9368.296875</v>
          </cell>
          <cell r="J18">
            <v>7981.6181640625</v>
          </cell>
        </row>
        <row r="19">
          <cell r="C19">
            <v>0</v>
          </cell>
          <cell r="D19">
            <v>5.8243336677551296</v>
          </cell>
          <cell r="E19">
            <v>11.961108207702599</v>
          </cell>
          <cell r="F19">
            <v>31.877138137817401</v>
          </cell>
          <cell r="G19">
            <v>0</v>
          </cell>
          <cell r="H19">
            <v>1053.02124023438</v>
          </cell>
          <cell r="I19">
            <v>1047.11645507813</v>
          </cell>
          <cell r="J19">
            <v>1174.75988769531</v>
          </cell>
        </row>
        <row r="20">
          <cell r="C20">
            <v>0</v>
          </cell>
          <cell r="D20">
            <v>67.606010437011705</v>
          </cell>
          <cell r="E20">
            <v>152.081954956055</v>
          </cell>
          <cell r="F20">
            <v>147.57194519043</v>
          </cell>
          <cell r="G20">
            <v>0</v>
          </cell>
          <cell r="H20">
            <v>1750.21728515625</v>
          </cell>
          <cell r="I20">
            <v>1821.99597167969</v>
          </cell>
          <cell r="J20">
            <v>2052.234375</v>
          </cell>
        </row>
        <row r="21">
          <cell r="C21">
            <v>0</v>
          </cell>
          <cell r="D21">
            <v>14.039858818054199</v>
          </cell>
          <cell r="E21">
            <v>16.630373001098601</v>
          </cell>
          <cell r="F21">
            <v>12.9207773208618</v>
          </cell>
          <cell r="G21">
            <v>0</v>
          </cell>
          <cell r="H21">
            <v>634.82958984375</v>
          </cell>
          <cell r="I21">
            <v>656.76989746093795</v>
          </cell>
          <cell r="J21">
            <v>615.45184326171898</v>
          </cell>
        </row>
        <row r="22">
          <cell r="C22">
            <v>0</v>
          </cell>
          <cell r="D22">
            <v>56.603801727294901</v>
          </cell>
          <cell r="E22">
            <v>173.40586853027301</v>
          </cell>
          <cell r="F22">
            <v>176.50985717773401</v>
          </cell>
          <cell r="G22">
            <v>0</v>
          </cell>
          <cell r="H22">
            <v>815.18298339843795</v>
          </cell>
          <cell r="I22">
            <v>912.51318359375</v>
          </cell>
          <cell r="J22">
            <v>1075.74389648438</v>
          </cell>
        </row>
        <row r="23">
          <cell r="C23">
            <v>0</v>
          </cell>
          <cell r="D23">
            <v>0</v>
          </cell>
          <cell r="E23">
            <v>0</v>
          </cell>
          <cell r="F23">
            <v>0</v>
          </cell>
          <cell r="G23">
            <v>0</v>
          </cell>
          <cell r="H23">
            <v>0</v>
          </cell>
          <cell r="I23">
            <v>0</v>
          </cell>
          <cell r="J23">
            <v>0</v>
          </cell>
        </row>
        <row r="24">
          <cell r="C24">
            <v>0</v>
          </cell>
          <cell r="D24">
            <v>0</v>
          </cell>
          <cell r="E24">
            <v>0</v>
          </cell>
          <cell r="F24">
            <v>0</v>
          </cell>
          <cell r="G24">
            <v>0</v>
          </cell>
          <cell r="H24">
            <v>0</v>
          </cell>
          <cell r="I24">
            <v>0</v>
          </cell>
          <cell r="J24">
            <v>0</v>
          </cell>
        </row>
        <row r="47">
          <cell r="C47">
            <v>0</v>
          </cell>
          <cell r="D47">
            <v>7608.349609375</v>
          </cell>
          <cell r="E47">
            <v>3681.203125</v>
          </cell>
          <cell r="F47">
            <v>1465.00769042969</v>
          </cell>
          <cell r="G47">
            <v>0</v>
          </cell>
          <cell r="H47">
            <v>5354.5712890625</v>
          </cell>
          <cell r="I47">
            <v>4363.70654296875</v>
          </cell>
          <cell r="J47">
            <v>2868.3466796875</v>
          </cell>
        </row>
        <row r="48">
          <cell r="C48">
            <v>0</v>
          </cell>
          <cell r="D48">
            <v>854.49005126953102</v>
          </cell>
          <cell r="E48">
            <v>687.8740234375</v>
          </cell>
          <cell r="F48">
            <v>352.38760375976602</v>
          </cell>
          <cell r="G48">
            <v>0</v>
          </cell>
          <cell r="H48">
            <v>1196.54333496094</v>
          </cell>
          <cell r="I48">
            <v>1149.20629882813</v>
          </cell>
          <cell r="J48">
            <v>604.11639404296898</v>
          </cell>
        </row>
        <row r="49">
          <cell r="C49">
            <v>0</v>
          </cell>
          <cell r="D49">
            <v>357.87844848632801</v>
          </cell>
          <cell r="E49">
            <v>293.93518066406301</v>
          </cell>
          <cell r="F49">
            <v>101.56584930419901</v>
          </cell>
          <cell r="G49">
            <v>0</v>
          </cell>
          <cell r="H49">
            <v>187.70588684082</v>
          </cell>
          <cell r="I49">
            <v>277.35617065429699</v>
          </cell>
          <cell r="J49">
            <v>151.54862976074199</v>
          </cell>
        </row>
        <row r="50">
          <cell r="C50">
            <v>0</v>
          </cell>
          <cell r="D50">
            <v>887.76696777343795</v>
          </cell>
          <cell r="E50">
            <v>491.13394165039102</v>
          </cell>
          <cell r="F50">
            <v>169.94281005859401</v>
          </cell>
          <cell r="G50">
            <v>0</v>
          </cell>
          <cell r="H50">
            <v>2621.39819335938</v>
          </cell>
          <cell r="I50">
            <v>2297.216796875</v>
          </cell>
          <cell r="J50">
            <v>1182.23449707031</v>
          </cell>
        </row>
        <row r="51">
          <cell r="C51">
            <v>0</v>
          </cell>
          <cell r="D51">
            <v>2.4235875606536901</v>
          </cell>
          <cell r="E51">
            <v>1.1705127954482999</v>
          </cell>
          <cell r="F51">
            <v>0</v>
          </cell>
          <cell r="G51">
            <v>0</v>
          </cell>
          <cell r="H51">
            <v>109.675254821777</v>
          </cell>
          <cell r="I51">
            <v>81.531326293945298</v>
          </cell>
          <cell r="J51">
            <v>13.6026821136475</v>
          </cell>
        </row>
        <row r="52">
          <cell r="C52">
            <v>0</v>
          </cell>
          <cell r="D52">
            <v>1756.70703125</v>
          </cell>
          <cell r="E52">
            <v>905.41827392578102</v>
          </cell>
          <cell r="F52">
            <v>788.30480957031295</v>
          </cell>
          <cell r="G52">
            <v>0</v>
          </cell>
          <cell r="H52">
            <v>546.71929931640602</v>
          </cell>
          <cell r="I52">
            <v>352.68270874023398</v>
          </cell>
          <cell r="J52">
            <v>79.881210327148395</v>
          </cell>
        </row>
        <row r="53">
          <cell r="C53">
            <v>0</v>
          </cell>
          <cell r="D53">
            <v>13.8332328796387</v>
          </cell>
          <cell r="E53">
            <v>13.588006019592299</v>
          </cell>
          <cell r="F53">
            <v>11.436377525329601</v>
          </cell>
          <cell r="G53">
            <v>0</v>
          </cell>
          <cell r="H53">
            <v>2.4876894950866699</v>
          </cell>
          <cell r="I53">
            <v>2.5696535110473602</v>
          </cell>
          <cell r="J53">
            <v>1.7714216709137001</v>
          </cell>
        </row>
        <row r="54">
          <cell r="C54">
            <v>0</v>
          </cell>
          <cell r="D54">
            <v>0</v>
          </cell>
          <cell r="E54">
            <v>0</v>
          </cell>
          <cell r="F54">
            <v>0</v>
          </cell>
          <cell r="G54">
            <v>0</v>
          </cell>
          <cell r="H54">
            <v>0</v>
          </cell>
          <cell r="I54">
            <v>0</v>
          </cell>
          <cell r="J54">
            <v>0</v>
          </cell>
        </row>
        <row r="60">
          <cell r="C60">
            <v>0</v>
          </cell>
          <cell r="D60">
            <v>2651.05712890625</v>
          </cell>
          <cell r="E60">
            <v>3672.89404296875</v>
          </cell>
          <cell r="F60">
            <v>4498.10107421875</v>
          </cell>
          <cell r="G60">
            <v>0</v>
          </cell>
          <cell r="H60">
            <v>2376.1845703125</v>
          </cell>
          <cell r="I60">
            <v>3157.375</v>
          </cell>
          <cell r="J60">
            <v>3418.40942382813</v>
          </cell>
        </row>
        <row r="61">
          <cell r="C61">
            <v>0</v>
          </cell>
          <cell r="D61">
            <v>83.897933959960895</v>
          </cell>
          <cell r="E61">
            <v>160.11396789550801</v>
          </cell>
          <cell r="F61">
            <v>183.524337768555</v>
          </cell>
          <cell r="G61">
            <v>0</v>
          </cell>
          <cell r="H61">
            <v>4624.0546875</v>
          </cell>
          <cell r="I61">
            <v>14365.0234375</v>
          </cell>
          <cell r="J61">
            <v>12000.1748046875</v>
          </cell>
        </row>
        <row r="62">
          <cell r="C62">
            <v>0</v>
          </cell>
          <cell r="D62">
            <v>6.0900950431823704</v>
          </cell>
          <cell r="E62">
            <v>12.559623718261699</v>
          </cell>
          <cell r="F62">
            <v>33.522163391113303</v>
          </cell>
          <cell r="G62">
            <v>0</v>
          </cell>
          <cell r="H62">
            <v>1830.94055175781</v>
          </cell>
          <cell r="I62">
            <v>1817.42346191406</v>
          </cell>
          <cell r="J62">
            <v>2041.21704101563</v>
          </cell>
        </row>
        <row r="63">
          <cell r="C63">
            <v>0</v>
          </cell>
          <cell r="D63">
            <v>58.051124572753899</v>
          </cell>
          <cell r="E63">
            <v>167.30628967285199</v>
          </cell>
          <cell r="F63">
            <v>153.29383850097699</v>
          </cell>
          <cell r="G63">
            <v>0</v>
          </cell>
          <cell r="H63">
            <v>2602.74658203125</v>
          </cell>
          <cell r="I63">
            <v>2775.9013671875</v>
          </cell>
          <cell r="J63">
            <v>3129.74438476563</v>
          </cell>
        </row>
        <row r="64">
          <cell r="C64">
            <v>0</v>
          </cell>
          <cell r="D64">
            <v>11.700306892395</v>
          </cell>
          <cell r="E64">
            <v>13.8591499328613</v>
          </cell>
          <cell r="F64">
            <v>10.7677049636841</v>
          </cell>
          <cell r="G64">
            <v>0</v>
          </cell>
          <cell r="H64">
            <v>1058.04907226563</v>
          </cell>
          <cell r="I64">
            <v>1094.52062988281</v>
          </cell>
          <cell r="J64">
            <v>1025.7529296875</v>
          </cell>
        </row>
        <row r="65">
          <cell r="C65">
            <v>0</v>
          </cell>
          <cell r="D65">
            <v>41.577114105224602</v>
          </cell>
          <cell r="E65">
            <v>128.14744567871099</v>
          </cell>
          <cell r="F65">
            <v>131.14588928222699</v>
          </cell>
          <cell r="G65">
            <v>0</v>
          </cell>
          <cell r="H65">
            <v>1394.68395996094</v>
          </cell>
          <cell r="I65">
            <v>1589.88391113281</v>
          </cell>
          <cell r="J65">
            <v>1880.26586914063</v>
          </cell>
        </row>
        <row r="66">
          <cell r="C66">
            <v>0</v>
          </cell>
          <cell r="D66">
            <v>0</v>
          </cell>
          <cell r="E66">
            <v>0</v>
          </cell>
          <cell r="F66">
            <v>0</v>
          </cell>
          <cell r="G66">
            <v>0</v>
          </cell>
          <cell r="H66">
            <v>0</v>
          </cell>
          <cell r="I66">
            <v>0</v>
          </cell>
          <cell r="J66">
            <v>0</v>
          </cell>
        </row>
        <row r="67">
          <cell r="C67">
            <v>0</v>
          </cell>
          <cell r="D67">
            <v>0</v>
          </cell>
          <cell r="E67">
            <v>0</v>
          </cell>
          <cell r="F67">
            <v>0</v>
          </cell>
          <cell r="G67">
            <v>0</v>
          </cell>
          <cell r="H67">
            <v>0</v>
          </cell>
          <cell r="I67">
            <v>0</v>
          </cell>
          <cell r="J67">
            <v>0</v>
          </cell>
        </row>
      </sheetData>
      <sheetData sheetId="13">
        <row r="6">
          <cell r="B6" t="str">
            <v>CHEM</v>
          </cell>
          <cell r="C6" t="str">
            <v>paints</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0.47311004996299699</v>
          </cell>
          <cell r="Y6">
            <v>6.0648660659790004</v>
          </cell>
          <cell r="Z6">
            <v>9.5823926925659197</v>
          </cell>
          <cell r="AA6">
            <v>21.872438430786101</v>
          </cell>
          <cell r="AB6">
            <v>0</v>
          </cell>
          <cell r="AC6">
            <v>0</v>
          </cell>
          <cell r="AD6">
            <v>0</v>
          </cell>
          <cell r="AE6">
            <v>0</v>
          </cell>
          <cell r="AF6">
            <v>0</v>
          </cell>
          <cell r="AG6">
            <v>0</v>
          </cell>
          <cell r="AH6">
            <v>0</v>
          </cell>
          <cell r="AI6">
            <v>0</v>
          </cell>
          <cell r="AJ6">
            <v>5.24082374572754</v>
          </cell>
          <cell r="AK6">
            <v>7.4570436477661097</v>
          </cell>
          <cell r="AL6">
            <v>11.2748308181763</v>
          </cell>
          <cell r="AM6">
            <v>19.869001388549801</v>
          </cell>
          <cell r="AN6">
            <v>0</v>
          </cell>
          <cell r="AO6">
            <v>0</v>
          </cell>
          <cell r="AP6">
            <v>0</v>
          </cell>
          <cell r="AQ6">
            <v>0</v>
          </cell>
          <cell r="AR6">
            <v>0</v>
          </cell>
          <cell r="AS6">
            <v>0</v>
          </cell>
          <cell r="AT6">
            <v>0</v>
          </cell>
          <cell r="AU6">
            <v>0</v>
          </cell>
          <cell r="AV6">
            <v>0</v>
          </cell>
          <cell r="AW6">
            <v>0</v>
          </cell>
          <cell r="AX6">
            <v>1.79012143611908</v>
          </cell>
          <cell r="AY6">
            <v>14.711890220642101</v>
          </cell>
        </row>
        <row r="7">
          <cell r="B7" t="str">
            <v>CHEM</v>
          </cell>
          <cell r="C7" t="str">
            <v>rubber poly</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25.599605560302699</v>
          </cell>
          <cell r="V7">
            <v>0</v>
          </cell>
          <cell r="W7">
            <v>6.1044935137033497E-2</v>
          </cell>
          <cell r="X7">
            <v>1.8933023214340201</v>
          </cell>
          <cell r="Y7">
            <v>3.9131116867065399</v>
          </cell>
          <cell r="Z7">
            <v>8.1929893493652308</v>
          </cell>
          <cell r="AA7">
            <v>7.4194612503051802</v>
          </cell>
          <cell r="AB7">
            <v>0</v>
          </cell>
          <cell r="AC7">
            <v>0</v>
          </cell>
          <cell r="AD7">
            <v>0</v>
          </cell>
          <cell r="AE7">
            <v>0</v>
          </cell>
          <cell r="AF7">
            <v>0</v>
          </cell>
          <cell r="AG7">
            <v>7.2693963050842303</v>
          </cell>
          <cell r="AH7">
            <v>0</v>
          </cell>
          <cell r="AI7">
            <v>0.42299276590347301</v>
          </cell>
          <cell r="AJ7">
            <v>2.6690931320190399</v>
          </cell>
          <cell r="AK7">
            <v>0</v>
          </cell>
          <cell r="AL7">
            <v>0</v>
          </cell>
          <cell r="AM7">
            <v>0</v>
          </cell>
          <cell r="AN7">
            <v>0</v>
          </cell>
          <cell r="AO7">
            <v>3.9680702686309801</v>
          </cell>
          <cell r="AP7">
            <v>0.42818537354469299</v>
          </cell>
          <cell r="AQ7">
            <v>1.28620398044586</v>
          </cell>
          <cell r="AR7">
            <v>3.7477691173553498</v>
          </cell>
          <cell r="AS7">
            <v>0</v>
          </cell>
          <cell r="AT7">
            <v>0.93631047010421797</v>
          </cell>
          <cell r="AU7">
            <v>1.1204584836959799</v>
          </cell>
          <cell r="AV7">
            <v>2.14372038841248</v>
          </cell>
          <cell r="AW7">
            <v>2.7670049667358398</v>
          </cell>
          <cell r="AX7">
            <v>0.55621498823165905</v>
          </cell>
          <cell r="AY7">
            <v>0</v>
          </cell>
        </row>
        <row r="8">
          <cell r="B8" t="str">
            <v>CHEM</v>
          </cell>
          <cell r="C8" t="str">
            <v>miscell</v>
          </cell>
          <cell r="D8">
            <v>0</v>
          </cell>
          <cell r="E8">
            <v>0</v>
          </cell>
          <cell r="F8">
            <v>0</v>
          </cell>
          <cell r="G8">
            <v>0</v>
          </cell>
          <cell r="H8">
            <v>0</v>
          </cell>
          <cell r="I8">
            <v>0</v>
          </cell>
          <cell r="J8">
            <v>0</v>
          </cell>
          <cell r="K8">
            <v>0</v>
          </cell>
          <cell r="L8">
            <v>0</v>
          </cell>
          <cell r="M8">
            <v>0</v>
          </cell>
          <cell r="N8">
            <v>0</v>
          </cell>
          <cell r="O8">
            <v>0</v>
          </cell>
          <cell r="P8">
            <v>592.17376708984398</v>
          </cell>
          <cell r="Q8">
            <v>71.005485534667997</v>
          </cell>
          <cell r="R8">
            <v>41.583717346191399</v>
          </cell>
          <cell r="S8">
            <v>55.383796691894503</v>
          </cell>
          <cell r="T8">
            <v>165.64813232421901</v>
          </cell>
          <cell r="U8">
            <v>419.07342529296898</v>
          </cell>
          <cell r="V8">
            <v>0</v>
          </cell>
          <cell r="W8">
            <v>10.259769439697299</v>
          </cell>
          <cell r="X8">
            <v>37.0804252624512</v>
          </cell>
          <cell r="Y8">
            <v>58.191394805908203</v>
          </cell>
          <cell r="Z8">
            <v>67.357460021972699</v>
          </cell>
          <cell r="AA8">
            <v>89.141738891601605</v>
          </cell>
          <cell r="AB8">
            <v>542.425537109375</v>
          </cell>
          <cell r="AC8">
            <v>52.969291687011697</v>
          </cell>
          <cell r="AD8">
            <v>11.0507555007935</v>
          </cell>
          <cell r="AE8">
            <v>30.619665145873999</v>
          </cell>
          <cell r="AF8">
            <v>68.800956726074205</v>
          </cell>
          <cell r="AG8">
            <v>193.66328430175801</v>
          </cell>
          <cell r="AH8">
            <v>0</v>
          </cell>
          <cell r="AI8">
            <v>15.1098518371582</v>
          </cell>
          <cell r="AJ8">
            <v>40.904048919677699</v>
          </cell>
          <cell r="AK8">
            <v>61.864593505859403</v>
          </cell>
          <cell r="AL8">
            <v>36.149120330810497</v>
          </cell>
          <cell r="AM8">
            <v>54.7764701843262</v>
          </cell>
          <cell r="AN8">
            <v>499.55029296875</v>
          </cell>
          <cell r="AO8">
            <v>18.5716857910156</v>
          </cell>
          <cell r="AP8">
            <v>0</v>
          </cell>
          <cell r="AQ8">
            <v>0</v>
          </cell>
          <cell r="AR8">
            <v>0</v>
          </cell>
          <cell r="AS8">
            <v>0</v>
          </cell>
          <cell r="AT8">
            <v>0</v>
          </cell>
          <cell r="AU8">
            <v>0</v>
          </cell>
          <cell r="AV8">
            <v>15.272286415100099</v>
          </cell>
          <cell r="AW8">
            <v>46.036544799804702</v>
          </cell>
          <cell r="AX8">
            <v>24.180679321289102</v>
          </cell>
          <cell r="AY8">
            <v>34.647590637207003</v>
          </cell>
        </row>
        <row r="9">
          <cell r="B9" t="str">
            <v>CHEM</v>
          </cell>
          <cell r="C9" t="str">
            <v>resins</v>
          </cell>
          <cell r="D9">
            <v>0</v>
          </cell>
          <cell r="E9">
            <v>0</v>
          </cell>
          <cell r="F9">
            <v>0</v>
          </cell>
          <cell r="G9">
            <v>0</v>
          </cell>
          <cell r="H9">
            <v>0</v>
          </cell>
          <cell r="I9">
            <v>0</v>
          </cell>
          <cell r="J9">
            <v>0</v>
          </cell>
          <cell r="K9">
            <v>0</v>
          </cell>
          <cell r="L9">
            <v>0</v>
          </cell>
          <cell r="M9">
            <v>0</v>
          </cell>
          <cell r="N9">
            <v>0</v>
          </cell>
          <cell r="O9">
            <v>0</v>
          </cell>
          <cell r="P9">
            <v>0</v>
          </cell>
          <cell r="Q9">
            <v>9.4129714965820295</v>
          </cell>
          <cell r="R9">
            <v>0</v>
          </cell>
          <cell r="S9">
            <v>5.2343683242797896</v>
          </cell>
          <cell r="T9">
            <v>9.7101688385009801</v>
          </cell>
          <cell r="U9">
            <v>0</v>
          </cell>
          <cell r="V9">
            <v>34.792194366455099</v>
          </cell>
          <cell r="W9">
            <v>49.63916015625</v>
          </cell>
          <cell r="X9">
            <v>68.847579956054702</v>
          </cell>
          <cell r="Y9">
            <v>218.10464477539099</v>
          </cell>
          <cell r="Z9">
            <v>257.41510009765602</v>
          </cell>
          <cell r="AA9">
            <v>203.41432189941401</v>
          </cell>
          <cell r="AB9">
            <v>0</v>
          </cell>
          <cell r="AC9">
            <v>7.4449405670165998</v>
          </cell>
          <cell r="AD9">
            <v>0</v>
          </cell>
          <cell r="AE9">
            <v>0</v>
          </cell>
          <cell r="AF9">
            <v>0.32426974177360501</v>
          </cell>
          <cell r="AG9">
            <v>0</v>
          </cell>
          <cell r="AH9">
            <v>46.889568328857401</v>
          </cell>
          <cell r="AI9">
            <v>56.556560516357401</v>
          </cell>
          <cell r="AJ9">
            <v>79.248703002929702</v>
          </cell>
          <cell r="AK9">
            <v>220.87585449218801</v>
          </cell>
          <cell r="AL9">
            <v>259.82958984375</v>
          </cell>
          <cell r="AM9">
            <v>159.79840087890599</v>
          </cell>
          <cell r="AN9">
            <v>0</v>
          </cell>
          <cell r="AO9">
            <v>3.2784674167633101</v>
          </cell>
          <cell r="AP9">
            <v>0</v>
          </cell>
          <cell r="AQ9">
            <v>0</v>
          </cell>
          <cell r="AR9">
            <v>0</v>
          </cell>
          <cell r="AS9">
            <v>0</v>
          </cell>
          <cell r="AT9">
            <v>0</v>
          </cell>
          <cell r="AU9">
            <v>6.4102854728698704</v>
          </cell>
          <cell r="AV9">
            <v>53.522262573242202</v>
          </cell>
          <cell r="AW9">
            <v>206.916015625</v>
          </cell>
          <cell r="AX9">
            <v>245.44219970703099</v>
          </cell>
          <cell r="AY9">
            <v>92.262115478515597</v>
          </cell>
        </row>
        <row r="10">
          <cell r="B10" t="str">
            <v>CHEM</v>
          </cell>
          <cell r="C10" t="str">
            <v>soap</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4.1674399375915501</v>
          </cell>
          <cell r="U10">
            <v>64.432434082031307</v>
          </cell>
          <cell r="V10">
            <v>36.049465179443402</v>
          </cell>
          <cell r="W10">
            <v>64.277847290039105</v>
          </cell>
          <cell r="X10">
            <v>34.165943145752003</v>
          </cell>
          <cell r="Y10">
            <v>65.047424316406307</v>
          </cell>
          <cell r="Z10">
            <v>83.615882873535199</v>
          </cell>
          <cell r="AA10">
            <v>99.043556213378906</v>
          </cell>
          <cell r="AB10">
            <v>0</v>
          </cell>
          <cell r="AC10">
            <v>0</v>
          </cell>
          <cell r="AD10">
            <v>0</v>
          </cell>
          <cell r="AE10">
            <v>0</v>
          </cell>
          <cell r="AF10">
            <v>0.74816948175430298</v>
          </cell>
          <cell r="AG10">
            <v>46.177883148193402</v>
          </cell>
          <cell r="AH10">
            <v>37.676807403564503</v>
          </cell>
          <cell r="AI10">
            <v>63.038070678710902</v>
          </cell>
          <cell r="AJ10">
            <v>35.832878112792997</v>
          </cell>
          <cell r="AK10">
            <v>64.1279296875</v>
          </cell>
          <cell r="AL10">
            <v>41.4922904968262</v>
          </cell>
          <cell r="AM10">
            <v>52.214439392089801</v>
          </cell>
          <cell r="AN10">
            <v>0</v>
          </cell>
          <cell r="AO10">
            <v>0</v>
          </cell>
          <cell r="AP10">
            <v>0</v>
          </cell>
          <cell r="AQ10">
            <v>0</v>
          </cell>
          <cell r="AR10">
            <v>1.7806479930877701</v>
          </cell>
          <cell r="AS10">
            <v>18.9218864440918</v>
          </cell>
          <cell r="AT10">
            <v>16.7533073425293</v>
          </cell>
          <cell r="AU10">
            <v>46.4990043640137</v>
          </cell>
          <cell r="AV10">
            <v>28.842500686645501</v>
          </cell>
          <cell r="AW10">
            <v>63.259963989257798</v>
          </cell>
          <cell r="AX10">
            <v>15.163862228393601</v>
          </cell>
          <cell r="AY10">
            <v>17.6185207366943</v>
          </cell>
        </row>
        <row r="11">
          <cell r="B11" t="str">
            <v>CHEM</v>
          </cell>
          <cell r="C11" t="str">
            <v>pharms</v>
          </cell>
          <cell r="D11">
            <v>0</v>
          </cell>
          <cell r="E11">
            <v>0</v>
          </cell>
          <cell r="F11">
            <v>0</v>
          </cell>
          <cell r="G11">
            <v>0</v>
          </cell>
          <cell r="H11">
            <v>0</v>
          </cell>
          <cell r="I11">
            <v>0</v>
          </cell>
          <cell r="J11">
            <v>0</v>
          </cell>
          <cell r="K11">
            <v>0</v>
          </cell>
          <cell r="L11">
            <v>0</v>
          </cell>
          <cell r="M11">
            <v>0</v>
          </cell>
          <cell r="N11">
            <v>0</v>
          </cell>
          <cell r="O11">
            <v>0</v>
          </cell>
          <cell r="P11">
            <v>110.85905456543</v>
          </cell>
          <cell r="Q11">
            <v>14.532275199890099</v>
          </cell>
          <cell r="R11">
            <v>135.26383972168</v>
          </cell>
          <cell r="S11">
            <v>71.032928466796903</v>
          </cell>
          <cell r="T11">
            <v>89.020309448242202</v>
          </cell>
          <cell r="U11">
            <v>12.1638431549072</v>
          </cell>
          <cell r="V11">
            <v>1.5253289937973</v>
          </cell>
          <cell r="W11">
            <v>75.273376464843807</v>
          </cell>
          <cell r="X11">
            <v>118.48713684082</v>
          </cell>
          <cell r="Y11">
            <v>181.26901245117199</v>
          </cell>
          <cell r="Z11">
            <v>176.063720703125</v>
          </cell>
          <cell r="AA11">
            <v>90.526672363281307</v>
          </cell>
          <cell r="AB11">
            <v>83.749481201171903</v>
          </cell>
          <cell r="AC11">
            <v>0</v>
          </cell>
          <cell r="AD11">
            <v>100.52736663818401</v>
          </cell>
          <cell r="AE11">
            <v>38.482730865478501</v>
          </cell>
          <cell r="AF11">
            <v>67.784622192382798</v>
          </cell>
          <cell r="AG11">
            <v>0</v>
          </cell>
          <cell r="AH11">
            <v>29.6333312988281</v>
          </cell>
          <cell r="AI11">
            <v>81.777702331542997</v>
          </cell>
          <cell r="AJ11">
            <v>121.926429748535</v>
          </cell>
          <cell r="AK11">
            <v>181.58070373535199</v>
          </cell>
          <cell r="AL11">
            <v>151.51257324218801</v>
          </cell>
          <cell r="AM11">
            <v>53.000209808349602</v>
          </cell>
          <cell r="AN11">
            <v>54.957164764404297</v>
          </cell>
          <cell r="AO11">
            <v>0</v>
          </cell>
          <cell r="AP11">
            <v>0</v>
          </cell>
          <cell r="AQ11">
            <v>0</v>
          </cell>
          <cell r="AR11">
            <v>0</v>
          </cell>
          <cell r="AS11">
            <v>0</v>
          </cell>
          <cell r="AT11">
            <v>0</v>
          </cell>
          <cell r="AU11">
            <v>64.325042724609403</v>
          </cell>
          <cell r="AV11">
            <v>120.59978485107401</v>
          </cell>
          <cell r="AW11">
            <v>180.74320983886699</v>
          </cell>
          <cell r="AX11">
            <v>107.846649169922</v>
          </cell>
          <cell r="AY11">
            <v>0</v>
          </cell>
        </row>
        <row r="12">
          <cell r="B12" t="str">
            <v>CHEM</v>
          </cell>
          <cell r="C12" t="str">
            <v>organics</v>
          </cell>
          <cell r="D12">
            <v>0</v>
          </cell>
          <cell r="E12">
            <v>0</v>
          </cell>
          <cell r="F12">
            <v>0</v>
          </cell>
          <cell r="G12">
            <v>0</v>
          </cell>
          <cell r="H12">
            <v>0</v>
          </cell>
          <cell r="I12">
            <v>0</v>
          </cell>
          <cell r="J12">
            <v>0</v>
          </cell>
          <cell r="K12">
            <v>0</v>
          </cell>
          <cell r="L12">
            <v>0</v>
          </cell>
          <cell r="M12">
            <v>0</v>
          </cell>
          <cell r="N12">
            <v>0</v>
          </cell>
          <cell r="O12">
            <v>0</v>
          </cell>
          <cell r="P12">
            <v>172.28889465332</v>
          </cell>
          <cell r="Q12">
            <v>14.759706497192401</v>
          </cell>
          <cell r="R12">
            <v>15.802269935607899</v>
          </cell>
          <cell r="S12">
            <v>58.371620178222699</v>
          </cell>
          <cell r="T12">
            <v>73.087677001953097</v>
          </cell>
          <cell r="U12">
            <v>99.618148803710895</v>
          </cell>
          <cell r="V12">
            <v>36.143966674804702</v>
          </cell>
          <cell r="W12">
            <v>243.20004272460901</v>
          </cell>
          <cell r="X12">
            <v>254.75933837890599</v>
          </cell>
          <cell r="Y12">
            <v>305.02191162109398</v>
          </cell>
          <cell r="Z12">
            <v>10.593534469604499</v>
          </cell>
          <cell r="AA12">
            <v>99.543762207031307</v>
          </cell>
          <cell r="AB12">
            <v>137.91419982910199</v>
          </cell>
          <cell r="AC12">
            <v>6.2424397468566903</v>
          </cell>
          <cell r="AD12">
            <v>1.7251569032669101</v>
          </cell>
          <cell r="AE12">
            <v>16.484615325927699</v>
          </cell>
          <cell r="AF12">
            <v>19.695619583129901</v>
          </cell>
          <cell r="AG12">
            <v>0</v>
          </cell>
          <cell r="AH12">
            <v>72.628601074218807</v>
          </cell>
          <cell r="AI12">
            <v>248.75051879882801</v>
          </cell>
          <cell r="AJ12">
            <v>0</v>
          </cell>
          <cell r="AK12">
            <v>242.34355163574199</v>
          </cell>
          <cell r="AL12">
            <v>0</v>
          </cell>
          <cell r="AM12">
            <v>32.409915924072301</v>
          </cell>
          <cell r="AN12">
            <v>72.131729125976605</v>
          </cell>
          <cell r="AO12">
            <v>0</v>
          </cell>
          <cell r="AP12">
            <v>0</v>
          </cell>
          <cell r="AQ12">
            <v>0</v>
          </cell>
          <cell r="AR12">
            <v>0</v>
          </cell>
          <cell r="AS12">
            <v>0</v>
          </cell>
          <cell r="AT12">
            <v>0</v>
          </cell>
          <cell r="AU12">
            <v>178.29837036132801</v>
          </cell>
          <cell r="AV12">
            <v>0</v>
          </cell>
          <cell r="AW12">
            <v>94.345230102539105</v>
          </cell>
          <cell r="AX12">
            <v>0</v>
          </cell>
          <cell r="AY12">
            <v>0</v>
          </cell>
        </row>
        <row r="13">
          <cell r="B13" t="str">
            <v>CHEM</v>
          </cell>
          <cell r="C13" t="str">
            <v>syn fibres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27.4597682952881</v>
          </cell>
          <cell r="T13">
            <v>81.880302429199205</v>
          </cell>
          <cell r="U13">
            <v>289.34756469726602</v>
          </cell>
          <cell r="V13">
            <v>0</v>
          </cell>
          <cell r="W13">
            <v>0.564944207668304</v>
          </cell>
          <cell r="X13">
            <v>0.93455684185028098</v>
          </cell>
          <cell r="Y13">
            <v>4.4512891769409197</v>
          </cell>
          <cell r="Z13">
            <v>7.80029249191284</v>
          </cell>
          <cell r="AA13">
            <v>0</v>
          </cell>
          <cell r="AB13">
            <v>0</v>
          </cell>
          <cell r="AC13">
            <v>0</v>
          </cell>
          <cell r="AD13">
            <v>6.4645729064941397</v>
          </cell>
          <cell r="AE13">
            <v>14.735057830810501</v>
          </cell>
          <cell r="AF13">
            <v>29.887914657592798</v>
          </cell>
          <cell r="AG13">
            <v>105.013557434082</v>
          </cell>
          <cell r="AH13">
            <v>0</v>
          </cell>
          <cell r="AI13">
            <v>0.93861979246139504</v>
          </cell>
          <cell r="AJ13">
            <v>0.95874667167663596</v>
          </cell>
          <cell r="AK13">
            <v>0</v>
          </cell>
          <cell r="AL13">
            <v>0</v>
          </cell>
          <cell r="AM13">
            <v>0</v>
          </cell>
          <cell r="AN13">
            <v>0</v>
          </cell>
          <cell r="AO13">
            <v>0</v>
          </cell>
          <cell r="AP13">
            <v>13.5484418869019</v>
          </cell>
          <cell r="AQ13">
            <v>0</v>
          </cell>
          <cell r="AR13">
            <v>0</v>
          </cell>
          <cell r="AS13">
            <v>0</v>
          </cell>
          <cell r="AT13">
            <v>0</v>
          </cell>
          <cell r="AU13">
            <v>0</v>
          </cell>
          <cell r="AV13">
            <v>0</v>
          </cell>
          <cell r="AW13">
            <v>0</v>
          </cell>
          <cell r="AX13">
            <v>0</v>
          </cell>
          <cell r="AY13">
            <v>0</v>
          </cell>
        </row>
        <row r="14">
          <cell r="B14" t="str">
            <v>CHEM</v>
          </cell>
          <cell r="C14" t="str">
            <v>dyes and pigs</v>
          </cell>
          <cell r="D14">
            <v>0</v>
          </cell>
          <cell r="E14">
            <v>0</v>
          </cell>
          <cell r="F14">
            <v>0</v>
          </cell>
          <cell r="G14">
            <v>0</v>
          </cell>
          <cell r="H14">
            <v>0</v>
          </cell>
          <cell r="I14">
            <v>0</v>
          </cell>
          <cell r="J14">
            <v>0</v>
          </cell>
          <cell r="K14">
            <v>0</v>
          </cell>
          <cell r="L14">
            <v>0</v>
          </cell>
          <cell r="M14">
            <v>0</v>
          </cell>
          <cell r="N14">
            <v>0</v>
          </cell>
          <cell r="O14">
            <v>0</v>
          </cell>
          <cell r="P14">
            <v>0</v>
          </cell>
          <cell r="Q14">
            <v>0.31772598624229398</v>
          </cell>
          <cell r="R14">
            <v>0</v>
          </cell>
          <cell r="S14">
            <v>0</v>
          </cell>
          <cell r="T14">
            <v>1.19442498683929</v>
          </cell>
          <cell r="U14">
            <v>0</v>
          </cell>
          <cell r="V14">
            <v>17.054843902587901</v>
          </cell>
          <cell r="W14">
            <v>37.509517669677699</v>
          </cell>
          <cell r="X14">
            <v>52.717086791992202</v>
          </cell>
          <cell r="Y14">
            <v>67.933128356933594</v>
          </cell>
          <cell r="Z14">
            <v>26.4084148406982</v>
          </cell>
          <cell r="AA14">
            <v>0</v>
          </cell>
          <cell r="AB14">
            <v>0</v>
          </cell>
          <cell r="AC14">
            <v>0.37678143382072399</v>
          </cell>
          <cell r="AD14">
            <v>0</v>
          </cell>
          <cell r="AE14">
            <v>0</v>
          </cell>
          <cell r="AF14">
            <v>0</v>
          </cell>
          <cell r="AG14">
            <v>0</v>
          </cell>
          <cell r="AH14">
            <v>19.357191085815401</v>
          </cell>
          <cell r="AI14">
            <v>0</v>
          </cell>
          <cell r="AJ14">
            <v>54.551643371582003</v>
          </cell>
          <cell r="AK14">
            <v>69.966621398925795</v>
          </cell>
          <cell r="AL14">
            <v>18.157026290893601</v>
          </cell>
          <cell r="AM14">
            <v>0</v>
          </cell>
          <cell r="AN14">
            <v>0</v>
          </cell>
          <cell r="AO14">
            <v>5.1180142909288399E-2</v>
          </cell>
          <cell r="AP14">
            <v>0</v>
          </cell>
          <cell r="AQ14">
            <v>0</v>
          </cell>
          <cell r="AR14">
            <v>0</v>
          </cell>
          <cell r="AS14">
            <v>0</v>
          </cell>
          <cell r="AT14">
            <v>12.7041683197021</v>
          </cell>
          <cell r="AU14">
            <v>35.07080078125</v>
          </cell>
          <cell r="AV14">
            <v>46.548862457275398</v>
          </cell>
          <cell r="AW14">
            <v>62.091789245605497</v>
          </cell>
          <cell r="AX14">
            <v>3.4225740432739298</v>
          </cell>
          <cell r="AY14">
            <v>0</v>
          </cell>
        </row>
        <row r="15">
          <cell r="B15" t="str">
            <v>CHEM</v>
          </cell>
          <cell r="C15" t="str">
            <v>inorganics</v>
          </cell>
          <cell r="D15">
            <v>0</v>
          </cell>
          <cell r="E15">
            <v>0</v>
          </cell>
          <cell r="F15">
            <v>0</v>
          </cell>
          <cell r="G15">
            <v>0</v>
          </cell>
          <cell r="H15">
            <v>0</v>
          </cell>
          <cell r="I15">
            <v>0</v>
          </cell>
          <cell r="J15">
            <v>0</v>
          </cell>
          <cell r="K15">
            <v>0</v>
          </cell>
          <cell r="L15">
            <v>0</v>
          </cell>
          <cell r="M15">
            <v>0</v>
          </cell>
          <cell r="N15">
            <v>0</v>
          </cell>
          <cell r="O15">
            <v>0</v>
          </cell>
          <cell r="P15">
            <v>315.56472778320301</v>
          </cell>
          <cell r="Q15">
            <v>76.647453308105497</v>
          </cell>
          <cell r="R15">
            <v>21.851100921630898</v>
          </cell>
          <cell r="S15">
            <v>37.768192291259801</v>
          </cell>
          <cell r="T15">
            <v>65.468971252441406</v>
          </cell>
          <cell r="U15">
            <v>221.78549194335901</v>
          </cell>
          <cell r="V15">
            <v>29.877561569213899</v>
          </cell>
          <cell r="W15">
            <v>53.002304077148402</v>
          </cell>
          <cell r="X15">
            <v>108.994789123535</v>
          </cell>
          <cell r="Y15">
            <v>114.003768920898</v>
          </cell>
          <cell r="Z15">
            <v>87.8297119140625</v>
          </cell>
          <cell r="AA15">
            <v>25.573764801025401</v>
          </cell>
          <cell r="AB15">
            <v>290.96221923828102</v>
          </cell>
          <cell r="AC15">
            <v>19.2090759277344</v>
          </cell>
          <cell r="AD15">
            <v>0</v>
          </cell>
          <cell r="AE15">
            <v>0</v>
          </cell>
          <cell r="AF15">
            <v>0</v>
          </cell>
          <cell r="AG15">
            <v>44.7128295898438</v>
          </cell>
          <cell r="AH15">
            <v>36.728855133056598</v>
          </cell>
          <cell r="AI15">
            <v>55.140678405761697</v>
          </cell>
          <cell r="AJ15">
            <v>108.869903564453</v>
          </cell>
          <cell r="AK15">
            <v>103.152938842773</v>
          </cell>
          <cell r="AL15">
            <v>62.7598266601563</v>
          </cell>
          <cell r="AM15">
            <v>1.9202020168304399</v>
          </cell>
          <cell r="AN15">
            <v>247.29992675781301</v>
          </cell>
          <cell r="AO15">
            <v>0</v>
          </cell>
          <cell r="AP15">
            <v>0</v>
          </cell>
          <cell r="AQ15">
            <v>0</v>
          </cell>
          <cell r="AR15">
            <v>0</v>
          </cell>
          <cell r="AS15">
            <v>0</v>
          </cell>
          <cell r="AT15">
            <v>19.030189514160199</v>
          </cell>
          <cell r="AU15">
            <v>49.466495513916001</v>
          </cell>
          <cell r="AV15">
            <v>106.584915161133</v>
          </cell>
          <cell r="AW15">
            <v>67.790916442871094</v>
          </cell>
          <cell r="AX15">
            <v>17.771875381469702</v>
          </cell>
          <cell r="AY15">
            <v>0</v>
          </cell>
        </row>
        <row r="16">
          <cell r="B16" t="str">
            <v>TCA</v>
          </cell>
          <cell r="C16" t="str">
            <v>warehouses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205.27630615234401</v>
          </cell>
          <cell r="AB16">
            <v>0</v>
          </cell>
          <cell r="AC16">
            <v>0</v>
          </cell>
          <cell r="AD16">
            <v>0</v>
          </cell>
          <cell r="AE16">
            <v>0</v>
          </cell>
          <cell r="AF16">
            <v>0</v>
          </cell>
          <cell r="AG16">
            <v>0</v>
          </cell>
          <cell r="AH16">
            <v>0</v>
          </cell>
          <cell r="AI16">
            <v>0</v>
          </cell>
          <cell r="AJ16">
            <v>0</v>
          </cell>
          <cell r="AK16">
            <v>0</v>
          </cell>
          <cell r="AL16">
            <v>0</v>
          </cell>
          <cell r="AM16">
            <v>238.48377990722699</v>
          </cell>
          <cell r="AN16">
            <v>0</v>
          </cell>
          <cell r="AO16">
            <v>0</v>
          </cell>
          <cell r="AP16">
            <v>0</v>
          </cell>
          <cell r="AQ16">
            <v>0</v>
          </cell>
          <cell r="AR16">
            <v>0</v>
          </cell>
          <cell r="AS16">
            <v>0</v>
          </cell>
          <cell r="AT16">
            <v>0</v>
          </cell>
          <cell r="AU16">
            <v>0</v>
          </cell>
          <cell r="AV16">
            <v>0</v>
          </cell>
          <cell r="AW16">
            <v>0</v>
          </cell>
          <cell r="AX16">
            <v>0</v>
          </cell>
          <cell r="AY16">
            <v>156.80480957031301</v>
          </cell>
        </row>
        <row r="17">
          <cell r="B17" t="str">
            <v>TCA</v>
          </cell>
          <cell r="C17" t="str">
            <v>retail</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3.4831063747406001</v>
          </cell>
          <cell r="W17">
            <v>4.2086124420165998</v>
          </cell>
          <cell r="X17">
            <v>6.4952573776245099</v>
          </cell>
          <cell r="Y17">
            <v>10.972599029541</v>
          </cell>
          <cell r="Z17">
            <v>25.658393859863299</v>
          </cell>
          <cell r="AA17">
            <v>0</v>
          </cell>
          <cell r="AB17">
            <v>0</v>
          </cell>
          <cell r="AC17">
            <v>0</v>
          </cell>
          <cell r="AD17">
            <v>0</v>
          </cell>
          <cell r="AE17">
            <v>0</v>
          </cell>
          <cell r="AF17">
            <v>0</v>
          </cell>
          <cell r="AG17">
            <v>0</v>
          </cell>
          <cell r="AH17">
            <v>3.9057686328887899</v>
          </cell>
          <cell r="AI17">
            <v>5.9931221008300799</v>
          </cell>
          <cell r="AJ17">
            <v>8.8359928131103498</v>
          </cell>
          <cell r="AK17">
            <v>13.0586948394775</v>
          </cell>
          <cell r="AL17">
            <v>25.0940837860107</v>
          </cell>
          <cell r="AM17">
            <v>0</v>
          </cell>
          <cell r="AN17">
            <v>0</v>
          </cell>
          <cell r="AO17">
            <v>0</v>
          </cell>
          <cell r="AP17">
            <v>0</v>
          </cell>
          <cell r="AQ17">
            <v>0</v>
          </cell>
          <cell r="AR17">
            <v>0</v>
          </cell>
          <cell r="AS17">
            <v>0</v>
          </cell>
          <cell r="AT17">
            <v>1.6475850343704199</v>
          </cell>
          <cell r="AU17">
            <v>2.1038661003112802</v>
          </cell>
          <cell r="AV17">
            <v>3.1583719253539999</v>
          </cell>
          <cell r="AW17">
            <v>4.1667895317077601</v>
          </cell>
          <cell r="AX17">
            <v>11.565996170043899</v>
          </cell>
          <cell r="AY17">
            <v>0</v>
          </cell>
        </row>
        <row r="18">
          <cell r="B18" t="str">
            <v>TCA</v>
          </cell>
          <cell r="C18" t="str">
            <v>public build</v>
          </cell>
          <cell r="D18">
            <v>0</v>
          </cell>
          <cell r="E18">
            <v>0</v>
          </cell>
          <cell r="F18">
            <v>0</v>
          </cell>
          <cell r="G18">
            <v>0</v>
          </cell>
          <cell r="H18">
            <v>0</v>
          </cell>
          <cell r="I18">
            <v>0</v>
          </cell>
          <cell r="J18">
            <v>0</v>
          </cell>
          <cell r="K18">
            <v>0</v>
          </cell>
          <cell r="L18">
            <v>0</v>
          </cell>
          <cell r="M18">
            <v>0</v>
          </cell>
          <cell r="N18">
            <v>0</v>
          </cell>
          <cell r="O18">
            <v>0</v>
          </cell>
          <cell r="P18">
            <v>8.6107139587402308</v>
          </cell>
          <cell r="Q18">
            <v>7.8918876647949201</v>
          </cell>
          <cell r="R18">
            <v>14.7519626617432</v>
          </cell>
          <cell r="S18">
            <v>0</v>
          </cell>
          <cell r="T18">
            <v>0</v>
          </cell>
          <cell r="U18">
            <v>0</v>
          </cell>
          <cell r="V18">
            <v>0</v>
          </cell>
          <cell r="W18">
            <v>0</v>
          </cell>
          <cell r="X18">
            <v>0</v>
          </cell>
          <cell r="Y18">
            <v>9.0183696746826207</v>
          </cell>
          <cell r="Z18">
            <v>22.906999588012699</v>
          </cell>
          <cell r="AA18">
            <v>105.25698852539099</v>
          </cell>
          <cell r="AB18">
            <v>0</v>
          </cell>
          <cell r="AC18">
            <v>6.0896744728088397</v>
          </cell>
          <cell r="AD18">
            <v>9.9666910171508807</v>
          </cell>
          <cell r="AE18">
            <v>0</v>
          </cell>
          <cell r="AF18">
            <v>0</v>
          </cell>
          <cell r="AG18">
            <v>0</v>
          </cell>
          <cell r="AH18">
            <v>1.004265666008</v>
          </cell>
          <cell r="AI18">
            <v>2.8166670799255402</v>
          </cell>
          <cell r="AJ18">
            <v>7.4300003051757804</v>
          </cell>
          <cell r="AK18">
            <v>0</v>
          </cell>
          <cell r="AL18">
            <v>0</v>
          </cell>
          <cell r="AM18">
            <v>0</v>
          </cell>
          <cell r="AN18">
            <v>0</v>
          </cell>
          <cell r="AO18">
            <v>0</v>
          </cell>
          <cell r="AP18">
            <v>0</v>
          </cell>
          <cell r="AQ18">
            <v>0</v>
          </cell>
          <cell r="AR18">
            <v>0</v>
          </cell>
          <cell r="AS18">
            <v>0</v>
          </cell>
          <cell r="AT18">
            <v>0</v>
          </cell>
          <cell r="AU18">
            <v>0</v>
          </cell>
          <cell r="AV18">
            <v>5.9437527656555202</v>
          </cell>
          <cell r="AW18">
            <v>3.8002412319183398</v>
          </cell>
          <cell r="AX18">
            <v>15.059061050415</v>
          </cell>
          <cell r="AY18">
            <v>0</v>
          </cell>
        </row>
        <row r="19">
          <cell r="B19" t="str">
            <v>TCA</v>
          </cell>
          <cell r="C19" t="str">
            <v>offices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7.30139207839966</v>
          </cell>
          <cell r="U19">
            <v>6.7316837310790998</v>
          </cell>
          <cell r="V19">
            <v>0.21473869681358301</v>
          </cell>
          <cell r="W19">
            <v>0.27066975831985501</v>
          </cell>
          <cell r="X19">
            <v>0.63626885414123502</v>
          </cell>
          <cell r="Y19">
            <v>1.5958776473998999</v>
          </cell>
          <cell r="Z19">
            <v>2.1954495906829798</v>
          </cell>
          <cell r="AA19">
            <v>0</v>
          </cell>
          <cell r="AB19">
            <v>0</v>
          </cell>
          <cell r="AC19">
            <v>0</v>
          </cell>
          <cell r="AD19">
            <v>0</v>
          </cell>
          <cell r="AE19">
            <v>0</v>
          </cell>
          <cell r="AF19">
            <v>4.7490167617797896</v>
          </cell>
          <cell r="AG19">
            <v>4.6375541687011701</v>
          </cell>
          <cell r="AH19">
            <v>0.20284603536129001</v>
          </cell>
          <cell r="AI19">
            <v>0.34095025062561002</v>
          </cell>
          <cell r="AJ19">
            <v>1.1704671382904099</v>
          </cell>
          <cell r="AK19">
            <v>2.3274180889129599</v>
          </cell>
          <cell r="AL19">
            <v>3.9383080005645801</v>
          </cell>
          <cell r="AM19">
            <v>0</v>
          </cell>
          <cell r="AN19">
            <v>0</v>
          </cell>
          <cell r="AO19">
            <v>0</v>
          </cell>
          <cell r="AP19">
            <v>0</v>
          </cell>
          <cell r="AQ19">
            <v>0</v>
          </cell>
          <cell r="AR19">
            <v>0</v>
          </cell>
          <cell r="AS19">
            <v>1.5121982097625699</v>
          </cell>
          <cell r="AT19">
            <v>0.212385773658752</v>
          </cell>
          <cell r="AU19">
            <v>0.24815745651721999</v>
          </cell>
          <cell r="AV19">
            <v>0.19106730818748499</v>
          </cell>
          <cell r="AW19">
            <v>0.90987890958786</v>
          </cell>
          <cell r="AX19">
            <v>1.42444908618927</v>
          </cell>
          <cell r="AY19">
            <v>0</v>
          </cell>
        </row>
        <row r="20">
          <cell r="B20" t="str">
            <v>TCA</v>
          </cell>
          <cell r="C20" t="str">
            <v>hotels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2.0235559940338099</v>
          </cell>
          <cell r="W20">
            <v>1.3500237464904801</v>
          </cell>
          <cell r="X20">
            <v>4.9526805877685502</v>
          </cell>
          <cell r="Y20">
            <v>10.5157928466797</v>
          </cell>
          <cell r="Z20">
            <v>14.7114067077637</v>
          </cell>
          <cell r="AA20">
            <v>53.5765380859375</v>
          </cell>
          <cell r="AB20">
            <v>0</v>
          </cell>
          <cell r="AC20">
            <v>0</v>
          </cell>
          <cell r="AD20">
            <v>0</v>
          </cell>
          <cell r="AE20">
            <v>0</v>
          </cell>
          <cell r="AF20">
            <v>0</v>
          </cell>
          <cell r="AG20">
            <v>0</v>
          </cell>
          <cell r="AH20">
            <v>0</v>
          </cell>
          <cell r="AI20">
            <v>0</v>
          </cell>
          <cell r="AJ20">
            <v>0</v>
          </cell>
          <cell r="AK20">
            <v>0</v>
          </cell>
          <cell r="AL20">
            <v>12.7326011657715</v>
          </cell>
          <cell r="AM20">
            <v>73.602287292480497</v>
          </cell>
          <cell r="AN20">
            <v>0</v>
          </cell>
          <cell r="AO20">
            <v>0</v>
          </cell>
          <cell r="AP20">
            <v>0</v>
          </cell>
          <cell r="AQ20">
            <v>0</v>
          </cell>
          <cell r="AR20">
            <v>0</v>
          </cell>
          <cell r="AS20">
            <v>0</v>
          </cell>
          <cell r="AT20">
            <v>0</v>
          </cell>
          <cell r="AU20">
            <v>0</v>
          </cell>
          <cell r="AV20">
            <v>0</v>
          </cell>
          <cell r="AW20">
            <v>0</v>
          </cell>
          <cell r="AX20">
            <v>3.1034383773803702</v>
          </cell>
          <cell r="AY20">
            <v>27.439001083373999</v>
          </cell>
        </row>
        <row r="21">
          <cell r="B21" t="str">
            <v>TCA</v>
          </cell>
          <cell r="C21" t="str">
            <v>health</v>
          </cell>
          <cell r="D21">
            <v>0</v>
          </cell>
          <cell r="E21">
            <v>0</v>
          </cell>
          <cell r="F21">
            <v>0</v>
          </cell>
          <cell r="G21">
            <v>0</v>
          </cell>
          <cell r="H21">
            <v>0</v>
          </cell>
          <cell r="I21">
            <v>0</v>
          </cell>
          <cell r="J21">
            <v>0</v>
          </cell>
          <cell r="K21">
            <v>0</v>
          </cell>
          <cell r="L21">
            <v>0</v>
          </cell>
          <cell r="M21">
            <v>0</v>
          </cell>
          <cell r="N21">
            <v>0</v>
          </cell>
          <cell r="O21">
            <v>0</v>
          </cell>
          <cell r="P21">
            <v>156.48890686035199</v>
          </cell>
          <cell r="Q21">
            <v>129.11653137207</v>
          </cell>
          <cell r="R21">
            <v>136.78219604492199</v>
          </cell>
          <cell r="S21">
            <v>24.824752807617202</v>
          </cell>
          <cell r="T21">
            <v>0</v>
          </cell>
          <cell r="U21">
            <v>25.649904251098601</v>
          </cell>
          <cell r="V21">
            <v>39.213474273681598</v>
          </cell>
          <cell r="W21">
            <v>50.208438873291001</v>
          </cell>
          <cell r="X21">
            <v>61.916477203369098</v>
          </cell>
          <cell r="Y21">
            <v>0</v>
          </cell>
          <cell r="Z21">
            <v>4.7781324386596697</v>
          </cell>
          <cell r="AA21">
            <v>39.611808776855497</v>
          </cell>
          <cell r="AB21">
            <v>146.24139404296901</v>
          </cell>
          <cell r="AC21">
            <v>102.00350952148401</v>
          </cell>
          <cell r="AD21">
            <v>115.243362426758</v>
          </cell>
          <cell r="AE21">
            <v>12.967298507690399</v>
          </cell>
          <cell r="AF21">
            <v>0</v>
          </cell>
          <cell r="AG21">
            <v>17.1482334136963</v>
          </cell>
          <cell r="AH21">
            <v>44.224681854247997</v>
          </cell>
          <cell r="AI21">
            <v>58.168544769287102</v>
          </cell>
          <cell r="AJ21">
            <v>73.287109375</v>
          </cell>
          <cell r="AK21">
            <v>0</v>
          </cell>
          <cell r="AL21">
            <v>9.2207422256469709</v>
          </cell>
          <cell r="AM21">
            <v>50.524276733398402</v>
          </cell>
          <cell r="AN21">
            <v>96.230293273925795</v>
          </cell>
          <cell r="AO21">
            <v>49.0422172546387</v>
          </cell>
          <cell r="AP21">
            <v>64.125190734863295</v>
          </cell>
          <cell r="AQ21">
            <v>7.2072701454162598</v>
          </cell>
          <cell r="AR21">
            <v>0</v>
          </cell>
          <cell r="AS21">
            <v>0</v>
          </cell>
          <cell r="AT21">
            <v>26.771448135376001</v>
          </cell>
          <cell r="AU21">
            <v>35.307865142822301</v>
          </cell>
          <cell r="AV21">
            <v>49.250827789306598</v>
          </cell>
          <cell r="AW21">
            <v>0</v>
          </cell>
          <cell r="AX21">
            <v>0</v>
          </cell>
          <cell r="AY21">
            <v>16.840950012206999</v>
          </cell>
        </row>
        <row r="22">
          <cell r="B22" t="str">
            <v>TCA</v>
          </cell>
          <cell r="C22" t="str">
            <v>education</v>
          </cell>
          <cell r="D22">
            <v>0</v>
          </cell>
          <cell r="E22">
            <v>0</v>
          </cell>
          <cell r="F22">
            <v>0</v>
          </cell>
          <cell r="G22">
            <v>0</v>
          </cell>
          <cell r="H22">
            <v>0</v>
          </cell>
          <cell r="I22">
            <v>0</v>
          </cell>
          <cell r="J22">
            <v>0</v>
          </cell>
          <cell r="K22">
            <v>0</v>
          </cell>
          <cell r="L22">
            <v>0</v>
          </cell>
          <cell r="M22">
            <v>0</v>
          </cell>
          <cell r="N22">
            <v>0</v>
          </cell>
          <cell r="O22">
            <v>0</v>
          </cell>
          <cell r="P22">
            <v>0</v>
          </cell>
          <cell r="Q22">
            <v>15.7501888275146</v>
          </cell>
          <cell r="R22">
            <v>0</v>
          </cell>
          <cell r="S22">
            <v>3.2885661125183101</v>
          </cell>
          <cell r="T22">
            <v>0</v>
          </cell>
          <cell r="U22">
            <v>0</v>
          </cell>
          <cell r="V22">
            <v>4.6268258094787598</v>
          </cell>
          <cell r="W22">
            <v>10.751626014709499</v>
          </cell>
          <cell r="X22">
            <v>0</v>
          </cell>
          <cell r="Y22">
            <v>34.149696350097699</v>
          </cell>
          <cell r="Z22">
            <v>0</v>
          </cell>
          <cell r="AA22">
            <v>0</v>
          </cell>
          <cell r="AB22">
            <v>0</v>
          </cell>
          <cell r="AC22">
            <v>9.4094867706298793</v>
          </cell>
          <cell r="AD22">
            <v>0</v>
          </cell>
          <cell r="AE22">
            <v>1.34950435161591</v>
          </cell>
          <cell r="AF22">
            <v>0</v>
          </cell>
          <cell r="AG22">
            <v>0</v>
          </cell>
          <cell r="AH22">
            <v>0</v>
          </cell>
          <cell r="AI22">
            <v>0</v>
          </cell>
          <cell r="AJ22">
            <v>0</v>
          </cell>
          <cell r="AK22">
            <v>0</v>
          </cell>
          <cell r="AL22">
            <v>0</v>
          </cell>
          <cell r="AM22">
            <v>59.5536079406738</v>
          </cell>
          <cell r="AN22">
            <v>0</v>
          </cell>
          <cell r="AO22">
            <v>1.2101693153381301</v>
          </cell>
          <cell r="AP22">
            <v>0</v>
          </cell>
          <cell r="AQ22">
            <v>0</v>
          </cell>
          <cell r="AR22">
            <v>0</v>
          </cell>
          <cell r="AS22">
            <v>0</v>
          </cell>
          <cell r="AT22">
            <v>0</v>
          </cell>
          <cell r="AU22">
            <v>0</v>
          </cell>
          <cell r="AV22">
            <v>0</v>
          </cell>
          <cell r="AW22">
            <v>0</v>
          </cell>
          <cell r="AX22">
            <v>0</v>
          </cell>
          <cell r="AY22">
            <v>0</v>
          </cell>
        </row>
        <row r="23">
          <cell r="B23" t="str">
            <v>ENG_VEH</v>
          </cell>
          <cell r="C23" t="str">
            <v>mechanical</v>
          </cell>
          <cell r="D23">
            <v>0</v>
          </cell>
          <cell r="E23">
            <v>0</v>
          </cell>
          <cell r="F23">
            <v>0</v>
          </cell>
          <cell r="G23">
            <v>0</v>
          </cell>
          <cell r="H23">
            <v>0</v>
          </cell>
          <cell r="I23">
            <v>0</v>
          </cell>
          <cell r="J23">
            <v>0</v>
          </cell>
          <cell r="K23">
            <v>0</v>
          </cell>
          <cell r="L23">
            <v>0</v>
          </cell>
          <cell r="M23">
            <v>0</v>
          </cell>
          <cell r="N23">
            <v>0</v>
          </cell>
          <cell r="O23">
            <v>0</v>
          </cell>
          <cell r="P23">
            <v>11.7103834152222</v>
          </cell>
          <cell r="Q23">
            <v>11.9453210830688</v>
          </cell>
          <cell r="R23">
            <v>9.7782106399536097</v>
          </cell>
          <cell r="S23">
            <v>11.244371414184601</v>
          </cell>
          <cell r="T23">
            <v>7.4737195968627903</v>
          </cell>
          <cell r="U23">
            <v>14.034283638000501</v>
          </cell>
          <cell r="V23">
            <v>0</v>
          </cell>
          <cell r="W23">
            <v>0</v>
          </cell>
          <cell r="X23">
            <v>0</v>
          </cell>
          <cell r="Y23">
            <v>12.015261650085399</v>
          </cell>
          <cell r="Z23">
            <v>5.5726871490478498</v>
          </cell>
          <cell r="AA23">
            <v>20.922986984252901</v>
          </cell>
          <cell r="AB23">
            <v>12.3887481689453</v>
          </cell>
          <cell r="AC23">
            <v>12.574624061584499</v>
          </cell>
          <cell r="AD23">
            <v>7.9609079360961896</v>
          </cell>
          <cell r="AE23">
            <v>10.4703178405762</v>
          </cell>
          <cell r="AF23">
            <v>8.0661649703979492</v>
          </cell>
          <cell r="AG23">
            <v>8.2175807952880895</v>
          </cell>
          <cell r="AH23">
            <v>0</v>
          </cell>
          <cell r="AI23">
            <v>0</v>
          </cell>
          <cell r="AJ23">
            <v>0</v>
          </cell>
          <cell r="AK23">
            <v>13.2856492996216</v>
          </cell>
          <cell r="AL23">
            <v>5.5981879234314</v>
          </cell>
          <cell r="AM23">
            <v>21.743097305297901</v>
          </cell>
          <cell r="AN23">
            <v>12.180712699890099</v>
          </cell>
          <cell r="AO23">
            <v>12.4690265655518</v>
          </cell>
          <cell r="AP23">
            <v>4.8066554069518999</v>
          </cell>
          <cell r="AQ23">
            <v>5.4186940193176296</v>
          </cell>
          <cell r="AR23">
            <v>0</v>
          </cell>
          <cell r="AS23">
            <v>0</v>
          </cell>
          <cell r="AT23">
            <v>0</v>
          </cell>
          <cell r="AU23">
            <v>0</v>
          </cell>
          <cell r="AV23">
            <v>0</v>
          </cell>
          <cell r="AW23">
            <v>9.6640939712524396</v>
          </cell>
          <cell r="AX23">
            <v>2.8984119892120401</v>
          </cell>
          <cell r="AY23">
            <v>21.593971252441399</v>
          </cell>
        </row>
        <row r="24">
          <cell r="B24" t="str">
            <v>ENG_VEH</v>
          </cell>
          <cell r="C24" t="str">
            <v>electric</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10.9587097167969</v>
          </cell>
          <cell r="Z24">
            <v>24.8115348815918</v>
          </cell>
          <cell r="AA24">
            <v>38.342350006103501</v>
          </cell>
          <cell r="AB24">
            <v>0</v>
          </cell>
          <cell r="AC24">
            <v>0</v>
          </cell>
          <cell r="AD24">
            <v>0</v>
          </cell>
          <cell r="AE24">
            <v>0</v>
          </cell>
          <cell r="AF24">
            <v>0</v>
          </cell>
          <cell r="AG24">
            <v>0</v>
          </cell>
          <cell r="AH24">
            <v>0</v>
          </cell>
          <cell r="AI24">
            <v>0</v>
          </cell>
          <cell r="AJ24">
            <v>0</v>
          </cell>
          <cell r="AK24">
            <v>16.2068271636963</v>
          </cell>
          <cell r="AL24">
            <v>32.511520385742202</v>
          </cell>
          <cell r="AM24">
            <v>40.901809692382798</v>
          </cell>
          <cell r="AN24">
            <v>0</v>
          </cell>
          <cell r="AO24">
            <v>0</v>
          </cell>
          <cell r="AP24">
            <v>0</v>
          </cell>
          <cell r="AQ24">
            <v>0</v>
          </cell>
          <cell r="AR24">
            <v>0</v>
          </cell>
          <cell r="AS24">
            <v>0</v>
          </cell>
          <cell r="AT24">
            <v>0</v>
          </cell>
          <cell r="AU24">
            <v>0</v>
          </cell>
          <cell r="AV24">
            <v>0</v>
          </cell>
          <cell r="AW24">
            <v>0</v>
          </cell>
          <cell r="AX24">
            <v>21.200468063354499</v>
          </cell>
          <cell r="AY24">
            <v>35.572227478027301</v>
          </cell>
        </row>
        <row r="25">
          <cell r="B25" t="str">
            <v>ENG_VEH</v>
          </cell>
          <cell r="C25" t="str">
            <v>vehicles</v>
          </cell>
          <cell r="D25">
            <v>0</v>
          </cell>
          <cell r="E25">
            <v>0</v>
          </cell>
          <cell r="F25">
            <v>0</v>
          </cell>
          <cell r="G25">
            <v>0</v>
          </cell>
          <cell r="H25">
            <v>0</v>
          </cell>
          <cell r="I25">
            <v>0</v>
          </cell>
          <cell r="J25">
            <v>0</v>
          </cell>
          <cell r="K25">
            <v>0</v>
          </cell>
          <cell r="L25">
            <v>0</v>
          </cell>
          <cell r="M25">
            <v>0</v>
          </cell>
          <cell r="N25">
            <v>0</v>
          </cell>
          <cell r="O25">
            <v>0</v>
          </cell>
          <cell r="P25">
            <v>40.989570617675803</v>
          </cell>
          <cell r="Q25">
            <v>31.964967727661101</v>
          </cell>
          <cell r="R25">
            <v>19.3685703277588</v>
          </cell>
          <cell r="S25">
            <v>15.9354000091553</v>
          </cell>
          <cell r="T25">
            <v>11.1902418136597</v>
          </cell>
          <cell r="U25">
            <v>47.777698516845703</v>
          </cell>
          <cell r="V25">
            <v>0</v>
          </cell>
          <cell r="W25">
            <v>0</v>
          </cell>
          <cell r="X25">
            <v>0</v>
          </cell>
          <cell r="Y25">
            <v>0</v>
          </cell>
          <cell r="Z25">
            <v>0</v>
          </cell>
          <cell r="AA25">
            <v>0</v>
          </cell>
          <cell r="AB25">
            <v>39.163814544677699</v>
          </cell>
          <cell r="AC25">
            <v>36.744293212890597</v>
          </cell>
          <cell r="AD25">
            <v>11.741543769836399</v>
          </cell>
          <cell r="AE25">
            <v>7.6585106849670401</v>
          </cell>
          <cell r="AF25">
            <v>4.8277258872985804</v>
          </cell>
          <cell r="AG25">
            <v>32.599529266357401</v>
          </cell>
          <cell r="AH25">
            <v>0</v>
          </cell>
          <cell r="AI25">
            <v>0</v>
          </cell>
          <cell r="AJ25">
            <v>0</v>
          </cell>
          <cell r="AK25">
            <v>0</v>
          </cell>
          <cell r="AL25">
            <v>36.166587829589801</v>
          </cell>
          <cell r="AM25">
            <v>0</v>
          </cell>
          <cell r="AN25">
            <v>26.064418792724599</v>
          </cell>
          <cell r="AO25">
            <v>0</v>
          </cell>
          <cell r="AP25">
            <v>0</v>
          </cell>
          <cell r="AQ25">
            <v>0</v>
          </cell>
          <cell r="AR25">
            <v>0</v>
          </cell>
          <cell r="AS25">
            <v>0</v>
          </cell>
          <cell r="AT25">
            <v>0</v>
          </cell>
          <cell r="AU25">
            <v>0</v>
          </cell>
          <cell r="AV25">
            <v>0</v>
          </cell>
          <cell r="AW25">
            <v>0</v>
          </cell>
          <cell r="AX25">
            <v>0</v>
          </cell>
          <cell r="AY25">
            <v>0</v>
          </cell>
        </row>
        <row r="26">
          <cell r="B26" t="str">
            <v>FOODDRTO</v>
          </cell>
          <cell r="C26" t="str">
            <v>baking</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7.7921371459960902</v>
          </cell>
          <cell r="W26">
            <v>36.515041351318402</v>
          </cell>
          <cell r="X26">
            <v>67.947937011718807</v>
          </cell>
          <cell r="Y26">
            <v>81.437057495117202</v>
          </cell>
          <cell r="Z26">
            <v>98.3780517578125</v>
          </cell>
          <cell r="AA26">
            <v>100.351432800293</v>
          </cell>
          <cell r="AB26">
            <v>0</v>
          </cell>
          <cell r="AC26">
            <v>0</v>
          </cell>
          <cell r="AD26">
            <v>0</v>
          </cell>
          <cell r="AE26">
            <v>0</v>
          </cell>
          <cell r="AF26">
            <v>0</v>
          </cell>
          <cell r="AG26">
            <v>0</v>
          </cell>
          <cell r="AH26">
            <v>10.762113571166999</v>
          </cell>
          <cell r="AI26">
            <v>42.842941284179702</v>
          </cell>
          <cell r="AJ26">
            <v>70.6014404296875</v>
          </cell>
          <cell r="AK26">
            <v>85.689430236816406</v>
          </cell>
          <cell r="AL26">
            <v>99.150505065917997</v>
          </cell>
          <cell r="AM26">
            <v>77.873046875</v>
          </cell>
          <cell r="AN26">
            <v>0</v>
          </cell>
          <cell r="AO26">
            <v>0</v>
          </cell>
          <cell r="AP26">
            <v>0</v>
          </cell>
          <cell r="AQ26">
            <v>0</v>
          </cell>
          <cell r="AR26">
            <v>0</v>
          </cell>
          <cell r="AS26">
            <v>0</v>
          </cell>
          <cell r="AT26">
            <v>3.5446698665618901</v>
          </cell>
          <cell r="AU26">
            <v>20.025585174560501</v>
          </cell>
          <cell r="AV26">
            <v>51.556331634521499</v>
          </cell>
          <cell r="AW26">
            <v>64.262145996093807</v>
          </cell>
          <cell r="AX26">
            <v>86.384086608886705</v>
          </cell>
          <cell r="AY26">
            <v>36.663558959960902</v>
          </cell>
        </row>
        <row r="27">
          <cell r="B27" t="str">
            <v>FOODDRTO</v>
          </cell>
          <cell r="C27" t="str">
            <v>distilling</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0.36864387989044201</v>
          </cell>
          <cell r="AA27">
            <v>0.51637923717498802</v>
          </cell>
          <cell r="AB27">
            <v>0</v>
          </cell>
          <cell r="AC27">
            <v>0</v>
          </cell>
          <cell r="AD27">
            <v>0</v>
          </cell>
          <cell r="AE27">
            <v>0</v>
          </cell>
          <cell r="AF27">
            <v>0</v>
          </cell>
          <cell r="AG27">
            <v>0</v>
          </cell>
          <cell r="AH27">
            <v>0</v>
          </cell>
          <cell r="AI27">
            <v>0</v>
          </cell>
          <cell r="AJ27">
            <v>0</v>
          </cell>
          <cell r="AK27">
            <v>0</v>
          </cell>
          <cell r="AL27">
            <v>0.68565595149993896</v>
          </cell>
          <cell r="AM27">
            <v>1.03294897079468</v>
          </cell>
          <cell r="AN27">
            <v>0</v>
          </cell>
          <cell r="AO27">
            <v>0</v>
          </cell>
          <cell r="AP27">
            <v>0</v>
          </cell>
          <cell r="AQ27">
            <v>0</v>
          </cell>
          <cell r="AR27">
            <v>0</v>
          </cell>
          <cell r="AS27">
            <v>0</v>
          </cell>
          <cell r="AT27">
            <v>0</v>
          </cell>
          <cell r="AU27">
            <v>0</v>
          </cell>
          <cell r="AV27">
            <v>0</v>
          </cell>
          <cell r="AW27">
            <v>0</v>
          </cell>
          <cell r="AX27">
            <v>0.43562939763069197</v>
          </cell>
          <cell r="AY27">
            <v>0.38985809683799699</v>
          </cell>
        </row>
        <row r="28">
          <cell r="B28" t="str">
            <v>FOODDRTO</v>
          </cell>
          <cell r="C28" t="str">
            <v>creameries</v>
          </cell>
          <cell r="D28">
            <v>0</v>
          </cell>
          <cell r="E28">
            <v>0</v>
          </cell>
          <cell r="F28">
            <v>0</v>
          </cell>
          <cell r="G28">
            <v>0</v>
          </cell>
          <cell r="H28">
            <v>0</v>
          </cell>
          <cell r="I28">
            <v>0</v>
          </cell>
          <cell r="J28">
            <v>0</v>
          </cell>
          <cell r="K28">
            <v>0</v>
          </cell>
          <cell r="L28">
            <v>0</v>
          </cell>
          <cell r="M28">
            <v>0</v>
          </cell>
          <cell r="N28">
            <v>0</v>
          </cell>
          <cell r="O28">
            <v>0</v>
          </cell>
          <cell r="P28">
            <v>2.3154919147491499</v>
          </cell>
          <cell r="Q28">
            <v>10.8092660903931</v>
          </cell>
          <cell r="R28">
            <v>2.1015875339508101</v>
          </cell>
          <cell r="S28">
            <v>13.5197343826294</v>
          </cell>
          <cell r="T28">
            <v>3.32251024246216</v>
          </cell>
          <cell r="U28">
            <v>19.723972320556602</v>
          </cell>
          <cell r="V28">
            <v>0</v>
          </cell>
          <cell r="W28">
            <v>17.208726882934599</v>
          </cell>
          <cell r="X28">
            <v>31.811805725097699</v>
          </cell>
          <cell r="Y28">
            <v>35.6081733703613</v>
          </cell>
          <cell r="Z28">
            <v>65.683120727539105</v>
          </cell>
          <cell r="AA28">
            <v>86.897056579589801</v>
          </cell>
          <cell r="AB28">
            <v>2.2803308963775599</v>
          </cell>
          <cell r="AC28">
            <v>0</v>
          </cell>
          <cell r="AD28">
            <v>0.94102632999420199</v>
          </cell>
          <cell r="AE28">
            <v>0.60174822807312001</v>
          </cell>
          <cell r="AF28">
            <v>2.24682569503784</v>
          </cell>
          <cell r="AG28">
            <v>15.5044555664063</v>
          </cell>
          <cell r="AH28">
            <v>0</v>
          </cell>
          <cell r="AI28">
            <v>25.396398544311499</v>
          </cell>
          <cell r="AJ28">
            <v>34.677276611328097</v>
          </cell>
          <cell r="AK28">
            <v>37.480556488037102</v>
          </cell>
          <cell r="AL28">
            <v>3.6048705577850302</v>
          </cell>
          <cell r="AM28">
            <v>25.029365539550799</v>
          </cell>
          <cell r="AN28">
            <v>1.44399785995483</v>
          </cell>
          <cell r="AO28">
            <v>3.3885300159454301</v>
          </cell>
          <cell r="AP28">
            <v>2.26717901229858</v>
          </cell>
          <cell r="AQ28">
            <v>4.8917288780212402</v>
          </cell>
          <cell r="AR28">
            <v>0</v>
          </cell>
          <cell r="AS28">
            <v>7.8924317359924299</v>
          </cell>
          <cell r="AT28">
            <v>0</v>
          </cell>
          <cell r="AU28">
            <v>2.6336627006530802</v>
          </cell>
          <cell r="AV28">
            <v>22.173120498657202</v>
          </cell>
          <cell r="AW28">
            <v>28.949853897094702</v>
          </cell>
          <cell r="AX28">
            <v>0</v>
          </cell>
          <cell r="AY28">
            <v>0</v>
          </cell>
        </row>
        <row r="29">
          <cell r="B29" t="str">
            <v>FOODDRTO</v>
          </cell>
          <cell r="C29" t="str">
            <v>red meat</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4.1162848472595197</v>
          </cell>
          <cell r="T29">
            <v>9.15667819976807</v>
          </cell>
          <cell r="U29">
            <v>13.5968894958496</v>
          </cell>
          <cell r="V29">
            <v>0</v>
          </cell>
          <cell r="W29">
            <v>0</v>
          </cell>
          <cell r="X29">
            <v>0</v>
          </cell>
          <cell r="Y29">
            <v>14.488133430481</v>
          </cell>
          <cell r="Z29">
            <v>0</v>
          </cell>
          <cell r="AA29">
            <v>109.309684753418</v>
          </cell>
          <cell r="AB29">
            <v>0</v>
          </cell>
          <cell r="AC29">
            <v>0</v>
          </cell>
          <cell r="AD29">
            <v>0</v>
          </cell>
          <cell r="AE29">
            <v>0</v>
          </cell>
          <cell r="AF29">
            <v>0</v>
          </cell>
          <cell r="AG29">
            <v>10.356118202209499</v>
          </cell>
          <cell r="AH29">
            <v>0</v>
          </cell>
          <cell r="AI29">
            <v>0</v>
          </cell>
          <cell r="AJ29">
            <v>0</v>
          </cell>
          <cell r="AK29">
            <v>35.260818481445298</v>
          </cell>
          <cell r="AL29">
            <v>0</v>
          </cell>
          <cell r="AM29">
            <v>0</v>
          </cell>
          <cell r="AN29">
            <v>0</v>
          </cell>
          <cell r="AO29">
            <v>0</v>
          </cell>
          <cell r="AP29">
            <v>0</v>
          </cell>
          <cell r="AQ29">
            <v>0</v>
          </cell>
          <cell r="AR29">
            <v>0</v>
          </cell>
          <cell r="AS29">
            <v>2.4124729633331299</v>
          </cell>
          <cell r="AT29">
            <v>0</v>
          </cell>
          <cell r="AU29">
            <v>0</v>
          </cell>
          <cell r="AV29">
            <v>0</v>
          </cell>
          <cell r="AW29">
            <v>0</v>
          </cell>
          <cell r="AX29">
            <v>0</v>
          </cell>
          <cell r="AY29">
            <v>0</v>
          </cell>
        </row>
        <row r="30">
          <cell r="B30" t="str">
            <v>FOODDRTO</v>
          </cell>
          <cell r="C30" t="str">
            <v>rest of food</v>
          </cell>
          <cell r="D30">
            <v>0</v>
          </cell>
          <cell r="E30">
            <v>0</v>
          </cell>
          <cell r="F30">
            <v>0</v>
          </cell>
          <cell r="G30">
            <v>0</v>
          </cell>
          <cell r="H30">
            <v>0</v>
          </cell>
          <cell r="I30">
            <v>0</v>
          </cell>
          <cell r="J30">
            <v>0</v>
          </cell>
          <cell r="K30">
            <v>0</v>
          </cell>
          <cell r="L30">
            <v>0</v>
          </cell>
          <cell r="M30">
            <v>0</v>
          </cell>
          <cell r="N30">
            <v>0</v>
          </cell>
          <cell r="O30">
            <v>0</v>
          </cell>
          <cell r="P30">
            <v>280.21224975585898</v>
          </cell>
          <cell r="Q30">
            <v>22.847070693969702</v>
          </cell>
          <cell r="R30">
            <v>163.014236450195</v>
          </cell>
          <cell r="S30">
            <v>11.150272369384799</v>
          </cell>
          <cell r="T30">
            <v>22.705112457275401</v>
          </cell>
          <cell r="U30">
            <v>22.884742736816399</v>
          </cell>
          <cell r="V30">
            <v>0</v>
          </cell>
          <cell r="W30">
            <v>81.353271484375</v>
          </cell>
          <cell r="X30">
            <v>237.25436401367199</v>
          </cell>
          <cell r="Y30">
            <v>272.8681640625</v>
          </cell>
          <cell r="Z30">
            <v>388.38708496093801</v>
          </cell>
          <cell r="AA30">
            <v>11.3800506591797</v>
          </cell>
          <cell r="AB30">
            <v>229.35437011718801</v>
          </cell>
          <cell r="AC30">
            <v>4.5615711212158203</v>
          </cell>
          <cell r="AD30">
            <v>78.015808105468807</v>
          </cell>
          <cell r="AE30">
            <v>5.0122852325439498</v>
          </cell>
          <cell r="AF30">
            <v>5.9002027511596697</v>
          </cell>
          <cell r="AG30">
            <v>0.71700859069824197</v>
          </cell>
          <cell r="AH30">
            <v>0</v>
          </cell>
          <cell r="AI30">
            <v>138.49423217773401</v>
          </cell>
          <cell r="AJ30">
            <v>283.66201782226602</v>
          </cell>
          <cell r="AK30">
            <v>264.75653076171898</v>
          </cell>
          <cell r="AL30">
            <v>324.77407836914102</v>
          </cell>
          <cell r="AM30">
            <v>3.1058599948883101</v>
          </cell>
          <cell r="AN30">
            <v>99.338768005371094</v>
          </cell>
          <cell r="AO30">
            <v>0</v>
          </cell>
          <cell r="AP30">
            <v>7.8151211738586399</v>
          </cell>
          <cell r="AQ30">
            <v>0</v>
          </cell>
          <cell r="AR30">
            <v>0</v>
          </cell>
          <cell r="AS30">
            <v>0</v>
          </cell>
          <cell r="AT30">
            <v>0</v>
          </cell>
          <cell r="AU30">
            <v>0</v>
          </cell>
          <cell r="AV30">
            <v>152.51329040527301</v>
          </cell>
          <cell r="AW30">
            <v>191.23962402343801</v>
          </cell>
          <cell r="AX30">
            <v>130.32955932617199</v>
          </cell>
          <cell r="AY30">
            <v>0</v>
          </cell>
        </row>
        <row r="31">
          <cell r="B31" t="str">
            <v>FOODDRTO</v>
          </cell>
          <cell r="C31" t="str">
            <v>brewing</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3.58554291725159</v>
          </cell>
          <cell r="S31">
            <v>4.0925431251525897</v>
          </cell>
          <cell r="T31">
            <v>0</v>
          </cell>
          <cell r="U31">
            <v>0</v>
          </cell>
          <cell r="V31">
            <v>0</v>
          </cell>
          <cell r="W31">
            <v>0</v>
          </cell>
          <cell r="X31">
            <v>40.640640258789098</v>
          </cell>
          <cell r="Y31">
            <v>13.9617557525635</v>
          </cell>
          <cell r="Z31">
            <v>23.742446899414102</v>
          </cell>
          <cell r="AA31">
            <v>1.2746597640216401E-2</v>
          </cell>
          <cell r="AB31">
            <v>0</v>
          </cell>
          <cell r="AC31">
            <v>0</v>
          </cell>
          <cell r="AD31">
            <v>4.0889801979064897</v>
          </cell>
          <cell r="AE31">
            <v>4.7234873771667498</v>
          </cell>
          <cell r="AF31">
            <v>0</v>
          </cell>
          <cell r="AG31">
            <v>0</v>
          </cell>
          <cell r="AH31">
            <v>0</v>
          </cell>
          <cell r="AI31">
            <v>0</v>
          </cell>
          <cell r="AJ31">
            <v>41.772903442382798</v>
          </cell>
          <cell r="AK31">
            <v>8.9592313766479492</v>
          </cell>
          <cell r="AL31">
            <v>17.653602600097699</v>
          </cell>
          <cell r="AM31">
            <v>0</v>
          </cell>
          <cell r="AN31">
            <v>0</v>
          </cell>
          <cell r="AO31">
            <v>0</v>
          </cell>
          <cell r="AP31">
            <v>0</v>
          </cell>
          <cell r="AQ31">
            <v>0</v>
          </cell>
          <cell r="AR31">
            <v>0</v>
          </cell>
          <cell r="AS31">
            <v>0</v>
          </cell>
          <cell r="AT31">
            <v>0</v>
          </cell>
          <cell r="AU31">
            <v>0</v>
          </cell>
          <cell r="AV31">
            <v>30.985843658447301</v>
          </cell>
          <cell r="AW31">
            <v>3.0868616104125999</v>
          </cell>
          <cell r="AX31">
            <v>3.16508913040161</v>
          </cell>
          <cell r="AY31">
            <v>0</v>
          </cell>
        </row>
        <row r="32">
          <cell r="B32" t="str">
            <v>CON_OMAN</v>
          </cell>
          <cell r="C32" t="str">
            <v>plastic</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65.801399230957003</v>
          </cell>
          <cell r="AB32">
            <v>0</v>
          </cell>
          <cell r="AC32">
            <v>0</v>
          </cell>
          <cell r="AD32">
            <v>0</v>
          </cell>
          <cell r="AE32">
            <v>0</v>
          </cell>
          <cell r="AF32">
            <v>0</v>
          </cell>
          <cell r="AG32">
            <v>0</v>
          </cell>
          <cell r="AH32">
            <v>0</v>
          </cell>
          <cell r="AI32">
            <v>0</v>
          </cell>
          <cell r="AJ32">
            <v>0</v>
          </cell>
          <cell r="AK32">
            <v>0</v>
          </cell>
          <cell r="AL32">
            <v>4.9917330741882298</v>
          </cell>
          <cell r="AM32">
            <v>36.950294494628899</v>
          </cell>
          <cell r="AN32">
            <v>0</v>
          </cell>
          <cell r="AO32">
            <v>0</v>
          </cell>
          <cell r="AP32">
            <v>0</v>
          </cell>
          <cell r="AQ32">
            <v>0</v>
          </cell>
          <cell r="AR32">
            <v>0</v>
          </cell>
          <cell r="AS32">
            <v>0</v>
          </cell>
          <cell r="AT32">
            <v>0</v>
          </cell>
          <cell r="AU32">
            <v>0</v>
          </cell>
          <cell r="AV32">
            <v>0</v>
          </cell>
          <cell r="AW32">
            <v>0</v>
          </cell>
          <cell r="AX32">
            <v>0</v>
          </cell>
          <cell r="AY32">
            <v>8.1597499847412092</v>
          </cell>
        </row>
        <row r="33">
          <cell r="B33" t="str">
            <v>CON_OMAN</v>
          </cell>
          <cell r="C33" t="str">
            <v>rubber</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2.1992065906524698</v>
          </cell>
          <cell r="V33">
            <v>0</v>
          </cell>
          <cell r="W33">
            <v>0</v>
          </cell>
          <cell r="X33">
            <v>0</v>
          </cell>
          <cell r="Y33">
            <v>0</v>
          </cell>
          <cell r="Z33">
            <v>0</v>
          </cell>
          <cell r="AA33">
            <v>5.6784953922033301E-3</v>
          </cell>
          <cell r="AB33">
            <v>0</v>
          </cell>
          <cell r="AC33">
            <v>0</v>
          </cell>
          <cell r="AD33">
            <v>0</v>
          </cell>
          <cell r="AE33">
            <v>0</v>
          </cell>
          <cell r="AF33">
            <v>0</v>
          </cell>
          <cell r="AG33">
            <v>1.06214427947998</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2.8115096502006102E-3</v>
          </cell>
        </row>
        <row r="34">
          <cell r="B34" t="str">
            <v>CON_OMAN</v>
          </cell>
          <cell r="C34" t="str">
            <v>wood</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2.51624536514282</v>
          </cell>
          <cell r="AK34">
            <v>0</v>
          </cell>
          <cell r="AL34">
            <v>4.4605236053466797</v>
          </cell>
          <cell r="AM34">
            <v>0</v>
          </cell>
          <cell r="AN34">
            <v>0</v>
          </cell>
          <cell r="AO34">
            <v>0</v>
          </cell>
          <cell r="AP34">
            <v>0</v>
          </cell>
          <cell r="AQ34">
            <v>0</v>
          </cell>
          <cell r="AR34">
            <v>0</v>
          </cell>
          <cell r="AS34">
            <v>0</v>
          </cell>
          <cell r="AT34">
            <v>0</v>
          </cell>
          <cell r="AU34">
            <v>0</v>
          </cell>
          <cell r="AV34">
            <v>0</v>
          </cell>
          <cell r="AW34">
            <v>0</v>
          </cell>
          <cell r="AX34">
            <v>0</v>
          </cell>
          <cell r="AY34">
            <v>0</v>
          </cell>
        </row>
        <row r="35">
          <cell r="B35" t="str">
            <v>PUPAPRPU</v>
          </cell>
          <cell r="C35" t="str">
            <v>paper</v>
          </cell>
          <cell r="D35">
            <v>0</v>
          </cell>
          <cell r="E35">
            <v>0</v>
          </cell>
          <cell r="F35">
            <v>0</v>
          </cell>
          <cell r="G35">
            <v>0</v>
          </cell>
          <cell r="H35">
            <v>0</v>
          </cell>
          <cell r="I35">
            <v>0</v>
          </cell>
          <cell r="J35">
            <v>0</v>
          </cell>
          <cell r="K35">
            <v>0</v>
          </cell>
          <cell r="L35">
            <v>0</v>
          </cell>
          <cell r="M35">
            <v>0</v>
          </cell>
          <cell r="N35">
            <v>0</v>
          </cell>
          <cell r="O35">
            <v>0</v>
          </cell>
          <cell r="P35">
            <v>615.14611816406295</v>
          </cell>
          <cell r="Q35">
            <v>35.4787788391113</v>
          </cell>
          <cell r="R35">
            <v>31.7694282531738</v>
          </cell>
          <cell r="S35">
            <v>37.0617866516113</v>
          </cell>
          <cell r="T35">
            <v>37.469215393066399</v>
          </cell>
          <cell r="U35">
            <v>113.82472229003901</v>
          </cell>
          <cell r="V35">
            <v>0</v>
          </cell>
          <cell r="W35">
            <v>0</v>
          </cell>
          <cell r="X35">
            <v>51.207801818847699</v>
          </cell>
          <cell r="Y35">
            <v>76.692123413085895</v>
          </cell>
          <cell r="Z35">
            <v>181.618408203125</v>
          </cell>
          <cell r="AA35">
            <v>18.513242721557599</v>
          </cell>
          <cell r="AB35">
            <v>507.761962890625</v>
          </cell>
          <cell r="AC35">
            <v>5.9746727943420401</v>
          </cell>
          <cell r="AD35">
            <v>8.7784309387206996</v>
          </cell>
          <cell r="AE35">
            <v>0</v>
          </cell>
          <cell r="AF35">
            <v>5.9069128036498997</v>
          </cell>
          <cell r="AG35">
            <v>0</v>
          </cell>
          <cell r="AH35">
            <v>0</v>
          </cell>
          <cell r="AI35">
            <v>1.2400881052017201</v>
          </cell>
          <cell r="AJ35">
            <v>73.449119567871094</v>
          </cell>
          <cell r="AK35">
            <v>89.322242736816406</v>
          </cell>
          <cell r="AL35">
            <v>41.4453315734863</v>
          </cell>
          <cell r="AM35">
            <v>6.1528306007385298</v>
          </cell>
          <cell r="AN35">
            <v>472.98287963867199</v>
          </cell>
          <cell r="AO35">
            <v>0</v>
          </cell>
          <cell r="AP35">
            <v>0</v>
          </cell>
          <cell r="AQ35">
            <v>0</v>
          </cell>
          <cell r="AR35">
            <v>0</v>
          </cell>
          <cell r="AS35">
            <v>0</v>
          </cell>
          <cell r="AT35">
            <v>0</v>
          </cell>
          <cell r="AU35">
            <v>0</v>
          </cell>
          <cell r="AV35">
            <v>0</v>
          </cell>
          <cell r="AW35">
            <v>47.9287300109863</v>
          </cell>
          <cell r="AX35">
            <v>0</v>
          </cell>
          <cell r="AY35">
            <v>0</v>
          </cell>
        </row>
        <row r="36">
          <cell r="B36" t="str">
            <v>PUPAPRPU</v>
          </cell>
          <cell r="C36" t="str">
            <v>printing</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0.26319068670272799</v>
          </cell>
          <cell r="U36">
            <v>0.43672913312911998</v>
          </cell>
          <cell r="V36">
            <v>0</v>
          </cell>
          <cell r="W36">
            <v>0</v>
          </cell>
          <cell r="X36">
            <v>0</v>
          </cell>
          <cell r="Y36">
            <v>0</v>
          </cell>
          <cell r="Z36">
            <v>0</v>
          </cell>
          <cell r="AA36">
            <v>0</v>
          </cell>
          <cell r="AB36">
            <v>0</v>
          </cell>
          <cell r="AC36">
            <v>0</v>
          </cell>
          <cell r="AD36">
            <v>0</v>
          </cell>
          <cell r="AE36">
            <v>0</v>
          </cell>
          <cell r="AF36">
            <v>3.2135818153619801E-2</v>
          </cell>
          <cell r="AG36">
            <v>3.9748772978782702E-2</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row>
        <row r="37">
          <cell r="B37" t="str">
            <v>TEXTPROD</v>
          </cell>
          <cell r="C37" t="str">
            <v>woollen</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row>
        <row r="38">
          <cell r="B38" t="str">
            <v>TEXTPROD</v>
          </cell>
          <cell r="C38" t="str">
            <v>spin &amp; weav</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7.2097434997558603</v>
          </cell>
          <cell r="V38">
            <v>0</v>
          </cell>
          <cell r="W38">
            <v>0</v>
          </cell>
          <cell r="X38">
            <v>0</v>
          </cell>
          <cell r="Y38">
            <v>0</v>
          </cell>
          <cell r="Z38">
            <v>0</v>
          </cell>
          <cell r="AA38">
            <v>1.7744119167327901</v>
          </cell>
          <cell r="AB38">
            <v>0</v>
          </cell>
          <cell r="AC38">
            <v>0</v>
          </cell>
          <cell r="AD38">
            <v>0</v>
          </cell>
          <cell r="AE38">
            <v>0</v>
          </cell>
          <cell r="AF38">
            <v>0</v>
          </cell>
          <cell r="AG38">
            <v>6.71154832839966</v>
          </cell>
          <cell r="AH38">
            <v>0</v>
          </cell>
          <cell r="AI38">
            <v>0</v>
          </cell>
          <cell r="AJ38">
            <v>0</v>
          </cell>
          <cell r="AK38">
            <v>0</v>
          </cell>
          <cell r="AL38">
            <v>0</v>
          </cell>
          <cell r="AM38">
            <v>1.83287489414215</v>
          </cell>
          <cell r="AN38">
            <v>0</v>
          </cell>
          <cell r="AO38">
            <v>0</v>
          </cell>
          <cell r="AP38">
            <v>0</v>
          </cell>
          <cell r="AQ38">
            <v>0</v>
          </cell>
          <cell r="AR38">
            <v>0</v>
          </cell>
          <cell r="AS38">
            <v>5.58868312835693</v>
          </cell>
          <cell r="AT38">
            <v>0</v>
          </cell>
          <cell r="AU38">
            <v>0</v>
          </cell>
          <cell r="AV38">
            <v>0</v>
          </cell>
          <cell r="AW38">
            <v>0</v>
          </cell>
          <cell r="AX38">
            <v>0</v>
          </cell>
          <cell r="AY38">
            <v>1.2635146379470801</v>
          </cell>
        </row>
        <row r="39">
          <cell r="B39" t="str">
            <v>TEXTPROD</v>
          </cell>
          <cell r="C39" t="str">
            <v>dye &amp; finish</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0.83991509675979603</v>
          </cell>
          <cell r="U39">
            <v>3.8167297840118399</v>
          </cell>
          <cell r="V39">
            <v>0</v>
          </cell>
          <cell r="W39">
            <v>0</v>
          </cell>
          <cell r="X39">
            <v>0</v>
          </cell>
          <cell r="Y39">
            <v>0</v>
          </cell>
          <cell r="Z39">
            <v>0</v>
          </cell>
          <cell r="AA39">
            <v>0</v>
          </cell>
          <cell r="AB39">
            <v>0</v>
          </cell>
          <cell r="AC39">
            <v>0</v>
          </cell>
          <cell r="AD39">
            <v>0</v>
          </cell>
          <cell r="AE39">
            <v>0</v>
          </cell>
          <cell r="AF39">
            <v>1.1521234512329099</v>
          </cell>
          <cell r="AG39">
            <v>4.0710630416870099</v>
          </cell>
          <cell r="AH39">
            <v>0</v>
          </cell>
          <cell r="AI39">
            <v>0</v>
          </cell>
          <cell r="AJ39">
            <v>0</v>
          </cell>
          <cell r="AK39">
            <v>0</v>
          </cell>
          <cell r="AL39">
            <v>0</v>
          </cell>
          <cell r="AM39">
            <v>0</v>
          </cell>
          <cell r="AN39">
            <v>0</v>
          </cell>
          <cell r="AO39">
            <v>0</v>
          </cell>
          <cell r="AP39">
            <v>0</v>
          </cell>
          <cell r="AQ39">
            <v>0</v>
          </cell>
          <cell r="AR39">
            <v>0.88562697172164895</v>
          </cell>
          <cell r="AS39">
            <v>3.61581683158875</v>
          </cell>
          <cell r="AT39">
            <v>0</v>
          </cell>
          <cell r="AU39">
            <v>0</v>
          </cell>
          <cell r="AV39">
            <v>0</v>
          </cell>
          <cell r="AW39">
            <v>0</v>
          </cell>
          <cell r="AX39">
            <v>0</v>
          </cell>
          <cell r="AY39">
            <v>0</v>
          </cell>
        </row>
        <row r="40">
          <cell r="B40" t="str">
            <v>TEXTPROD</v>
          </cell>
          <cell r="C40" t="str">
            <v>carpets</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row>
        <row r="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17.61328125</v>
          </cell>
          <cell r="W49">
            <v>15.056414604186999</v>
          </cell>
          <cell r="X49">
            <v>14.3664808273315</v>
          </cell>
          <cell r="Y49">
            <v>12.9773569107056</v>
          </cell>
          <cell r="Z49">
            <v>11.664161682128899</v>
          </cell>
          <cell r="AA49">
            <v>12.371880531311</v>
          </cell>
          <cell r="AB49">
            <v>0</v>
          </cell>
          <cell r="AC49">
            <v>0</v>
          </cell>
          <cell r="AD49">
            <v>0</v>
          </cell>
          <cell r="AE49">
            <v>0</v>
          </cell>
          <cell r="AF49">
            <v>0</v>
          </cell>
          <cell r="AG49">
            <v>0</v>
          </cell>
          <cell r="AH49">
            <v>16.9978733062744</v>
          </cell>
          <cell r="AI49">
            <v>14.958336830139199</v>
          </cell>
          <cell r="AJ49">
            <v>13.226778030395501</v>
          </cell>
          <cell r="AK49">
            <v>12.6434526443481</v>
          </cell>
          <cell r="AL49">
            <v>11.306887626647899</v>
          </cell>
          <cell r="AM49">
            <v>12.6287937164307</v>
          </cell>
          <cell r="AN49">
            <v>0</v>
          </cell>
          <cell r="AO49">
            <v>0</v>
          </cell>
          <cell r="AP49">
            <v>0</v>
          </cell>
          <cell r="AQ49">
            <v>0</v>
          </cell>
          <cell r="AR49">
            <v>0</v>
          </cell>
          <cell r="AS49">
            <v>0</v>
          </cell>
          <cell r="AT49">
            <v>19.222202301025401</v>
          </cell>
          <cell r="AU49">
            <v>16.7593097686768</v>
          </cell>
          <cell r="AV49">
            <v>15.780870437622101</v>
          </cell>
          <cell r="AW49">
            <v>14.774044990539601</v>
          </cell>
          <cell r="AX49">
            <v>13.442842483520501</v>
          </cell>
          <cell r="AY49">
            <v>13.6990070343018</v>
          </cell>
        </row>
        <row r="50">
          <cell r="D50">
            <v>0</v>
          </cell>
          <cell r="E50">
            <v>0</v>
          </cell>
          <cell r="F50">
            <v>0</v>
          </cell>
          <cell r="G50">
            <v>0</v>
          </cell>
          <cell r="H50">
            <v>0</v>
          </cell>
          <cell r="I50">
            <v>0</v>
          </cell>
          <cell r="J50">
            <v>0</v>
          </cell>
          <cell r="K50">
            <v>0</v>
          </cell>
          <cell r="L50">
            <v>0</v>
          </cell>
          <cell r="M50">
            <v>0</v>
          </cell>
          <cell r="N50">
            <v>0</v>
          </cell>
          <cell r="O50">
            <v>0</v>
          </cell>
          <cell r="P50">
            <v>0</v>
          </cell>
          <cell r="Q50">
            <v>9.9700860977172905</v>
          </cell>
          <cell r="R50">
            <v>17.860149383544901</v>
          </cell>
          <cell r="S50">
            <v>17.910791397094702</v>
          </cell>
          <cell r="T50">
            <v>20.9710597991943</v>
          </cell>
          <cell r="U50">
            <v>21.298496246337901</v>
          </cell>
          <cell r="V50">
            <v>3.5006413459777801</v>
          </cell>
          <cell r="W50">
            <v>1.7948478460311901</v>
          </cell>
          <cell r="X50">
            <v>3.5903019905090301</v>
          </cell>
          <cell r="Y50">
            <v>0</v>
          </cell>
          <cell r="Z50">
            <v>0</v>
          </cell>
          <cell r="AA50">
            <v>0</v>
          </cell>
          <cell r="AB50">
            <v>0</v>
          </cell>
          <cell r="AC50">
            <v>12.0270805358887</v>
          </cell>
          <cell r="AD50">
            <v>22.207586288452099</v>
          </cell>
          <cell r="AE50">
            <v>21.0347080230713</v>
          </cell>
          <cell r="AF50">
            <v>22.786005020141602</v>
          </cell>
          <cell r="AG50">
            <v>33.8119087219238</v>
          </cell>
          <cell r="AH50">
            <v>3.5664134025573699</v>
          </cell>
          <cell r="AI50">
            <v>1.71391189098358</v>
          </cell>
          <cell r="AJ50">
            <v>3.44296526908875</v>
          </cell>
          <cell r="AK50">
            <v>6.3410358428955096</v>
          </cell>
          <cell r="AL50">
            <v>10.146692276001</v>
          </cell>
          <cell r="AM50">
            <v>10.8416805267334</v>
          </cell>
          <cell r="AN50">
            <v>0</v>
          </cell>
          <cell r="AO50">
            <v>5.1949906349182102</v>
          </cell>
          <cell r="AP50">
            <v>13.9681386947632</v>
          </cell>
          <cell r="AQ50">
            <v>14.0143480300903</v>
          </cell>
          <cell r="AR50">
            <v>14.891943931579601</v>
          </cell>
          <cell r="AS50">
            <v>39.342624664306598</v>
          </cell>
          <cell r="AT50">
            <v>2.4640228748321502</v>
          </cell>
          <cell r="AU50">
            <v>1.3167130947112999</v>
          </cell>
          <cell r="AV50">
            <v>2.9375944137573202</v>
          </cell>
          <cell r="AW50">
            <v>3.8545975685119598</v>
          </cell>
          <cell r="AX50">
            <v>7.6144313812255904</v>
          </cell>
          <cell r="AY50">
            <v>7.9839429855346697</v>
          </cell>
        </row>
        <row r="51">
          <cell r="D51">
            <v>0</v>
          </cell>
          <cell r="E51">
            <v>0</v>
          </cell>
          <cell r="F51">
            <v>0</v>
          </cell>
          <cell r="G51">
            <v>0</v>
          </cell>
          <cell r="H51">
            <v>0</v>
          </cell>
          <cell r="I51">
            <v>0</v>
          </cell>
          <cell r="J51">
            <v>0</v>
          </cell>
          <cell r="K51">
            <v>0</v>
          </cell>
          <cell r="L51">
            <v>0</v>
          </cell>
          <cell r="M51">
            <v>0</v>
          </cell>
          <cell r="N51">
            <v>0</v>
          </cell>
          <cell r="O51">
            <v>0</v>
          </cell>
          <cell r="P51">
            <v>6.0179753303527797</v>
          </cell>
          <cell r="Q51">
            <v>6.8121767044067401</v>
          </cell>
          <cell r="R51">
            <v>3.94971895217896</v>
          </cell>
          <cell r="S51">
            <v>6.2924475669860804</v>
          </cell>
          <cell r="T51">
            <v>123.820037841797</v>
          </cell>
          <cell r="U51">
            <v>254.37705993652301</v>
          </cell>
          <cell r="V51">
            <v>45.701335906982401</v>
          </cell>
          <cell r="W51">
            <v>38.3746147155762</v>
          </cell>
          <cell r="X51">
            <v>33.2945747375488</v>
          </cell>
          <cell r="Y51">
            <v>20.7149963378906</v>
          </cell>
          <cell r="Z51">
            <v>0</v>
          </cell>
          <cell r="AA51">
            <v>0</v>
          </cell>
          <cell r="AB51">
            <v>9.8555116653442401</v>
          </cell>
          <cell r="AC51">
            <v>9.9603729248046893</v>
          </cell>
          <cell r="AD51">
            <v>13.0547885894775</v>
          </cell>
          <cell r="AE51">
            <v>12.0626001358032</v>
          </cell>
          <cell r="AF51">
            <v>189.70980834960901</v>
          </cell>
          <cell r="AG51">
            <v>409.13265991210898</v>
          </cell>
          <cell r="AH51">
            <v>44.027988433837898</v>
          </cell>
          <cell r="AI51">
            <v>37.244991302490199</v>
          </cell>
          <cell r="AJ51">
            <v>32.535945892333999</v>
          </cell>
          <cell r="AK51">
            <v>20.196231842041001</v>
          </cell>
          <cell r="AL51">
            <v>14.9675750732422</v>
          </cell>
          <cell r="AM51">
            <v>19.8062553405762</v>
          </cell>
          <cell r="AN51">
            <v>6.7856540679931596</v>
          </cell>
          <cell r="AO51">
            <v>12.419041633606</v>
          </cell>
          <cell r="AP51">
            <v>17.8325290679932</v>
          </cell>
          <cell r="AQ51">
            <v>26.809951782226602</v>
          </cell>
          <cell r="AR51">
            <v>264.093994140625</v>
          </cell>
          <cell r="AS51">
            <v>562.04998779296898</v>
          </cell>
          <cell r="AT51">
            <v>51.523876190185497</v>
          </cell>
          <cell r="AU51">
            <v>42.004947662353501</v>
          </cell>
          <cell r="AV51">
            <v>37.6859130859375</v>
          </cell>
          <cell r="AW51">
            <v>22.526342391967798</v>
          </cell>
          <cell r="AX51">
            <v>0</v>
          </cell>
          <cell r="AY51">
            <v>0</v>
          </cell>
        </row>
        <row r="52">
          <cell r="D52">
            <v>0</v>
          </cell>
          <cell r="E52">
            <v>0</v>
          </cell>
          <cell r="F52">
            <v>0</v>
          </cell>
          <cell r="G52">
            <v>0</v>
          </cell>
          <cell r="H52">
            <v>0</v>
          </cell>
          <cell r="I52">
            <v>0</v>
          </cell>
          <cell r="J52">
            <v>0</v>
          </cell>
          <cell r="K52">
            <v>0</v>
          </cell>
          <cell r="L52">
            <v>0</v>
          </cell>
          <cell r="M52">
            <v>0</v>
          </cell>
          <cell r="N52">
            <v>0</v>
          </cell>
          <cell r="O52">
            <v>0</v>
          </cell>
          <cell r="P52">
            <v>0</v>
          </cell>
          <cell r="Q52">
            <v>0</v>
          </cell>
          <cell r="R52">
            <v>26.998296737670898</v>
          </cell>
          <cell r="S52">
            <v>28.374607086181602</v>
          </cell>
          <cell r="T52">
            <v>29.266084671020501</v>
          </cell>
          <cell r="U52">
            <v>53.746265411377003</v>
          </cell>
          <cell r="V52">
            <v>67.482254028320298</v>
          </cell>
          <cell r="W52">
            <v>139.43894958496099</v>
          </cell>
          <cell r="X52">
            <v>146.50326538085901</v>
          </cell>
          <cell r="Y52">
            <v>0</v>
          </cell>
          <cell r="Z52">
            <v>0</v>
          </cell>
          <cell r="AA52">
            <v>0</v>
          </cell>
          <cell r="AB52">
            <v>0</v>
          </cell>
          <cell r="AC52">
            <v>0</v>
          </cell>
          <cell r="AD52">
            <v>33.871986389160199</v>
          </cell>
          <cell r="AE52">
            <v>35.877437591552699</v>
          </cell>
          <cell r="AF52">
            <v>36.857181549072301</v>
          </cell>
          <cell r="AG52">
            <v>64.931114196777301</v>
          </cell>
          <cell r="AH52">
            <v>64.59375</v>
          </cell>
          <cell r="AI52">
            <v>137.314697265625</v>
          </cell>
          <cell r="AJ52">
            <v>143.42320251464801</v>
          </cell>
          <cell r="AK52">
            <v>0</v>
          </cell>
          <cell r="AL52">
            <v>0</v>
          </cell>
          <cell r="AM52">
            <v>0</v>
          </cell>
          <cell r="AN52">
            <v>0</v>
          </cell>
          <cell r="AO52">
            <v>0</v>
          </cell>
          <cell r="AP52">
            <v>36.069545745849602</v>
          </cell>
          <cell r="AQ52">
            <v>44.769115447997997</v>
          </cell>
          <cell r="AR52">
            <v>50.5149116516113</v>
          </cell>
          <cell r="AS52">
            <v>73.618476867675795</v>
          </cell>
          <cell r="AT52">
            <v>77.060363769531307</v>
          </cell>
          <cell r="AU52">
            <v>151.75555419921901</v>
          </cell>
          <cell r="AV52">
            <v>151.974533081055</v>
          </cell>
          <cell r="AW52">
            <v>0</v>
          </cell>
          <cell r="AX52">
            <v>0</v>
          </cell>
          <cell r="AY52">
            <v>0</v>
          </cell>
        </row>
        <row r="53">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4.4509172439575204</v>
          </cell>
          <cell r="U53">
            <v>3.2599284648895299</v>
          </cell>
          <cell r="V53">
            <v>20.583049774169901</v>
          </cell>
          <cell r="W53">
            <v>16.571668624877901</v>
          </cell>
          <cell r="X53">
            <v>43.925056457519503</v>
          </cell>
          <cell r="Y53">
            <v>28.2993354797363</v>
          </cell>
          <cell r="Z53">
            <v>0</v>
          </cell>
          <cell r="AA53">
            <v>0</v>
          </cell>
          <cell r="AB53">
            <v>0</v>
          </cell>
          <cell r="AC53">
            <v>0</v>
          </cell>
          <cell r="AD53">
            <v>0</v>
          </cell>
          <cell r="AE53">
            <v>0</v>
          </cell>
          <cell r="AF53">
            <v>5.7588872909545898</v>
          </cell>
          <cell r="AG53">
            <v>5.6261558532714799</v>
          </cell>
          <cell r="AH53">
            <v>20.231138229370099</v>
          </cell>
          <cell r="AI53">
            <v>16.6349906921387</v>
          </cell>
          <cell r="AJ53">
            <v>43.411289215087898</v>
          </cell>
          <cell r="AK53">
            <v>28.303899765014599</v>
          </cell>
          <cell r="AL53">
            <v>28.353588104248001</v>
          </cell>
          <cell r="AM53">
            <v>32.754890441894503</v>
          </cell>
          <cell r="AN53">
            <v>0</v>
          </cell>
          <cell r="AO53">
            <v>0</v>
          </cell>
          <cell r="AP53">
            <v>0</v>
          </cell>
          <cell r="AQ53">
            <v>0</v>
          </cell>
          <cell r="AR53">
            <v>4.5016183853149396</v>
          </cell>
          <cell r="AS53">
            <v>7.0681643486022896</v>
          </cell>
          <cell r="AT53">
            <v>24.476661682128899</v>
          </cell>
          <cell r="AU53">
            <v>19.095149993896499</v>
          </cell>
          <cell r="AV53">
            <v>45.5569038391113</v>
          </cell>
          <cell r="AW53">
            <v>28.915245056152301</v>
          </cell>
          <cell r="AX53">
            <v>33.724876403808601</v>
          </cell>
          <cell r="AY53">
            <v>39.666477203369098</v>
          </cell>
        </row>
        <row r="54">
          <cell r="D54">
            <v>0</v>
          </cell>
          <cell r="E54">
            <v>0</v>
          </cell>
          <cell r="F54">
            <v>0</v>
          </cell>
          <cell r="G54">
            <v>0</v>
          </cell>
          <cell r="H54">
            <v>0</v>
          </cell>
          <cell r="I54">
            <v>0</v>
          </cell>
          <cell r="J54">
            <v>0</v>
          </cell>
          <cell r="K54">
            <v>0</v>
          </cell>
          <cell r="L54">
            <v>0</v>
          </cell>
          <cell r="M54">
            <v>0</v>
          </cell>
          <cell r="N54">
            <v>0</v>
          </cell>
          <cell r="O54">
            <v>0</v>
          </cell>
          <cell r="P54">
            <v>0</v>
          </cell>
          <cell r="Q54">
            <v>26.450431823730501</v>
          </cell>
          <cell r="R54">
            <v>19.999219894409201</v>
          </cell>
          <cell r="S54">
            <v>3.36585140228271</v>
          </cell>
          <cell r="T54">
            <v>3.79563212394714</v>
          </cell>
          <cell r="U54">
            <v>158.78311157226599</v>
          </cell>
          <cell r="V54">
            <v>106.608116149902</v>
          </cell>
          <cell r="W54">
            <v>93.335205078125</v>
          </cell>
          <cell r="X54">
            <v>66.047164916992202</v>
          </cell>
          <cell r="Y54">
            <v>0</v>
          </cell>
          <cell r="Z54">
            <v>0</v>
          </cell>
          <cell r="AA54">
            <v>24.512750625610401</v>
          </cell>
          <cell r="AB54">
            <v>0</v>
          </cell>
          <cell r="AC54">
            <v>42.272586822509801</v>
          </cell>
          <cell r="AD54">
            <v>28.6778259277344</v>
          </cell>
          <cell r="AE54">
            <v>7.6636681556701696</v>
          </cell>
          <cell r="AF54">
            <v>6.48506879806519</v>
          </cell>
          <cell r="AG54">
            <v>215.177169799805</v>
          </cell>
          <cell r="AH54">
            <v>99.103126525878906</v>
          </cell>
          <cell r="AI54">
            <v>91.646812438964801</v>
          </cell>
          <cell r="AJ54">
            <v>65.172409057617202</v>
          </cell>
          <cell r="AK54">
            <v>0</v>
          </cell>
          <cell r="AL54">
            <v>0</v>
          </cell>
          <cell r="AM54">
            <v>33.310806274414098</v>
          </cell>
          <cell r="AN54">
            <v>0</v>
          </cell>
          <cell r="AO54">
            <v>52.792522430419901</v>
          </cell>
          <cell r="AP54">
            <v>77.783912658691406</v>
          </cell>
          <cell r="AQ54">
            <v>20.362155914306602</v>
          </cell>
          <cell r="AR54">
            <v>24.2425231933594</v>
          </cell>
          <cell r="AS54">
            <v>243.74562072753901</v>
          </cell>
          <cell r="AT54">
            <v>114.981689453125</v>
          </cell>
          <cell r="AU54">
            <v>96.709259033203097</v>
          </cell>
          <cell r="AV54">
            <v>66.525955200195298</v>
          </cell>
          <cell r="AW54">
            <v>0</v>
          </cell>
          <cell r="AX54">
            <v>0</v>
          </cell>
          <cell r="AY54">
            <v>49.025344848632798</v>
          </cell>
        </row>
        <row r="55">
          <cell r="D55">
            <v>0</v>
          </cell>
          <cell r="E55">
            <v>0</v>
          </cell>
          <cell r="F55">
            <v>0</v>
          </cell>
          <cell r="G55">
            <v>0</v>
          </cell>
          <cell r="H55">
            <v>0</v>
          </cell>
          <cell r="I55">
            <v>0</v>
          </cell>
          <cell r="J55">
            <v>0</v>
          </cell>
          <cell r="K55">
            <v>0</v>
          </cell>
          <cell r="L55">
            <v>0</v>
          </cell>
          <cell r="M55">
            <v>0</v>
          </cell>
          <cell r="N55">
            <v>0</v>
          </cell>
          <cell r="O55">
            <v>0</v>
          </cell>
          <cell r="P55">
            <v>9.6357841491699201</v>
          </cell>
          <cell r="Q55">
            <v>20.3428249359131</v>
          </cell>
          <cell r="R55">
            <v>18.0295600891113</v>
          </cell>
          <cell r="S55">
            <v>26.864219665527301</v>
          </cell>
          <cell r="T55">
            <v>247.728927612305</v>
          </cell>
          <cell r="U55">
            <v>304.92727661132801</v>
          </cell>
          <cell r="V55">
            <v>182.76696777343801</v>
          </cell>
          <cell r="W55">
            <v>102.410293579102</v>
          </cell>
          <cell r="X55">
            <v>0</v>
          </cell>
          <cell r="Y55">
            <v>20.747972488403299</v>
          </cell>
          <cell r="Z55">
            <v>69.775032043457003</v>
          </cell>
          <cell r="AA55">
            <v>66.1611328125</v>
          </cell>
          <cell r="AB55">
            <v>16.151750564575199</v>
          </cell>
          <cell r="AC55">
            <v>28.1015720367432</v>
          </cell>
          <cell r="AD55">
            <v>31.780340194702099</v>
          </cell>
          <cell r="AE55">
            <v>51.373054504394503</v>
          </cell>
          <cell r="AF55">
            <v>298.52096557617199</v>
          </cell>
          <cell r="AG55">
            <v>412.119384765625</v>
          </cell>
          <cell r="AH55">
            <v>174.30274963378901</v>
          </cell>
          <cell r="AI55">
            <v>101.24822235107401</v>
          </cell>
          <cell r="AJ55">
            <v>204.768310546875</v>
          </cell>
          <cell r="AK55">
            <v>29.385759353637699</v>
          </cell>
          <cell r="AL55">
            <v>82.025253295898395</v>
          </cell>
          <cell r="AM55">
            <v>97.174896240234403</v>
          </cell>
          <cell r="AN55">
            <v>16.924659729003899</v>
          </cell>
          <cell r="AO55">
            <v>33.668243408203097</v>
          </cell>
          <cell r="AP55">
            <v>33.379817962646499</v>
          </cell>
          <cell r="AQ55">
            <v>59.028617858886697</v>
          </cell>
          <cell r="AR55">
            <v>355.09030151367199</v>
          </cell>
          <cell r="AS55">
            <v>439.8984375</v>
          </cell>
          <cell r="AT55">
            <v>209.14877319335901</v>
          </cell>
          <cell r="AU55">
            <v>112.85458374023401</v>
          </cell>
          <cell r="AV55">
            <v>244.16543579101599</v>
          </cell>
          <cell r="AW55">
            <v>32.961750030517599</v>
          </cell>
          <cell r="AX55">
            <v>94.994926452636705</v>
          </cell>
          <cell r="AY55">
            <v>107.47613525390599</v>
          </cell>
        </row>
        <row r="56">
          <cell r="D56">
            <v>0</v>
          </cell>
          <cell r="E56">
            <v>0</v>
          </cell>
          <cell r="F56">
            <v>0</v>
          </cell>
          <cell r="G56">
            <v>0</v>
          </cell>
          <cell r="H56">
            <v>0</v>
          </cell>
          <cell r="I56">
            <v>0</v>
          </cell>
          <cell r="J56">
            <v>0</v>
          </cell>
          <cell r="K56">
            <v>0</v>
          </cell>
          <cell r="L56">
            <v>0</v>
          </cell>
          <cell r="M56">
            <v>0</v>
          </cell>
          <cell r="N56">
            <v>0</v>
          </cell>
          <cell r="O56">
            <v>0</v>
          </cell>
          <cell r="P56">
            <v>0</v>
          </cell>
          <cell r="Q56">
            <v>0</v>
          </cell>
          <cell r="R56">
            <v>8.0070161819458008</v>
          </cell>
          <cell r="S56">
            <v>19.173305511474599</v>
          </cell>
          <cell r="T56">
            <v>141.41493225097699</v>
          </cell>
          <cell r="U56">
            <v>424.17254638671898</v>
          </cell>
          <cell r="V56">
            <v>7.0739188194274902</v>
          </cell>
          <cell r="W56">
            <v>5.7028021812439</v>
          </cell>
          <cell r="X56">
            <v>2.5461447238922101</v>
          </cell>
          <cell r="Y56">
            <v>0</v>
          </cell>
          <cell r="Z56">
            <v>0</v>
          </cell>
          <cell r="AA56">
            <v>14.8502807617188</v>
          </cell>
          <cell r="AB56">
            <v>0</v>
          </cell>
          <cell r="AC56">
            <v>0</v>
          </cell>
          <cell r="AD56">
            <v>5.6982107162475604</v>
          </cell>
          <cell r="AE56">
            <v>30.201744079589801</v>
          </cell>
          <cell r="AF56">
            <v>183.25045776367199</v>
          </cell>
          <cell r="AG56">
            <v>543.97564697265602</v>
          </cell>
          <cell r="AH56">
            <v>7.1277751922607404</v>
          </cell>
          <cell r="AI56">
            <v>5.6212430000305202</v>
          </cell>
          <cell r="AJ56">
            <v>2.5333778858184801</v>
          </cell>
          <cell r="AK56">
            <v>7.6269330978393599</v>
          </cell>
          <cell r="AL56">
            <v>10.676730155944799</v>
          </cell>
          <cell r="AM56">
            <v>15.880856513977101</v>
          </cell>
          <cell r="AN56">
            <v>0</v>
          </cell>
          <cell r="AO56">
            <v>0</v>
          </cell>
          <cell r="AP56">
            <v>1.9078388214111299</v>
          </cell>
          <cell r="AQ56">
            <v>35.927757263183601</v>
          </cell>
          <cell r="AR56">
            <v>200.59344482421901</v>
          </cell>
          <cell r="AS56">
            <v>632.91467285156295</v>
          </cell>
          <cell r="AT56">
            <v>7.6100506782531703</v>
          </cell>
          <cell r="AU56">
            <v>6.2285013198852504</v>
          </cell>
          <cell r="AV56">
            <v>2.75599932670593</v>
          </cell>
          <cell r="AW56">
            <v>8.3377799987793004</v>
          </cell>
          <cell r="AX56">
            <v>12.703285217285201</v>
          </cell>
          <cell r="AY56">
            <v>19.766651153564499</v>
          </cell>
        </row>
        <row r="57">
          <cell r="D57">
            <v>0</v>
          </cell>
          <cell r="E57">
            <v>0</v>
          </cell>
          <cell r="F57">
            <v>0</v>
          </cell>
          <cell r="G57">
            <v>0</v>
          </cell>
          <cell r="H57">
            <v>0</v>
          </cell>
          <cell r="I57">
            <v>0</v>
          </cell>
          <cell r="J57">
            <v>0</v>
          </cell>
          <cell r="K57">
            <v>0</v>
          </cell>
          <cell r="L57">
            <v>0</v>
          </cell>
          <cell r="M57">
            <v>0</v>
          </cell>
          <cell r="N57">
            <v>0</v>
          </cell>
          <cell r="O57">
            <v>0</v>
          </cell>
          <cell r="P57">
            <v>0</v>
          </cell>
          <cell r="Q57">
            <v>0</v>
          </cell>
          <cell r="R57">
            <v>55.985221862792997</v>
          </cell>
          <cell r="S57">
            <v>82.558128356933594</v>
          </cell>
          <cell r="T57">
            <v>44.392375946044901</v>
          </cell>
          <cell r="U57">
            <v>85.802497863769503</v>
          </cell>
          <cell r="V57">
            <v>0</v>
          </cell>
          <cell r="W57">
            <v>0</v>
          </cell>
          <cell r="X57">
            <v>0</v>
          </cell>
          <cell r="Y57">
            <v>0</v>
          </cell>
          <cell r="Z57">
            <v>0</v>
          </cell>
          <cell r="AA57">
            <v>53.8490600585938</v>
          </cell>
          <cell r="AB57">
            <v>0</v>
          </cell>
          <cell r="AC57">
            <v>0</v>
          </cell>
          <cell r="AD57">
            <v>60.788917541503899</v>
          </cell>
          <cell r="AE57">
            <v>99.566436767578097</v>
          </cell>
          <cell r="AF57">
            <v>70.101020812988295</v>
          </cell>
          <cell r="AG57">
            <v>107.349571228027</v>
          </cell>
          <cell r="AH57">
            <v>0</v>
          </cell>
          <cell r="AI57">
            <v>61.259246826171903</v>
          </cell>
          <cell r="AJ57">
            <v>0</v>
          </cell>
          <cell r="AK57">
            <v>0</v>
          </cell>
          <cell r="AL57">
            <v>0</v>
          </cell>
          <cell r="AM57">
            <v>58.842826843261697</v>
          </cell>
          <cell r="AN57">
            <v>0</v>
          </cell>
          <cell r="AO57">
            <v>0</v>
          </cell>
          <cell r="AP57">
            <v>59.774673461914098</v>
          </cell>
          <cell r="AQ57">
            <v>114.21662139892599</v>
          </cell>
          <cell r="AR57">
            <v>84.400291442871094</v>
          </cell>
          <cell r="AS57">
            <v>122.241569519043</v>
          </cell>
          <cell r="AT57">
            <v>0</v>
          </cell>
          <cell r="AU57">
            <v>0</v>
          </cell>
          <cell r="AV57">
            <v>0</v>
          </cell>
          <cell r="AW57">
            <v>0</v>
          </cell>
          <cell r="AX57">
            <v>0</v>
          </cell>
          <cell r="AY57">
            <v>55.998252868652301</v>
          </cell>
        </row>
        <row r="58">
          <cell r="D58">
            <v>0</v>
          </cell>
          <cell r="E58">
            <v>0</v>
          </cell>
          <cell r="F58">
            <v>0</v>
          </cell>
          <cell r="G58">
            <v>0</v>
          </cell>
          <cell r="H58">
            <v>0</v>
          </cell>
          <cell r="I58">
            <v>0</v>
          </cell>
          <cell r="J58">
            <v>0</v>
          </cell>
          <cell r="K58">
            <v>0</v>
          </cell>
          <cell r="L58">
            <v>0</v>
          </cell>
          <cell r="M58">
            <v>0</v>
          </cell>
          <cell r="N58">
            <v>0</v>
          </cell>
          <cell r="O58">
            <v>0</v>
          </cell>
          <cell r="P58">
            <v>49.830207824707003</v>
          </cell>
          <cell r="Q58">
            <v>40.176143646240199</v>
          </cell>
          <cell r="R58">
            <v>136.30599975585901</v>
          </cell>
          <cell r="S58">
            <v>174.09576416015599</v>
          </cell>
          <cell r="T58">
            <v>210.49150085449199</v>
          </cell>
          <cell r="U58">
            <v>538.96929931640602</v>
          </cell>
          <cell r="V58">
            <v>62.069564819335902</v>
          </cell>
          <cell r="W58">
            <v>60.740127563476598</v>
          </cell>
          <cell r="X58">
            <v>0</v>
          </cell>
          <cell r="Y58">
            <v>0</v>
          </cell>
          <cell r="Z58">
            <v>10.1693563461304</v>
          </cell>
          <cell r="AA58">
            <v>28.593692779541001</v>
          </cell>
          <cell r="AB58">
            <v>60.7628784179688</v>
          </cell>
          <cell r="AC58">
            <v>82.061195373535199</v>
          </cell>
          <cell r="AD58">
            <v>191.95689392089801</v>
          </cell>
          <cell r="AE58">
            <v>236.549240112305</v>
          </cell>
          <cell r="AF58">
            <v>309.80706787109398</v>
          </cell>
          <cell r="AG58">
            <v>751.53479003906295</v>
          </cell>
          <cell r="AH58">
            <v>60.313045501708999</v>
          </cell>
          <cell r="AI58">
            <v>60.037918090820298</v>
          </cell>
          <cell r="AJ58">
            <v>0</v>
          </cell>
          <cell r="AK58">
            <v>0</v>
          </cell>
          <cell r="AL58">
            <v>15.466539382934601</v>
          </cell>
          <cell r="AM58">
            <v>42.218841552734403</v>
          </cell>
          <cell r="AN58">
            <v>54.002716064453097</v>
          </cell>
          <cell r="AO58">
            <v>121.33316040039099</v>
          </cell>
          <cell r="AP58">
            <v>209.94949340820301</v>
          </cell>
          <cell r="AQ58">
            <v>285.57858276367199</v>
          </cell>
          <cell r="AR58">
            <v>377.77770996093801</v>
          </cell>
          <cell r="AS58">
            <v>1037.72692871094</v>
          </cell>
          <cell r="AT58">
            <v>65.289894104003906</v>
          </cell>
          <cell r="AU58">
            <v>62.226253509521499</v>
          </cell>
          <cell r="AV58">
            <v>0</v>
          </cell>
          <cell r="AW58">
            <v>0</v>
          </cell>
          <cell r="AX58">
            <v>18.918272018432599</v>
          </cell>
          <cell r="AY58">
            <v>48.697345733642599</v>
          </cell>
        </row>
        <row r="59">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477.639892578125</v>
          </cell>
          <cell r="W59">
            <v>468.61511230468801</v>
          </cell>
          <cell r="X59">
            <v>455.80386352539102</v>
          </cell>
          <cell r="Y59">
            <v>431.89083862304699</v>
          </cell>
          <cell r="Z59">
            <v>383.29187011718801</v>
          </cell>
          <cell r="AA59">
            <v>109.51383972168</v>
          </cell>
          <cell r="AB59">
            <v>0</v>
          </cell>
          <cell r="AC59">
            <v>0</v>
          </cell>
          <cell r="AD59">
            <v>0</v>
          </cell>
          <cell r="AE59">
            <v>0</v>
          </cell>
          <cell r="AF59">
            <v>0</v>
          </cell>
          <cell r="AG59">
            <v>0</v>
          </cell>
          <cell r="AH59">
            <v>486.66024780273398</v>
          </cell>
          <cell r="AI59">
            <v>474.57089233398398</v>
          </cell>
          <cell r="AJ59">
            <v>459.71295166015602</v>
          </cell>
          <cell r="AK59">
            <v>424.797607421875</v>
          </cell>
          <cell r="AL59">
            <v>389.24685668945301</v>
          </cell>
          <cell r="AM59">
            <v>106.76872253418</v>
          </cell>
          <cell r="AN59">
            <v>0</v>
          </cell>
          <cell r="AO59">
            <v>0</v>
          </cell>
          <cell r="AP59">
            <v>0</v>
          </cell>
          <cell r="AQ59">
            <v>0</v>
          </cell>
          <cell r="AR59">
            <v>0</v>
          </cell>
          <cell r="AS59">
            <v>0</v>
          </cell>
          <cell r="AT59">
            <v>508.27526855468801</v>
          </cell>
          <cell r="AU59">
            <v>504.01330566406301</v>
          </cell>
          <cell r="AV59">
            <v>493.23239135742199</v>
          </cell>
          <cell r="AW59">
            <v>479.03039550781301</v>
          </cell>
          <cell r="AX59">
            <v>423.68954467773398</v>
          </cell>
          <cell r="AY59">
            <v>125.436630249023</v>
          </cell>
        </row>
        <row r="60">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120.212783813477</v>
          </cell>
          <cell r="AB60">
            <v>0</v>
          </cell>
          <cell r="AC60">
            <v>0</v>
          </cell>
          <cell r="AD60">
            <v>0</v>
          </cell>
          <cell r="AE60">
            <v>0</v>
          </cell>
          <cell r="AF60">
            <v>0</v>
          </cell>
          <cell r="AG60">
            <v>0</v>
          </cell>
          <cell r="AH60">
            <v>0</v>
          </cell>
          <cell r="AI60">
            <v>0</v>
          </cell>
          <cell r="AJ60">
            <v>0</v>
          </cell>
          <cell r="AK60">
            <v>0</v>
          </cell>
          <cell r="AL60">
            <v>0</v>
          </cell>
          <cell r="AM60">
            <v>119.17083740234401</v>
          </cell>
          <cell r="AN60">
            <v>0</v>
          </cell>
          <cell r="AO60">
            <v>0</v>
          </cell>
          <cell r="AP60">
            <v>0</v>
          </cell>
          <cell r="AQ60">
            <v>0</v>
          </cell>
          <cell r="AR60">
            <v>0</v>
          </cell>
          <cell r="AS60">
            <v>0</v>
          </cell>
          <cell r="AT60">
            <v>0</v>
          </cell>
          <cell r="AU60">
            <v>0</v>
          </cell>
          <cell r="AV60">
            <v>0</v>
          </cell>
          <cell r="AW60">
            <v>0</v>
          </cell>
          <cell r="AX60">
            <v>0</v>
          </cell>
          <cell r="AY60">
            <v>137.34678649902301</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0.59794515371322599</v>
          </cell>
          <cell r="T61">
            <v>0.31081557273864702</v>
          </cell>
          <cell r="U61">
            <v>0.92719525098800704</v>
          </cell>
          <cell r="V61">
            <v>0</v>
          </cell>
          <cell r="W61">
            <v>0</v>
          </cell>
          <cell r="X61">
            <v>0</v>
          </cell>
          <cell r="Y61">
            <v>0</v>
          </cell>
          <cell r="Z61">
            <v>0</v>
          </cell>
          <cell r="AA61">
            <v>0</v>
          </cell>
          <cell r="AB61">
            <v>34.003273010253899</v>
          </cell>
          <cell r="AC61">
            <v>0</v>
          </cell>
          <cell r="AD61">
            <v>0</v>
          </cell>
          <cell r="AE61">
            <v>0.77328598499298096</v>
          </cell>
          <cell r="AF61">
            <v>0.318975329399109</v>
          </cell>
          <cell r="AG61">
            <v>1.13861167430878</v>
          </cell>
          <cell r="AH61">
            <v>0</v>
          </cell>
          <cell r="AI61">
            <v>0</v>
          </cell>
          <cell r="AJ61">
            <v>0</v>
          </cell>
          <cell r="AK61">
            <v>878.39398193359398</v>
          </cell>
          <cell r="AL61">
            <v>880.97308349609398</v>
          </cell>
          <cell r="AM61">
            <v>374.63339233398398</v>
          </cell>
          <cell r="AN61">
            <v>40.186515808105497</v>
          </cell>
          <cell r="AO61">
            <v>0</v>
          </cell>
          <cell r="AP61">
            <v>0</v>
          </cell>
          <cell r="AQ61">
            <v>0.52712351083755504</v>
          </cell>
          <cell r="AR61">
            <v>0.25736218690872198</v>
          </cell>
          <cell r="AS61">
            <v>0.84747833013534501</v>
          </cell>
          <cell r="AT61">
            <v>0</v>
          </cell>
          <cell r="AU61">
            <v>0</v>
          </cell>
          <cell r="AV61">
            <v>0</v>
          </cell>
          <cell r="AW61">
            <v>0</v>
          </cell>
          <cell r="AX61">
            <v>0</v>
          </cell>
          <cell r="AY61">
            <v>430.29531860351602</v>
          </cell>
        </row>
        <row r="62">
          <cell r="D62">
            <v>0</v>
          </cell>
          <cell r="E62">
            <v>0</v>
          </cell>
          <cell r="F62">
            <v>0</v>
          </cell>
          <cell r="G62">
            <v>0</v>
          </cell>
          <cell r="H62">
            <v>0</v>
          </cell>
          <cell r="I62">
            <v>0</v>
          </cell>
          <cell r="J62">
            <v>0</v>
          </cell>
          <cell r="K62">
            <v>0</v>
          </cell>
          <cell r="L62">
            <v>0</v>
          </cell>
          <cell r="M62">
            <v>0</v>
          </cell>
          <cell r="N62">
            <v>0</v>
          </cell>
          <cell r="O62">
            <v>0</v>
          </cell>
          <cell r="P62">
            <v>0</v>
          </cell>
          <cell r="Q62">
            <v>3.9181172847747798</v>
          </cell>
          <cell r="R62">
            <v>2.02128386497498</v>
          </cell>
          <cell r="S62">
            <v>3.05721211433411</v>
          </cell>
          <cell r="T62">
            <v>0</v>
          </cell>
          <cell r="U62">
            <v>0</v>
          </cell>
          <cell r="V62">
            <v>0</v>
          </cell>
          <cell r="W62">
            <v>0</v>
          </cell>
          <cell r="X62">
            <v>0</v>
          </cell>
          <cell r="Y62">
            <v>0</v>
          </cell>
          <cell r="Z62">
            <v>0</v>
          </cell>
          <cell r="AA62">
            <v>51.809909820556598</v>
          </cell>
          <cell r="AB62">
            <v>0</v>
          </cell>
          <cell r="AC62">
            <v>3.8517122268676798</v>
          </cell>
          <cell r="AD62">
            <v>1.89973568916321</v>
          </cell>
          <cell r="AE62">
            <v>3.2453472614288299</v>
          </cell>
          <cell r="AF62">
            <v>0</v>
          </cell>
          <cell r="AG62">
            <v>0</v>
          </cell>
          <cell r="AH62">
            <v>0</v>
          </cell>
          <cell r="AI62">
            <v>0</v>
          </cell>
          <cell r="AJ62">
            <v>0</v>
          </cell>
          <cell r="AK62">
            <v>0</v>
          </cell>
          <cell r="AL62">
            <v>0</v>
          </cell>
          <cell r="AM62">
            <v>52.505226135253899</v>
          </cell>
          <cell r="AN62">
            <v>0</v>
          </cell>
          <cell r="AO62">
            <v>4.2988524436950701</v>
          </cell>
          <cell r="AP62">
            <v>2.31733179092407</v>
          </cell>
          <cell r="AQ62">
            <v>3.7055139541625999</v>
          </cell>
          <cell r="AR62">
            <v>0</v>
          </cell>
          <cell r="AS62">
            <v>0</v>
          </cell>
          <cell r="AT62">
            <v>0</v>
          </cell>
          <cell r="AU62">
            <v>0</v>
          </cell>
          <cell r="AV62">
            <v>0</v>
          </cell>
          <cell r="AW62">
            <v>0</v>
          </cell>
          <cell r="AX62">
            <v>0</v>
          </cell>
          <cell r="AY62">
            <v>58.218112945556598</v>
          </cell>
        </row>
        <row r="63">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383.30657958984398</v>
          </cell>
          <cell r="AI63">
            <v>400.27764892578102</v>
          </cell>
          <cell r="AJ63">
            <v>400.18319702148398</v>
          </cell>
          <cell r="AK63">
            <v>412.45999145507801</v>
          </cell>
          <cell r="AL63">
            <v>0</v>
          </cell>
          <cell r="AM63">
            <v>0</v>
          </cell>
          <cell r="AN63">
            <v>0</v>
          </cell>
          <cell r="AO63">
            <v>0</v>
          </cell>
          <cell r="AP63">
            <v>0</v>
          </cell>
          <cell r="AQ63">
            <v>0</v>
          </cell>
          <cell r="AR63">
            <v>0</v>
          </cell>
          <cell r="AS63">
            <v>0</v>
          </cell>
          <cell r="AT63">
            <v>340.74343872070301</v>
          </cell>
          <cell r="AU63">
            <v>384.16867065429699</v>
          </cell>
          <cell r="AV63">
            <v>386.61630249023398</v>
          </cell>
          <cell r="AW63">
            <v>406.42800903320301</v>
          </cell>
          <cell r="AX63">
            <v>0</v>
          </cell>
          <cell r="AY63">
            <v>0</v>
          </cell>
        </row>
        <row r="64">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7.9172306060790998</v>
          </cell>
          <cell r="T64">
            <v>19.381698608398398</v>
          </cell>
          <cell r="U64">
            <v>7.2562294006347701</v>
          </cell>
          <cell r="V64">
            <v>0</v>
          </cell>
          <cell r="W64">
            <v>0</v>
          </cell>
          <cell r="X64">
            <v>0</v>
          </cell>
          <cell r="Y64">
            <v>101.735061645508</v>
          </cell>
          <cell r="Z64">
            <v>93.945899963378906</v>
          </cell>
          <cell r="AA64">
            <v>87.667259216308594</v>
          </cell>
          <cell r="AB64">
            <v>0</v>
          </cell>
          <cell r="AC64">
            <v>0</v>
          </cell>
          <cell r="AD64">
            <v>0</v>
          </cell>
          <cell r="AE64">
            <v>11.8053131103516</v>
          </cell>
          <cell r="AF64">
            <v>23.590990066528299</v>
          </cell>
          <cell r="AG64">
            <v>12.680178642272899</v>
          </cell>
          <cell r="AH64">
            <v>0</v>
          </cell>
          <cell r="AI64">
            <v>0</v>
          </cell>
          <cell r="AJ64">
            <v>0</v>
          </cell>
          <cell r="AK64">
            <v>99.499748229980497</v>
          </cell>
          <cell r="AL64">
            <v>94.394241333007798</v>
          </cell>
          <cell r="AM64">
            <v>86.844779968261705</v>
          </cell>
          <cell r="AN64">
            <v>0</v>
          </cell>
          <cell r="AO64">
            <v>0</v>
          </cell>
          <cell r="AP64">
            <v>0</v>
          </cell>
          <cell r="AQ64">
            <v>5.5250101089477504</v>
          </cell>
          <cell r="AR64">
            <v>23.309909820556602</v>
          </cell>
          <cell r="AS64">
            <v>22.928127288818398</v>
          </cell>
          <cell r="AT64">
            <v>0</v>
          </cell>
          <cell r="AU64">
            <v>0</v>
          </cell>
          <cell r="AV64">
            <v>0</v>
          </cell>
          <cell r="AW64">
            <v>117.085067749023</v>
          </cell>
          <cell r="AX64">
            <v>106.24469757080099</v>
          </cell>
          <cell r="AY64">
            <v>98.250633239746094</v>
          </cell>
        </row>
        <row r="65">
          <cell r="D65">
            <v>0</v>
          </cell>
          <cell r="E65">
            <v>0</v>
          </cell>
          <cell r="F65">
            <v>0</v>
          </cell>
          <cell r="G65">
            <v>0</v>
          </cell>
          <cell r="H65">
            <v>0</v>
          </cell>
          <cell r="I65">
            <v>0</v>
          </cell>
          <cell r="J65">
            <v>0</v>
          </cell>
          <cell r="K65">
            <v>0</v>
          </cell>
          <cell r="L65">
            <v>0</v>
          </cell>
          <cell r="M65">
            <v>0</v>
          </cell>
          <cell r="N65">
            <v>0</v>
          </cell>
          <cell r="O65">
            <v>0</v>
          </cell>
          <cell r="P65">
            <v>33.728191375732401</v>
          </cell>
          <cell r="Q65">
            <v>0</v>
          </cell>
          <cell r="R65">
            <v>0</v>
          </cell>
          <cell r="S65">
            <v>0.15230606496334101</v>
          </cell>
          <cell r="T65">
            <v>0</v>
          </cell>
          <cell r="U65">
            <v>0</v>
          </cell>
          <cell r="V65">
            <v>0</v>
          </cell>
          <cell r="W65">
            <v>0</v>
          </cell>
          <cell r="X65">
            <v>0</v>
          </cell>
          <cell r="Y65">
            <v>0</v>
          </cell>
          <cell r="Z65">
            <v>0</v>
          </cell>
          <cell r="AA65">
            <v>0</v>
          </cell>
          <cell r="AB65">
            <v>37.915481567382798</v>
          </cell>
          <cell r="AC65">
            <v>0</v>
          </cell>
          <cell r="AD65">
            <v>0</v>
          </cell>
          <cell r="AE65">
            <v>0.40925276279449502</v>
          </cell>
          <cell r="AF65">
            <v>1.49577152729034</v>
          </cell>
          <cell r="AG65">
            <v>1.4812864065170299</v>
          </cell>
          <cell r="AH65">
            <v>1037.46875</v>
          </cell>
          <cell r="AI65">
            <v>1017.96520996094</v>
          </cell>
          <cell r="AJ65">
            <v>0</v>
          </cell>
          <cell r="AK65">
            <v>788.46221923828102</v>
          </cell>
          <cell r="AL65">
            <v>0</v>
          </cell>
          <cell r="AM65">
            <v>0</v>
          </cell>
          <cell r="AN65">
            <v>45.670841217041001</v>
          </cell>
          <cell r="AO65">
            <v>0</v>
          </cell>
          <cell r="AP65">
            <v>0</v>
          </cell>
          <cell r="AQ65">
            <v>1.0347766876220701</v>
          </cell>
          <cell r="AR65">
            <v>1.0533815622329701</v>
          </cell>
          <cell r="AS65">
            <v>1.07798516750336</v>
          </cell>
          <cell r="AT65">
            <v>1082.10046386719</v>
          </cell>
          <cell r="AU65">
            <v>1055.11633300781</v>
          </cell>
          <cell r="AV65">
            <v>0</v>
          </cell>
          <cell r="AW65">
            <v>845.326171875</v>
          </cell>
          <cell r="AX65">
            <v>0</v>
          </cell>
          <cell r="AY65">
            <v>0</v>
          </cell>
        </row>
        <row r="66">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1.47167814429849E-3</v>
          </cell>
          <cell r="T66">
            <v>1.36309045046801E-5</v>
          </cell>
          <cell r="U66">
            <v>0</v>
          </cell>
          <cell r="V66">
            <v>18.664867401123001</v>
          </cell>
          <cell r="W66">
            <v>15.7470998764038</v>
          </cell>
          <cell r="X66">
            <v>14.883582115173301</v>
          </cell>
          <cell r="Y66">
            <v>0</v>
          </cell>
          <cell r="Z66">
            <v>12.4192972183228</v>
          </cell>
          <cell r="AA66">
            <v>0</v>
          </cell>
          <cell r="AB66">
            <v>0</v>
          </cell>
          <cell r="AC66">
            <v>0</v>
          </cell>
          <cell r="AD66">
            <v>0</v>
          </cell>
          <cell r="AE66">
            <v>1.59763928968459E-3</v>
          </cell>
          <cell r="AF66">
            <v>6.0604824684560299E-3</v>
          </cell>
          <cell r="AG66">
            <v>0</v>
          </cell>
          <cell r="AH66">
            <v>19.253473281860401</v>
          </cell>
          <cell r="AI66">
            <v>16.169231414794901</v>
          </cell>
          <cell r="AJ66">
            <v>14.7098398208618</v>
          </cell>
          <cell r="AK66">
            <v>0</v>
          </cell>
          <cell r="AL66">
            <v>12.8848304748535</v>
          </cell>
          <cell r="AM66">
            <v>0</v>
          </cell>
          <cell r="AN66">
            <v>0</v>
          </cell>
          <cell r="AO66">
            <v>0</v>
          </cell>
          <cell r="AP66">
            <v>0</v>
          </cell>
          <cell r="AQ66">
            <v>1.5786227595526701E-4</v>
          </cell>
          <cell r="AR66">
            <v>2.09456030279398E-2</v>
          </cell>
          <cell r="AS66">
            <v>0</v>
          </cell>
          <cell r="AT66">
            <v>21.198854446411101</v>
          </cell>
          <cell r="AU66">
            <v>19.0781345367432</v>
          </cell>
          <cell r="AV66">
            <v>17.5298976898193</v>
          </cell>
          <cell r="AW66">
            <v>0</v>
          </cell>
          <cell r="AX66">
            <v>14.213507652282701</v>
          </cell>
          <cell r="AY66">
            <v>0</v>
          </cell>
        </row>
        <row r="67">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46.516971588134801</v>
          </cell>
          <cell r="W67">
            <v>42.598995208740199</v>
          </cell>
          <cell r="X67">
            <v>39.208942413330099</v>
          </cell>
          <cell r="Y67">
            <v>12.6010541915894</v>
          </cell>
          <cell r="Z67">
            <v>11.6389722824097</v>
          </cell>
          <cell r="AA67">
            <v>10.460020065307599</v>
          </cell>
          <cell r="AB67">
            <v>0</v>
          </cell>
          <cell r="AC67">
            <v>0</v>
          </cell>
          <cell r="AD67">
            <v>0</v>
          </cell>
          <cell r="AE67">
            <v>0</v>
          </cell>
          <cell r="AF67">
            <v>0</v>
          </cell>
          <cell r="AG67">
            <v>0</v>
          </cell>
          <cell r="AH67">
            <v>46.719039916992202</v>
          </cell>
          <cell r="AI67">
            <v>41.805091857910199</v>
          </cell>
          <cell r="AJ67">
            <v>38.875846862792997</v>
          </cell>
          <cell r="AK67">
            <v>12.1039590835571</v>
          </cell>
          <cell r="AL67">
            <v>11.0712118148804</v>
          </cell>
          <cell r="AM67">
            <v>10.6803331375122</v>
          </cell>
          <cell r="AN67">
            <v>0</v>
          </cell>
          <cell r="AO67">
            <v>0</v>
          </cell>
          <cell r="AP67">
            <v>0</v>
          </cell>
          <cell r="AQ67">
            <v>0</v>
          </cell>
          <cell r="AR67">
            <v>0</v>
          </cell>
          <cell r="AS67">
            <v>0</v>
          </cell>
          <cell r="AT67">
            <v>52.258316040039098</v>
          </cell>
          <cell r="AU67">
            <v>49.231666564941399</v>
          </cell>
          <cell r="AV67">
            <v>45.346954345703097</v>
          </cell>
          <cell r="AW67">
            <v>16.607316970825199</v>
          </cell>
          <cell r="AX67">
            <v>13.5786294937134</v>
          </cell>
          <cell r="AY67">
            <v>12.1096239089966</v>
          </cell>
        </row>
        <row r="68">
          <cell r="D68">
            <v>0</v>
          </cell>
          <cell r="E68">
            <v>0</v>
          </cell>
          <cell r="F68">
            <v>0</v>
          </cell>
          <cell r="G68">
            <v>0</v>
          </cell>
          <cell r="H68">
            <v>0</v>
          </cell>
          <cell r="I68">
            <v>0</v>
          </cell>
          <cell r="J68">
            <v>0</v>
          </cell>
          <cell r="K68">
            <v>0</v>
          </cell>
          <cell r="L68">
            <v>0</v>
          </cell>
          <cell r="M68">
            <v>0</v>
          </cell>
          <cell r="N68">
            <v>0</v>
          </cell>
          <cell r="O68">
            <v>0</v>
          </cell>
          <cell r="P68">
            <v>0</v>
          </cell>
          <cell r="Q68">
            <v>1.20409960800316E-4</v>
          </cell>
          <cell r="R68">
            <v>0.74807441234588601</v>
          </cell>
          <cell r="S68">
            <v>0.71356892585754395</v>
          </cell>
          <cell r="T68">
            <v>2.6126866340637198</v>
          </cell>
          <cell r="U68">
            <v>1.7483978271484399</v>
          </cell>
          <cell r="V68">
            <v>218.67127990722699</v>
          </cell>
          <cell r="W68">
            <v>210.70948791503901</v>
          </cell>
          <cell r="X68">
            <v>193.03890991210901</v>
          </cell>
          <cell r="Y68">
            <v>205.46392822265599</v>
          </cell>
          <cell r="Z68">
            <v>0</v>
          </cell>
          <cell r="AA68">
            <v>0.39786240458488498</v>
          </cell>
          <cell r="AB68">
            <v>0</v>
          </cell>
          <cell r="AC68">
            <v>8.4269070066511598E-4</v>
          </cell>
          <cell r="AD68">
            <v>1.8545848131179801</v>
          </cell>
          <cell r="AE68">
            <v>1.5589530467987101</v>
          </cell>
          <cell r="AF68">
            <v>5.2456245422363299</v>
          </cell>
          <cell r="AG68">
            <v>3.2934446334838898</v>
          </cell>
          <cell r="AH68">
            <v>224.33277893066401</v>
          </cell>
          <cell r="AI68">
            <v>210.78965759277301</v>
          </cell>
          <cell r="AJ68">
            <v>193.24592590332</v>
          </cell>
          <cell r="AK68">
            <v>193.951171875</v>
          </cell>
          <cell r="AL68">
            <v>0</v>
          </cell>
          <cell r="AM68">
            <v>0.52396869659423795</v>
          </cell>
          <cell r="AN68">
            <v>0</v>
          </cell>
          <cell r="AO68">
            <v>0.13257791101932501</v>
          </cell>
          <cell r="AP68">
            <v>5.3087234497070304</v>
          </cell>
          <cell r="AQ68">
            <v>4.05252933502197</v>
          </cell>
          <cell r="AR68">
            <v>8.7641496658325195</v>
          </cell>
          <cell r="AS68">
            <v>13.598053932189901</v>
          </cell>
          <cell r="AT68">
            <v>237.62527465820301</v>
          </cell>
          <cell r="AU68">
            <v>233.15690612793</v>
          </cell>
          <cell r="AV68">
            <v>219.09249877929699</v>
          </cell>
          <cell r="AW68">
            <v>223.65342712402301</v>
          </cell>
          <cell r="AX68">
            <v>0</v>
          </cell>
          <cell r="AY68">
            <v>7.8911438584327698E-2</v>
          </cell>
        </row>
        <row r="69">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row>
        <row r="70">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7.0193595886230504</v>
          </cell>
          <cell r="T70">
            <v>8.7343673706054705</v>
          </cell>
          <cell r="U70">
            <v>8.8207197189331108</v>
          </cell>
          <cell r="V70">
            <v>0</v>
          </cell>
          <cell r="W70">
            <v>0</v>
          </cell>
          <cell r="X70">
            <v>0</v>
          </cell>
          <cell r="Y70">
            <v>0</v>
          </cell>
          <cell r="Z70">
            <v>0</v>
          </cell>
          <cell r="AA70">
            <v>0</v>
          </cell>
          <cell r="AB70">
            <v>0</v>
          </cell>
          <cell r="AC70">
            <v>0</v>
          </cell>
          <cell r="AD70">
            <v>0</v>
          </cell>
          <cell r="AE70">
            <v>8.3575334548950195</v>
          </cell>
          <cell r="AF70">
            <v>10.5146789550781</v>
          </cell>
          <cell r="AG70">
            <v>13.172147750854499</v>
          </cell>
          <cell r="AH70">
            <v>0</v>
          </cell>
          <cell r="AI70">
            <v>0</v>
          </cell>
          <cell r="AJ70">
            <v>0</v>
          </cell>
          <cell r="AK70">
            <v>0</v>
          </cell>
          <cell r="AL70">
            <v>0</v>
          </cell>
          <cell r="AM70">
            <v>0</v>
          </cell>
          <cell r="AN70">
            <v>0</v>
          </cell>
          <cell r="AO70">
            <v>0</v>
          </cell>
          <cell r="AP70">
            <v>0</v>
          </cell>
          <cell r="AQ70">
            <v>7.46856641769409</v>
          </cell>
          <cell r="AR70">
            <v>9.5448904037475604</v>
          </cell>
          <cell r="AS70">
            <v>13.4615592956543</v>
          </cell>
          <cell r="AT70">
            <v>0</v>
          </cell>
          <cell r="AU70">
            <v>0</v>
          </cell>
          <cell r="AV70">
            <v>0</v>
          </cell>
          <cell r="AW70">
            <v>0</v>
          </cell>
          <cell r="AX70">
            <v>0</v>
          </cell>
          <cell r="AY70">
            <v>0</v>
          </cell>
        </row>
        <row r="71">
          <cell r="D71">
            <v>0</v>
          </cell>
          <cell r="E71">
            <v>0</v>
          </cell>
          <cell r="F71">
            <v>0</v>
          </cell>
          <cell r="G71">
            <v>0</v>
          </cell>
          <cell r="H71">
            <v>0</v>
          </cell>
          <cell r="I71">
            <v>0</v>
          </cell>
          <cell r="J71">
            <v>0</v>
          </cell>
          <cell r="K71">
            <v>0</v>
          </cell>
          <cell r="L71">
            <v>0</v>
          </cell>
          <cell r="M71">
            <v>0</v>
          </cell>
          <cell r="N71">
            <v>0</v>
          </cell>
          <cell r="O71">
            <v>0</v>
          </cell>
          <cell r="P71">
            <v>3.44449710845947</v>
          </cell>
          <cell r="Q71">
            <v>0</v>
          </cell>
          <cell r="R71">
            <v>7.9148158431053203E-2</v>
          </cell>
          <cell r="S71">
            <v>0</v>
          </cell>
          <cell r="T71">
            <v>7.6206594705581707E-2</v>
          </cell>
          <cell r="U71">
            <v>5.1729469560086701E-3</v>
          </cell>
          <cell r="V71">
            <v>62.519817352294901</v>
          </cell>
          <cell r="W71">
            <v>47.7213134765625</v>
          </cell>
          <cell r="X71">
            <v>48.286342620849602</v>
          </cell>
          <cell r="Y71">
            <v>46.486236572265597</v>
          </cell>
          <cell r="Z71">
            <v>0</v>
          </cell>
          <cell r="AA71">
            <v>0</v>
          </cell>
          <cell r="AB71">
            <v>3.29798460006714</v>
          </cell>
          <cell r="AC71">
            <v>9.5030031204223597</v>
          </cell>
          <cell r="AD71">
            <v>0.265002191066742</v>
          </cell>
          <cell r="AE71">
            <v>10.717973709106399</v>
          </cell>
          <cell r="AF71">
            <v>0.162363842129707</v>
          </cell>
          <cell r="AG71">
            <v>1.2805185280740299E-2</v>
          </cell>
          <cell r="AH71">
            <v>57.150436401367202</v>
          </cell>
          <cell r="AI71">
            <v>43.842227935791001</v>
          </cell>
          <cell r="AJ71">
            <v>45.470733642578097</v>
          </cell>
          <cell r="AK71">
            <v>43.956283569335902</v>
          </cell>
          <cell r="AL71">
            <v>51.490810394287102</v>
          </cell>
          <cell r="AM71">
            <v>57.939273834228501</v>
          </cell>
          <cell r="AN71">
            <v>3.4099354743957502</v>
          </cell>
          <cell r="AO71">
            <v>0</v>
          </cell>
          <cell r="AP71">
            <v>6.4208097755908994E-2</v>
          </cell>
          <cell r="AQ71">
            <v>0</v>
          </cell>
          <cell r="AR71">
            <v>0.38330402970313998</v>
          </cell>
          <cell r="AS71">
            <v>9.9927699193358404E-3</v>
          </cell>
          <cell r="AT71">
            <v>64.423156738281307</v>
          </cell>
          <cell r="AU71">
            <v>48.179519653320298</v>
          </cell>
          <cell r="AV71">
            <v>47.177646636962898</v>
          </cell>
          <cell r="AW71">
            <v>44.668186187744098</v>
          </cell>
          <cell r="AX71">
            <v>63.274925231933601</v>
          </cell>
          <cell r="AY71">
            <v>73.8729248046875</v>
          </cell>
        </row>
        <row r="72">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9.3410313129424997E-3</v>
          </cell>
          <cell r="V72">
            <v>131.00416564941401</v>
          </cell>
          <cell r="W72">
            <v>109.859130859375</v>
          </cell>
          <cell r="X72">
            <v>104.43424987793</v>
          </cell>
          <cell r="Y72">
            <v>88.879470825195298</v>
          </cell>
          <cell r="Z72">
            <v>84.240547180175795</v>
          </cell>
          <cell r="AA72">
            <v>0</v>
          </cell>
          <cell r="AB72">
            <v>0</v>
          </cell>
          <cell r="AC72">
            <v>0</v>
          </cell>
          <cell r="AD72">
            <v>0</v>
          </cell>
          <cell r="AE72">
            <v>7.50417137145996</v>
          </cell>
          <cell r="AF72">
            <v>14.1211242675781</v>
          </cell>
          <cell r="AG72">
            <v>2.0332681015133899E-2</v>
          </cell>
          <cell r="AH72">
            <v>124.46336364746099</v>
          </cell>
          <cell r="AI72">
            <v>106.34487152099599</v>
          </cell>
          <cell r="AJ72">
            <v>92.380989074707003</v>
          </cell>
          <cell r="AK72">
            <v>81.113952636718807</v>
          </cell>
          <cell r="AL72">
            <v>87.891151428222699</v>
          </cell>
          <cell r="AM72">
            <v>88.564842224121094</v>
          </cell>
          <cell r="AN72">
            <v>0</v>
          </cell>
          <cell r="AO72">
            <v>0</v>
          </cell>
          <cell r="AP72">
            <v>0</v>
          </cell>
          <cell r="AQ72">
            <v>8.3966779708862305</v>
          </cell>
          <cell r="AR72">
            <v>16.575777053833001</v>
          </cell>
          <cell r="AS72">
            <v>3.8784131407737697E-2</v>
          </cell>
          <cell r="AT72">
            <v>126.54953765869099</v>
          </cell>
          <cell r="AU72">
            <v>115.26059722900401</v>
          </cell>
          <cell r="AV72">
            <v>106.51055908203099</v>
          </cell>
          <cell r="AW72">
            <v>92.972305297851605</v>
          </cell>
          <cell r="AX72">
            <v>104.62859344482401</v>
          </cell>
          <cell r="AY72">
            <v>108.6748046875</v>
          </cell>
        </row>
        <row r="73">
          <cell r="D73">
            <v>0</v>
          </cell>
          <cell r="E73">
            <v>0</v>
          </cell>
          <cell r="F73">
            <v>0</v>
          </cell>
          <cell r="G73">
            <v>0</v>
          </cell>
          <cell r="H73">
            <v>0</v>
          </cell>
          <cell r="I73">
            <v>0</v>
          </cell>
          <cell r="J73">
            <v>0</v>
          </cell>
          <cell r="K73">
            <v>0</v>
          </cell>
          <cell r="L73">
            <v>0</v>
          </cell>
          <cell r="M73">
            <v>0</v>
          </cell>
          <cell r="N73">
            <v>0</v>
          </cell>
          <cell r="O73">
            <v>0</v>
          </cell>
          <cell r="P73">
            <v>0</v>
          </cell>
          <cell r="Q73">
            <v>4.6457552909851101</v>
          </cell>
          <cell r="R73">
            <v>0.13062329590320601</v>
          </cell>
          <cell r="S73">
            <v>0.37513679265976002</v>
          </cell>
          <cell r="T73">
            <v>0.230822369456291</v>
          </cell>
          <cell r="U73">
            <v>27.148351669311499</v>
          </cell>
          <cell r="V73">
            <v>314.32546997070301</v>
          </cell>
          <cell r="W73">
            <v>204.60820007324199</v>
          </cell>
          <cell r="X73">
            <v>204.35360717773401</v>
          </cell>
          <cell r="Y73">
            <v>158.77029418945301</v>
          </cell>
          <cell r="Z73">
            <v>0</v>
          </cell>
          <cell r="AA73">
            <v>1.1555278301239</v>
          </cell>
          <cell r="AB73">
            <v>0</v>
          </cell>
          <cell r="AC73">
            <v>12.555832862854</v>
          </cell>
          <cell r="AD73">
            <v>0.33607923984527599</v>
          </cell>
          <cell r="AE73">
            <v>0.98221635818481401</v>
          </cell>
          <cell r="AF73">
            <v>1.26820576190948</v>
          </cell>
          <cell r="AG73">
            <v>52.475131988525398</v>
          </cell>
          <cell r="AH73">
            <v>287.94696044921898</v>
          </cell>
          <cell r="AI73">
            <v>183.30094909668</v>
          </cell>
          <cell r="AJ73">
            <v>185.71652221679699</v>
          </cell>
          <cell r="AK73">
            <v>152.1640625</v>
          </cell>
          <cell r="AL73">
            <v>0</v>
          </cell>
          <cell r="AM73">
            <v>2.88883328437805</v>
          </cell>
          <cell r="AN73">
            <v>0</v>
          </cell>
          <cell r="AO73">
            <v>16.802068710327099</v>
          </cell>
          <cell r="AP73">
            <v>0.976138114929199</v>
          </cell>
          <cell r="AQ73">
            <v>2.9566006660461399</v>
          </cell>
          <cell r="AR73">
            <v>3.8129675388336199</v>
          </cell>
          <cell r="AS73">
            <v>56.696037292480497</v>
          </cell>
          <cell r="AT73">
            <v>327.28045654296898</v>
          </cell>
          <cell r="AU73">
            <v>220.06289672851599</v>
          </cell>
          <cell r="AV73">
            <v>206.86680603027301</v>
          </cell>
          <cell r="AW73">
            <v>161.22709655761699</v>
          </cell>
          <cell r="AX73">
            <v>0</v>
          </cell>
          <cell r="AY73">
            <v>4.1180510520935103</v>
          </cell>
        </row>
        <row r="74">
          <cell r="D74">
            <v>0</v>
          </cell>
          <cell r="E74">
            <v>0</v>
          </cell>
          <cell r="F74">
            <v>0</v>
          </cell>
          <cell r="G74">
            <v>0</v>
          </cell>
          <cell r="H74">
            <v>0</v>
          </cell>
          <cell r="I74">
            <v>0</v>
          </cell>
          <cell r="J74">
            <v>0</v>
          </cell>
          <cell r="K74">
            <v>0</v>
          </cell>
          <cell r="L74">
            <v>0</v>
          </cell>
          <cell r="M74">
            <v>0</v>
          </cell>
          <cell r="N74">
            <v>0</v>
          </cell>
          <cell r="O74">
            <v>0</v>
          </cell>
          <cell r="P74">
            <v>1.6570999622345</v>
          </cell>
          <cell r="Q74">
            <v>4.13706302642822</v>
          </cell>
          <cell r="R74">
            <v>0</v>
          </cell>
          <cell r="S74">
            <v>0</v>
          </cell>
          <cell r="T74">
            <v>0.73219323158264205</v>
          </cell>
          <cell r="U74">
            <v>0.360160171985626</v>
          </cell>
          <cell r="V74">
            <v>75.537910461425795</v>
          </cell>
          <cell r="W74">
            <v>67.221923828125</v>
          </cell>
          <cell r="X74">
            <v>0</v>
          </cell>
          <cell r="Y74">
            <v>0</v>
          </cell>
          <cell r="Z74">
            <v>0</v>
          </cell>
          <cell r="AA74">
            <v>0.81302368640899703</v>
          </cell>
          <cell r="AB74">
            <v>1.5137027502059901</v>
          </cell>
          <cell r="AC74">
            <v>3.8711013793945299</v>
          </cell>
          <cell r="AD74">
            <v>0</v>
          </cell>
          <cell r="AE74">
            <v>0</v>
          </cell>
          <cell r="AF74">
            <v>0.861317098140717</v>
          </cell>
          <cell r="AG74">
            <v>0.56924211978912398</v>
          </cell>
          <cell r="AH74">
            <v>71.788703918457003</v>
          </cell>
          <cell r="AI74">
            <v>56.451992034912102</v>
          </cell>
          <cell r="AJ74">
            <v>0</v>
          </cell>
          <cell r="AK74">
            <v>0</v>
          </cell>
          <cell r="AL74">
            <v>0</v>
          </cell>
          <cell r="AM74">
            <v>1.1289860010147099</v>
          </cell>
          <cell r="AN74">
            <v>1.64357805252075</v>
          </cell>
          <cell r="AO74">
            <v>4.1419129371643102</v>
          </cell>
          <cell r="AP74">
            <v>0</v>
          </cell>
          <cell r="AQ74">
            <v>0</v>
          </cell>
          <cell r="AR74">
            <v>0.80587583780288696</v>
          </cell>
          <cell r="AS74">
            <v>0.38309013843536399</v>
          </cell>
          <cell r="AT74">
            <v>71.074760437011705</v>
          </cell>
          <cell r="AU74">
            <v>64.072860717773395</v>
          </cell>
          <cell r="AV74">
            <v>0</v>
          </cell>
          <cell r="AW74">
            <v>0</v>
          </cell>
          <cell r="AX74">
            <v>0</v>
          </cell>
          <cell r="AY74">
            <v>1.3388870954513601</v>
          </cell>
        </row>
        <row r="75">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151.78253173828099</v>
          </cell>
          <cell r="W75">
            <v>151.52137756347699</v>
          </cell>
          <cell r="X75">
            <v>142.829666137695</v>
          </cell>
          <cell r="Y75">
            <v>97.980743408203097</v>
          </cell>
          <cell r="Z75">
            <v>90.715240478515597</v>
          </cell>
          <cell r="AA75">
            <v>0</v>
          </cell>
          <cell r="AB75">
            <v>0</v>
          </cell>
          <cell r="AC75">
            <v>0</v>
          </cell>
          <cell r="AD75">
            <v>0</v>
          </cell>
          <cell r="AE75">
            <v>0</v>
          </cell>
          <cell r="AF75">
            <v>0</v>
          </cell>
          <cell r="AG75">
            <v>0</v>
          </cell>
          <cell r="AH75">
            <v>144.31608581543</v>
          </cell>
          <cell r="AI75">
            <v>141.07998657226599</v>
          </cell>
          <cell r="AJ75">
            <v>135.52609252929699</v>
          </cell>
          <cell r="AK75">
            <v>94.981636047363295</v>
          </cell>
          <cell r="AL75">
            <v>84.892631530761705</v>
          </cell>
          <cell r="AM75">
            <v>0</v>
          </cell>
          <cell r="AN75">
            <v>0</v>
          </cell>
          <cell r="AO75">
            <v>0</v>
          </cell>
          <cell r="AP75">
            <v>0</v>
          </cell>
          <cell r="AQ75">
            <v>0</v>
          </cell>
          <cell r="AR75">
            <v>0</v>
          </cell>
          <cell r="AS75">
            <v>0</v>
          </cell>
          <cell r="AT75">
            <v>143.85630798339801</v>
          </cell>
          <cell r="AU75">
            <v>142.498611450195</v>
          </cell>
          <cell r="AV75">
            <v>140.53773498535199</v>
          </cell>
          <cell r="AW75">
            <v>98.808395385742202</v>
          </cell>
          <cell r="AX75">
            <v>89.750724792480497</v>
          </cell>
          <cell r="AY75">
            <v>0</v>
          </cell>
        </row>
        <row r="76">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0.186767518520355</v>
          </cell>
          <cell r="AN76">
            <v>0</v>
          </cell>
          <cell r="AO76">
            <v>0</v>
          </cell>
          <cell r="AP76">
            <v>0</v>
          </cell>
          <cell r="AQ76">
            <v>0</v>
          </cell>
          <cell r="AR76">
            <v>0</v>
          </cell>
          <cell r="AS76">
            <v>0</v>
          </cell>
          <cell r="AT76">
            <v>0</v>
          </cell>
          <cell r="AU76">
            <v>0</v>
          </cell>
          <cell r="AV76">
            <v>0</v>
          </cell>
          <cell r="AW76">
            <v>0</v>
          </cell>
          <cell r="AX76">
            <v>0</v>
          </cell>
          <cell r="AY76">
            <v>0</v>
          </cell>
        </row>
        <row r="77">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2.53888988494873</v>
          </cell>
          <cell r="T77">
            <v>8.4475526809692401</v>
          </cell>
          <cell r="U77">
            <v>3.0534155368804901</v>
          </cell>
          <cell r="V77">
            <v>0</v>
          </cell>
          <cell r="W77">
            <v>0</v>
          </cell>
          <cell r="X77">
            <v>0</v>
          </cell>
          <cell r="Y77">
            <v>0</v>
          </cell>
          <cell r="Z77">
            <v>0</v>
          </cell>
          <cell r="AA77">
            <v>0</v>
          </cell>
          <cell r="AB77">
            <v>0</v>
          </cell>
          <cell r="AC77">
            <v>0</v>
          </cell>
          <cell r="AD77">
            <v>0</v>
          </cell>
          <cell r="AE77">
            <v>3.1988627910614</v>
          </cell>
          <cell r="AF77">
            <v>9.4215345382690394</v>
          </cell>
          <cell r="AG77">
            <v>4.0099778175354004</v>
          </cell>
          <cell r="AH77">
            <v>0</v>
          </cell>
          <cell r="AI77">
            <v>0</v>
          </cell>
          <cell r="AJ77">
            <v>0</v>
          </cell>
          <cell r="AK77">
            <v>55.786655426025398</v>
          </cell>
          <cell r="AL77">
            <v>0</v>
          </cell>
          <cell r="AM77">
            <v>0</v>
          </cell>
          <cell r="AN77">
            <v>0</v>
          </cell>
          <cell r="AO77">
            <v>0</v>
          </cell>
          <cell r="AP77">
            <v>0</v>
          </cell>
          <cell r="AQ77">
            <v>2.2624268531799299</v>
          </cell>
          <cell r="AR77">
            <v>7.3714036941528303</v>
          </cell>
          <cell r="AS77">
            <v>3.2869460582733199</v>
          </cell>
          <cell r="AT77">
            <v>0</v>
          </cell>
          <cell r="AU77">
            <v>0</v>
          </cell>
          <cell r="AV77">
            <v>0</v>
          </cell>
          <cell r="AW77">
            <v>0</v>
          </cell>
          <cell r="AX77">
            <v>0</v>
          </cell>
          <cell r="AY77">
            <v>0</v>
          </cell>
        </row>
        <row r="78">
          <cell r="D78">
            <v>0</v>
          </cell>
          <cell r="E78">
            <v>0</v>
          </cell>
          <cell r="F78">
            <v>0</v>
          </cell>
          <cell r="G78">
            <v>0</v>
          </cell>
          <cell r="H78">
            <v>0</v>
          </cell>
          <cell r="I78">
            <v>0</v>
          </cell>
          <cell r="J78">
            <v>0</v>
          </cell>
          <cell r="K78">
            <v>0</v>
          </cell>
          <cell r="L78">
            <v>0</v>
          </cell>
          <cell r="M78">
            <v>0</v>
          </cell>
          <cell r="N78">
            <v>0</v>
          </cell>
          <cell r="O78">
            <v>0</v>
          </cell>
          <cell r="P78">
            <v>0.35216790437698398</v>
          </cell>
          <cell r="Q78">
            <v>0.33761218190193198</v>
          </cell>
          <cell r="R78">
            <v>0.20273299515247301</v>
          </cell>
          <cell r="S78">
            <v>24.4988613128662</v>
          </cell>
          <cell r="T78">
            <v>14.681485176086399</v>
          </cell>
          <cell r="U78">
            <v>16.4052333831787</v>
          </cell>
          <cell r="V78">
            <v>195.60263061523401</v>
          </cell>
          <cell r="W78">
            <v>150.37188720703099</v>
          </cell>
          <cell r="X78">
            <v>124.31430816650401</v>
          </cell>
          <cell r="Y78">
            <v>117.675163269043</v>
          </cell>
          <cell r="Z78">
            <v>0</v>
          </cell>
          <cell r="AA78">
            <v>1.0908626317977901</v>
          </cell>
          <cell r="AB78">
            <v>0.51049572229385398</v>
          </cell>
          <cell r="AC78">
            <v>3.36325287818909</v>
          </cell>
          <cell r="AD78">
            <v>1.58352935314178</v>
          </cell>
          <cell r="AE78">
            <v>57.239795684814503</v>
          </cell>
          <cell r="AF78">
            <v>41.347545623779297</v>
          </cell>
          <cell r="AG78">
            <v>68.971565246582003</v>
          </cell>
          <cell r="AH78">
            <v>186.494705200195</v>
          </cell>
          <cell r="AI78">
            <v>142.42176818847699</v>
          </cell>
          <cell r="AJ78">
            <v>122.10748291015599</v>
          </cell>
          <cell r="AK78">
            <v>117.71898651123</v>
          </cell>
          <cell r="AL78">
            <v>109.302787780762</v>
          </cell>
          <cell r="AM78">
            <v>2.8880186080932599</v>
          </cell>
          <cell r="AN78">
            <v>0.49797999858856201</v>
          </cell>
          <cell r="AO78">
            <v>3.8004028797149698</v>
          </cell>
          <cell r="AP78">
            <v>3.7614562511444101</v>
          </cell>
          <cell r="AQ78">
            <v>57.044029235839801</v>
          </cell>
          <cell r="AR78">
            <v>41.291652679443402</v>
          </cell>
          <cell r="AS78">
            <v>69.745536804199205</v>
          </cell>
          <cell r="AT78">
            <v>212.36894226074199</v>
          </cell>
          <cell r="AU78">
            <v>172.51974487304699</v>
          </cell>
          <cell r="AV78">
            <v>151.33329772949199</v>
          </cell>
          <cell r="AW78">
            <v>130.56222534179699</v>
          </cell>
          <cell r="AX78">
            <v>157.25915527343801</v>
          </cell>
          <cell r="AY78">
            <v>3.9006495475768999</v>
          </cell>
        </row>
        <row r="79">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6.6460490226745605E-2</v>
          </cell>
          <cell r="U79">
            <v>5.92475235462189E-2</v>
          </cell>
          <cell r="V79">
            <v>38.694408416747997</v>
          </cell>
          <cell r="W79">
            <v>40.381011962890597</v>
          </cell>
          <cell r="X79">
            <v>40.530147552490199</v>
          </cell>
          <cell r="Y79">
            <v>40.127182006835902</v>
          </cell>
          <cell r="Z79">
            <v>34.445289611816399</v>
          </cell>
          <cell r="AA79">
            <v>31.950101852416999</v>
          </cell>
          <cell r="AB79">
            <v>0</v>
          </cell>
          <cell r="AC79">
            <v>0</v>
          </cell>
          <cell r="AD79">
            <v>0</v>
          </cell>
          <cell r="AE79">
            <v>0</v>
          </cell>
          <cell r="AF79">
            <v>0.17842891812324499</v>
          </cell>
          <cell r="AG79">
            <v>0.21125964820384999</v>
          </cell>
          <cell r="AH79">
            <v>41.130825042724602</v>
          </cell>
          <cell r="AI79">
            <v>42.649715423583999</v>
          </cell>
          <cell r="AJ79">
            <v>41.557594299316399</v>
          </cell>
          <cell r="AK79">
            <v>40.472751617431598</v>
          </cell>
          <cell r="AL79">
            <v>34.879520416259801</v>
          </cell>
          <cell r="AM79">
            <v>30.8890380859375</v>
          </cell>
          <cell r="AN79">
            <v>0</v>
          </cell>
          <cell r="AO79">
            <v>0</v>
          </cell>
          <cell r="AP79">
            <v>0</v>
          </cell>
          <cell r="AQ79">
            <v>0</v>
          </cell>
          <cell r="AR79">
            <v>0.19310016930103299</v>
          </cell>
          <cell r="AS79">
            <v>0.175687626004219</v>
          </cell>
          <cell r="AT79">
            <v>39.706008911132798</v>
          </cell>
          <cell r="AU79">
            <v>43.231559753417997</v>
          </cell>
          <cell r="AV79">
            <v>42.858001708984403</v>
          </cell>
          <cell r="AW79">
            <v>43.909679412841797</v>
          </cell>
          <cell r="AX79">
            <v>40.914623260497997</v>
          </cell>
          <cell r="AY79">
            <v>37.180038452148402</v>
          </cell>
        </row>
        <row r="80">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row>
        <row r="82">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row>
        <row r="83">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row>
        <row r="84">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row>
        <row r="85">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row>
      </sheetData>
      <sheetData sheetId="14">
        <row r="6">
          <cell r="B6" t="str">
            <v>CHEM</v>
          </cell>
          <cell r="C6" t="str">
            <v>paints</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0.78851664066314697</v>
          </cell>
          <cell r="Y6">
            <v>10.108110427856399</v>
          </cell>
          <cell r="Z6">
            <v>15.970654487609901</v>
          </cell>
          <cell r="AA6">
            <v>36.454067230224602</v>
          </cell>
          <cell r="AB6">
            <v>0</v>
          </cell>
          <cell r="AC6">
            <v>0</v>
          </cell>
          <cell r="AD6">
            <v>0</v>
          </cell>
          <cell r="AE6">
            <v>0</v>
          </cell>
          <cell r="AF6">
            <v>0</v>
          </cell>
          <cell r="AG6">
            <v>0</v>
          </cell>
          <cell r="AH6">
            <v>0</v>
          </cell>
          <cell r="AI6">
            <v>0</v>
          </cell>
          <cell r="AJ6">
            <v>8.7347068786621094</v>
          </cell>
          <cell r="AK6">
            <v>12.4284057617188</v>
          </cell>
          <cell r="AL6">
            <v>18.791387557983398</v>
          </cell>
          <cell r="AM6">
            <v>33.115001678466797</v>
          </cell>
          <cell r="AN6">
            <v>0</v>
          </cell>
          <cell r="AO6">
            <v>0</v>
          </cell>
          <cell r="AP6">
            <v>0</v>
          </cell>
          <cell r="AQ6">
            <v>0</v>
          </cell>
          <cell r="AR6">
            <v>0</v>
          </cell>
          <cell r="AS6">
            <v>0</v>
          </cell>
          <cell r="AT6">
            <v>0</v>
          </cell>
          <cell r="AU6">
            <v>0</v>
          </cell>
          <cell r="AV6">
            <v>0</v>
          </cell>
          <cell r="AW6">
            <v>0</v>
          </cell>
          <cell r="AX6">
            <v>2.9835357666015598</v>
          </cell>
          <cell r="AY6">
            <v>24.519819259643601</v>
          </cell>
        </row>
        <row r="7">
          <cell r="B7" t="str">
            <v>CHEM</v>
          </cell>
          <cell r="C7" t="str">
            <v>rubber poly</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73.141738891601605</v>
          </cell>
          <cell r="V7">
            <v>0</v>
          </cell>
          <cell r="W7">
            <v>0.101741559803486</v>
          </cell>
          <cell r="X7">
            <v>3.1555037498474099</v>
          </cell>
          <cell r="Y7">
            <v>6.5218529701232901</v>
          </cell>
          <cell r="Z7">
            <v>13.654981613159199</v>
          </cell>
          <cell r="AA7">
            <v>12.3657693862915</v>
          </cell>
          <cell r="AB7">
            <v>0</v>
          </cell>
          <cell r="AC7">
            <v>0</v>
          </cell>
          <cell r="AD7">
            <v>0</v>
          </cell>
          <cell r="AE7">
            <v>0</v>
          </cell>
          <cell r="AF7">
            <v>0</v>
          </cell>
          <cell r="AG7">
            <v>20.7697048187256</v>
          </cell>
          <cell r="AH7">
            <v>0</v>
          </cell>
          <cell r="AI7">
            <v>0.70498800277710005</v>
          </cell>
          <cell r="AJ7">
            <v>4.4484882354736301</v>
          </cell>
          <cell r="AK7">
            <v>0</v>
          </cell>
          <cell r="AL7">
            <v>0</v>
          </cell>
          <cell r="AM7">
            <v>0</v>
          </cell>
          <cell r="AN7">
            <v>0</v>
          </cell>
          <cell r="AO7">
            <v>4.9600868225097701</v>
          </cell>
          <cell r="AP7">
            <v>0.71364223957061801</v>
          </cell>
          <cell r="AQ7">
            <v>2.1436734199523899</v>
          </cell>
          <cell r="AR7">
            <v>6.2462816238403303</v>
          </cell>
          <cell r="AS7">
            <v>0</v>
          </cell>
          <cell r="AT7">
            <v>1.5605175495147701</v>
          </cell>
          <cell r="AU7">
            <v>1.86743080615997</v>
          </cell>
          <cell r="AV7">
            <v>3.5728669166564901</v>
          </cell>
          <cell r="AW7">
            <v>4.6116752624511701</v>
          </cell>
          <cell r="AX7">
            <v>0.92702502012252797</v>
          </cell>
          <cell r="AY7">
            <v>0</v>
          </cell>
        </row>
        <row r="8">
          <cell r="B8" t="str">
            <v>CHEM</v>
          </cell>
          <cell r="C8" t="str">
            <v>miscell</v>
          </cell>
          <cell r="D8">
            <v>0</v>
          </cell>
          <cell r="E8">
            <v>0</v>
          </cell>
          <cell r="F8">
            <v>0</v>
          </cell>
          <cell r="G8">
            <v>0</v>
          </cell>
          <cell r="H8">
            <v>0</v>
          </cell>
          <cell r="I8">
            <v>0</v>
          </cell>
          <cell r="J8">
            <v>0</v>
          </cell>
          <cell r="K8">
            <v>0</v>
          </cell>
          <cell r="L8">
            <v>0</v>
          </cell>
          <cell r="M8">
            <v>0</v>
          </cell>
          <cell r="N8">
            <v>0</v>
          </cell>
          <cell r="O8">
            <v>0</v>
          </cell>
          <cell r="P8">
            <v>986.956298828125</v>
          </cell>
          <cell r="Q8">
            <v>118.342475891113</v>
          </cell>
          <cell r="R8">
            <v>118.81063842773401</v>
          </cell>
          <cell r="S8">
            <v>158.23942565918</v>
          </cell>
          <cell r="T8">
            <v>473.28039550781301</v>
          </cell>
          <cell r="U8">
            <v>1197.35266113281</v>
          </cell>
          <cell r="V8">
            <v>0</v>
          </cell>
          <cell r="W8">
            <v>17.099615097045898</v>
          </cell>
          <cell r="X8">
            <v>61.800712585449197</v>
          </cell>
          <cell r="Y8">
            <v>96.985649108886705</v>
          </cell>
          <cell r="Z8">
            <v>112.26243591308599</v>
          </cell>
          <cell r="AA8">
            <v>148.569580078125</v>
          </cell>
          <cell r="AB8">
            <v>904.04254150390602</v>
          </cell>
          <cell r="AC8">
            <v>88.282142639160199</v>
          </cell>
          <cell r="AD8">
            <v>31.573591232299801</v>
          </cell>
          <cell r="AE8">
            <v>87.484764099121094</v>
          </cell>
          <cell r="AF8">
            <v>196.57417297363301</v>
          </cell>
          <cell r="AG8">
            <v>553.32366943359398</v>
          </cell>
          <cell r="AH8">
            <v>0</v>
          </cell>
          <cell r="AI8">
            <v>25.1830863952637</v>
          </cell>
          <cell r="AJ8">
            <v>68.173416137695298</v>
          </cell>
          <cell r="AK8">
            <v>103.10764312744099</v>
          </cell>
          <cell r="AL8">
            <v>60.248531341552699</v>
          </cell>
          <cell r="AM8">
            <v>91.294120788574205</v>
          </cell>
          <cell r="AN8">
            <v>832.58386230468795</v>
          </cell>
          <cell r="AO8">
            <v>30.952802658081101</v>
          </cell>
          <cell r="AP8">
            <v>0</v>
          </cell>
          <cell r="AQ8">
            <v>0</v>
          </cell>
          <cell r="AR8">
            <v>0</v>
          </cell>
          <cell r="AS8">
            <v>0</v>
          </cell>
          <cell r="AT8">
            <v>0</v>
          </cell>
          <cell r="AU8">
            <v>0</v>
          </cell>
          <cell r="AV8">
            <v>25.4538059234619</v>
          </cell>
          <cell r="AW8">
            <v>76.727569580078097</v>
          </cell>
          <cell r="AX8">
            <v>40.301132202148402</v>
          </cell>
          <cell r="AY8">
            <v>57.7459907531738</v>
          </cell>
        </row>
        <row r="9">
          <cell r="B9" t="str">
            <v>CHEM</v>
          </cell>
          <cell r="C9" t="str">
            <v>resins</v>
          </cell>
          <cell r="D9">
            <v>0</v>
          </cell>
          <cell r="E9">
            <v>0</v>
          </cell>
          <cell r="F9">
            <v>0</v>
          </cell>
          <cell r="G9">
            <v>0</v>
          </cell>
          <cell r="H9">
            <v>0</v>
          </cell>
          <cell r="I9">
            <v>0</v>
          </cell>
          <cell r="J9">
            <v>0</v>
          </cell>
          <cell r="K9">
            <v>0</v>
          </cell>
          <cell r="L9">
            <v>0</v>
          </cell>
          <cell r="M9">
            <v>0</v>
          </cell>
          <cell r="N9">
            <v>0</v>
          </cell>
          <cell r="O9">
            <v>0</v>
          </cell>
          <cell r="P9">
            <v>0</v>
          </cell>
          <cell r="Q9">
            <v>11.805234909057599</v>
          </cell>
          <cell r="R9">
            <v>0</v>
          </cell>
          <cell r="S9">
            <v>6.5646595954895002</v>
          </cell>
          <cell r="T9">
            <v>12.1779623031616</v>
          </cell>
          <cell r="U9">
            <v>0</v>
          </cell>
          <cell r="V9">
            <v>43.634471893310497</v>
          </cell>
          <cell r="W9">
            <v>62.254726409912102</v>
          </cell>
          <cell r="X9">
            <v>86.344871520996094</v>
          </cell>
          <cell r="Y9">
            <v>273.53494262695301</v>
          </cell>
          <cell r="Z9">
            <v>322.83599853515602</v>
          </cell>
          <cell r="AA9">
            <v>255.11116027832</v>
          </cell>
          <cell r="AB9">
            <v>0</v>
          </cell>
          <cell r="AC9">
            <v>9.3370389938354492</v>
          </cell>
          <cell r="AD9">
            <v>0</v>
          </cell>
          <cell r="AE9">
            <v>0</v>
          </cell>
          <cell r="AF9">
            <v>0.406681388616562</v>
          </cell>
          <cell r="AG9">
            <v>0</v>
          </cell>
          <cell r="AH9">
            <v>58.806343078613303</v>
          </cell>
          <cell r="AI9">
            <v>70.930152893066406</v>
          </cell>
          <cell r="AJ9">
            <v>99.389389038085895</v>
          </cell>
          <cell r="AK9">
            <v>277.01043701171898</v>
          </cell>
          <cell r="AL9">
            <v>325.86407470703102</v>
          </cell>
          <cell r="AM9">
            <v>200.41043090820301</v>
          </cell>
          <cell r="AN9">
            <v>0</v>
          </cell>
          <cell r="AO9">
            <v>4.1116747856140101</v>
          </cell>
          <cell r="AP9">
            <v>0</v>
          </cell>
          <cell r="AQ9">
            <v>0</v>
          </cell>
          <cell r="AR9">
            <v>0</v>
          </cell>
          <cell r="AS9">
            <v>0</v>
          </cell>
          <cell r="AT9">
            <v>0</v>
          </cell>
          <cell r="AU9">
            <v>8.0394287109375</v>
          </cell>
          <cell r="AV9">
            <v>67.124694824218807</v>
          </cell>
          <cell r="AW9">
            <v>259.50274658203102</v>
          </cell>
          <cell r="AX9">
            <v>307.82022094726602</v>
          </cell>
          <cell r="AY9">
            <v>115.71011352539099</v>
          </cell>
        </row>
        <row r="10">
          <cell r="B10" t="str">
            <v>CHEM</v>
          </cell>
          <cell r="C10" t="str">
            <v>soap</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5.2093000411987296</v>
          </cell>
          <cell r="U10">
            <v>107.38739013671901</v>
          </cell>
          <cell r="V10">
            <v>60.082447052002003</v>
          </cell>
          <cell r="W10">
            <v>107.129753112793</v>
          </cell>
          <cell r="X10">
            <v>56.943244934082003</v>
          </cell>
          <cell r="Y10">
            <v>108.412384033203</v>
          </cell>
          <cell r="Z10">
            <v>139.35977172851599</v>
          </cell>
          <cell r="AA10">
            <v>165.07260131835901</v>
          </cell>
          <cell r="AB10">
            <v>0</v>
          </cell>
          <cell r="AC10">
            <v>0</v>
          </cell>
          <cell r="AD10">
            <v>0</v>
          </cell>
          <cell r="AE10">
            <v>0</v>
          </cell>
          <cell r="AF10">
            <v>0.93521183729171797</v>
          </cell>
          <cell r="AG10">
            <v>76.963150024414105</v>
          </cell>
          <cell r="AH10">
            <v>62.794685363769503</v>
          </cell>
          <cell r="AI10">
            <v>105.06346130371099</v>
          </cell>
          <cell r="AJ10">
            <v>59.721473693847699</v>
          </cell>
          <cell r="AK10">
            <v>106.879875183105</v>
          </cell>
          <cell r="AL10">
            <v>69.15380859375</v>
          </cell>
          <cell r="AM10">
            <v>87.024070739746094</v>
          </cell>
          <cell r="AN10">
            <v>0</v>
          </cell>
          <cell r="AO10">
            <v>0</v>
          </cell>
          <cell r="AP10">
            <v>0</v>
          </cell>
          <cell r="AQ10">
            <v>0</v>
          </cell>
          <cell r="AR10">
            <v>2.2258100509643599</v>
          </cell>
          <cell r="AS10">
            <v>31.5364780426025</v>
          </cell>
          <cell r="AT10">
            <v>27.9221801757813</v>
          </cell>
          <cell r="AU10">
            <v>77.498344421386705</v>
          </cell>
          <cell r="AV10">
            <v>48.070835113525398</v>
          </cell>
          <cell r="AW10">
            <v>105.433265686035</v>
          </cell>
          <cell r="AX10">
            <v>25.273099899291999</v>
          </cell>
          <cell r="AY10">
            <v>29.364202499389599</v>
          </cell>
        </row>
        <row r="11">
          <cell r="B11" t="str">
            <v>CHEM</v>
          </cell>
          <cell r="C11" t="str">
            <v>pharms</v>
          </cell>
          <cell r="D11">
            <v>0</v>
          </cell>
          <cell r="E11">
            <v>0</v>
          </cell>
          <cell r="F11">
            <v>0</v>
          </cell>
          <cell r="G11">
            <v>0</v>
          </cell>
          <cell r="H11">
            <v>0</v>
          </cell>
          <cell r="I11">
            <v>0</v>
          </cell>
          <cell r="J11">
            <v>0</v>
          </cell>
          <cell r="K11">
            <v>0</v>
          </cell>
          <cell r="L11">
            <v>0</v>
          </cell>
          <cell r="M11">
            <v>0</v>
          </cell>
          <cell r="N11">
            <v>0</v>
          </cell>
          <cell r="O11">
            <v>0</v>
          </cell>
          <cell r="P11">
            <v>136.37948608398401</v>
          </cell>
          <cell r="Q11">
            <v>17.8776950836182</v>
          </cell>
          <cell r="R11">
            <v>166.40238952636699</v>
          </cell>
          <cell r="S11">
            <v>87.385139465332003</v>
          </cell>
          <cell r="T11">
            <v>109.51332855224599</v>
          </cell>
          <cell r="U11">
            <v>34.753837585449197</v>
          </cell>
          <cell r="V11">
            <v>1.8764690160751301</v>
          </cell>
          <cell r="W11">
            <v>92.601776123046903</v>
          </cell>
          <cell r="X11">
            <v>145.76361083984401</v>
          </cell>
          <cell r="Y11">
            <v>222.99826049804699</v>
          </cell>
          <cell r="Z11">
            <v>216.594650268555</v>
          </cell>
          <cell r="AA11">
            <v>88.825500488281307</v>
          </cell>
          <cell r="AB11">
            <v>103.02911376953099</v>
          </cell>
          <cell r="AC11">
            <v>0</v>
          </cell>
          <cell r="AD11">
            <v>123.66936492919901</v>
          </cell>
          <cell r="AE11">
            <v>47.341690063476598</v>
          </cell>
          <cell r="AF11">
            <v>83.389053344726605</v>
          </cell>
          <cell r="AG11">
            <v>0</v>
          </cell>
          <cell r="AH11">
            <v>36.455108642578097</v>
          </cell>
          <cell r="AI11">
            <v>100.603439331055</v>
          </cell>
          <cell r="AJ11">
            <v>149.99465942382801</v>
          </cell>
          <cell r="AK11">
            <v>223.38166809082</v>
          </cell>
          <cell r="AL11">
            <v>186.39169311523401</v>
          </cell>
          <cell r="AM11">
            <v>52.004230499267599</v>
          </cell>
          <cell r="AN11">
            <v>67.608627319335895</v>
          </cell>
          <cell r="AO11">
            <v>0</v>
          </cell>
          <cell r="AP11">
            <v>0</v>
          </cell>
          <cell r="AQ11">
            <v>0</v>
          </cell>
          <cell r="AR11">
            <v>0</v>
          </cell>
          <cell r="AS11">
            <v>0</v>
          </cell>
          <cell r="AT11">
            <v>0</v>
          </cell>
          <cell r="AU11">
            <v>79.133071899414105</v>
          </cell>
          <cell r="AV11">
            <v>148.36259460449199</v>
          </cell>
          <cell r="AW11">
            <v>222.35137939453099</v>
          </cell>
          <cell r="AX11">
            <v>132.67359924316401</v>
          </cell>
          <cell r="AY11">
            <v>0</v>
          </cell>
        </row>
        <row r="12">
          <cell r="B12" t="str">
            <v>CHEM</v>
          </cell>
          <cell r="C12" t="str">
            <v>organics</v>
          </cell>
          <cell r="D12">
            <v>0</v>
          </cell>
          <cell r="E12">
            <v>0</v>
          </cell>
          <cell r="F12">
            <v>0</v>
          </cell>
          <cell r="G12">
            <v>0</v>
          </cell>
          <cell r="H12">
            <v>0</v>
          </cell>
          <cell r="I12">
            <v>0</v>
          </cell>
          <cell r="J12">
            <v>0</v>
          </cell>
          <cell r="K12">
            <v>0</v>
          </cell>
          <cell r="L12">
            <v>0</v>
          </cell>
          <cell r="M12">
            <v>0</v>
          </cell>
          <cell r="N12">
            <v>0</v>
          </cell>
          <cell r="O12">
            <v>0</v>
          </cell>
          <cell r="P12">
            <v>215.36111450195301</v>
          </cell>
          <cell r="Q12">
            <v>42.170589447021499</v>
          </cell>
          <cell r="R12">
            <v>45.149337768554702</v>
          </cell>
          <cell r="S12">
            <v>166.77607727050801</v>
          </cell>
          <cell r="T12">
            <v>208.82194519043</v>
          </cell>
          <cell r="U12">
            <v>284.62326049804699</v>
          </cell>
          <cell r="V12">
            <v>60.239933013916001</v>
          </cell>
          <cell r="W12">
            <v>405.33337402343801</v>
          </cell>
          <cell r="X12">
            <v>424.59890747070301</v>
          </cell>
          <cell r="Y12">
            <v>508.36978149414102</v>
          </cell>
          <cell r="Z12">
            <v>13.2419166564941</v>
          </cell>
          <cell r="AA12">
            <v>165.90626525878901</v>
          </cell>
          <cell r="AB12">
            <v>172.39274597168</v>
          </cell>
          <cell r="AC12">
            <v>17.8355407714844</v>
          </cell>
          <cell r="AD12">
            <v>4.9290199279785201</v>
          </cell>
          <cell r="AE12">
            <v>47.098903656005902</v>
          </cell>
          <cell r="AF12">
            <v>56.273200988769503</v>
          </cell>
          <cell r="AG12">
            <v>0</v>
          </cell>
          <cell r="AH12">
            <v>121.047660827637</v>
          </cell>
          <cell r="AI12">
            <v>414.58416748046898</v>
          </cell>
          <cell r="AJ12">
            <v>0</v>
          </cell>
          <cell r="AK12">
            <v>403.90588378906301</v>
          </cell>
          <cell r="AL12">
            <v>0</v>
          </cell>
          <cell r="AM12">
            <v>54.016529083252003</v>
          </cell>
          <cell r="AN12">
            <v>90.164657592773395</v>
          </cell>
          <cell r="AO12">
            <v>0</v>
          </cell>
          <cell r="AP12">
            <v>0</v>
          </cell>
          <cell r="AQ12">
            <v>0</v>
          </cell>
          <cell r="AR12">
            <v>0</v>
          </cell>
          <cell r="AS12">
            <v>0</v>
          </cell>
          <cell r="AT12">
            <v>0</v>
          </cell>
          <cell r="AU12">
            <v>297.16394042968801</v>
          </cell>
          <cell r="AV12">
            <v>0</v>
          </cell>
          <cell r="AW12">
            <v>157.24201965332</v>
          </cell>
          <cell r="AX12">
            <v>0</v>
          </cell>
          <cell r="AY12">
            <v>0</v>
          </cell>
        </row>
        <row r="13">
          <cell r="B13" t="str">
            <v>CHEM</v>
          </cell>
          <cell r="C13" t="str">
            <v>syn fibres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78.456481933593807</v>
          </cell>
          <cell r="T13">
            <v>233.94372558593801</v>
          </cell>
          <cell r="U13">
            <v>826.707275390625</v>
          </cell>
          <cell r="V13">
            <v>0</v>
          </cell>
          <cell r="W13">
            <v>0.94157356023788497</v>
          </cell>
          <cell r="X13">
            <v>1.55759477615356</v>
          </cell>
          <cell r="Y13">
            <v>7.4188146591186497</v>
          </cell>
          <cell r="Z13">
            <v>13.00048828125</v>
          </cell>
          <cell r="AA13">
            <v>0</v>
          </cell>
          <cell r="AB13">
            <v>0</v>
          </cell>
          <cell r="AC13">
            <v>0</v>
          </cell>
          <cell r="AD13">
            <v>10.7742872238159</v>
          </cell>
          <cell r="AE13">
            <v>42.100166320800803</v>
          </cell>
          <cell r="AF13">
            <v>85.39404296875</v>
          </cell>
          <cell r="AG13">
            <v>300.03875732421898</v>
          </cell>
          <cell r="AH13">
            <v>0</v>
          </cell>
          <cell r="AI13">
            <v>1.5643661022186299</v>
          </cell>
          <cell r="AJ13">
            <v>1.59791100025177</v>
          </cell>
          <cell r="AK13">
            <v>0</v>
          </cell>
          <cell r="AL13">
            <v>0</v>
          </cell>
          <cell r="AM13">
            <v>0</v>
          </cell>
          <cell r="AN13">
            <v>0</v>
          </cell>
          <cell r="AO13">
            <v>0</v>
          </cell>
          <cell r="AP13">
            <v>22.580738067626999</v>
          </cell>
          <cell r="AQ13">
            <v>0</v>
          </cell>
          <cell r="AR13">
            <v>0</v>
          </cell>
          <cell r="AS13">
            <v>0</v>
          </cell>
          <cell r="AT13">
            <v>0</v>
          </cell>
          <cell r="AU13">
            <v>0</v>
          </cell>
          <cell r="AV13">
            <v>0</v>
          </cell>
          <cell r="AW13">
            <v>0</v>
          </cell>
          <cell r="AX13">
            <v>0</v>
          </cell>
          <cell r="AY13">
            <v>0</v>
          </cell>
        </row>
        <row r="14">
          <cell r="B14" t="str">
            <v>CHEM</v>
          </cell>
          <cell r="C14" t="str">
            <v>dyes and pigs</v>
          </cell>
          <cell r="D14">
            <v>0</v>
          </cell>
          <cell r="E14">
            <v>0</v>
          </cell>
          <cell r="F14">
            <v>0</v>
          </cell>
          <cell r="G14">
            <v>0</v>
          </cell>
          <cell r="H14">
            <v>0</v>
          </cell>
          <cell r="I14">
            <v>0</v>
          </cell>
          <cell r="J14">
            <v>0</v>
          </cell>
          <cell r="K14">
            <v>0</v>
          </cell>
          <cell r="L14">
            <v>0</v>
          </cell>
          <cell r="M14">
            <v>0</v>
          </cell>
          <cell r="N14">
            <v>0</v>
          </cell>
          <cell r="O14">
            <v>0</v>
          </cell>
          <cell r="P14">
            <v>0</v>
          </cell>
          <cell r="Q14">
            <v>0.25418078899383501</v>
          </cell>
          <cell r="R14">
            <v>0</v>
          </cell>
          <cell r="S14">
            <v>0</v>
          </cell>
          <cell r="T14">
            <v>3.4126424789428702</v>
          </cell>
          <cell r="U14">
            <v>0</v>
          </cell>
          <cell r="V14">
            <v>14.5534677505493</v>
          </cell>
          <cell r="W14">
            <v>32.008121490478501</v>
          </cell>
          <cell r="X14">
            <v>44.985252380371101</v>
          </cell>
          <cell r="Y14">
            <v>57.969600677490199</v>
          </cell>
          <cell r="Z14">
            <v>22.535177230835</v>
          </cell>
          <cell r="AA14">
            <v>0</v>
          </cell>
          <cell r="AB14">
            <v>0</v>
          </cell>
          <cell r="AC14">
            <v>0.30142512917518599</v>
          </cell>
          <cell r="AD14">
            <v>0</v>
          </cell>
          <cell r="AE14">
            <v>0</v>
          </cell>
          <cell r="AF14">
            <v>0</v>
          </cell>
          <cell r="AG14">
            <v>0</v>
          </cell>
          <cell r="AH14">
            <v>16.5181369781494</v>
          </cell>
          <cell r="AI14">
            <v>0</v>
          </cell>
          <cell r="AJ14">
            <v>46.550735473632798</v>
          </cell>
          <cell r="AK14">
            <v>59.704849243164098</v>
          </cell>
          <cell r="AL14">
            <v>15.4939918518066</v>
          </cell>
          <cell r="AM14">
            <v>0</v>
          </cell>
          <cell r="AN14">
            <v>0</v>
          </cell>
          <cell r="AO14">
            <v>4.3673723936080898E-2</v>
          </cell>
          <cell r="AP14">
            <v>0</v>
          </cell>
          <cell r="AQ14">
            <v>0</v>
          </cell>
          <cell r="AR14">
            <v>0</v>
          </cell>
          <cell r="AS14">
            <v>0</v>
          </cell>
          <cell r="AT14">
            <v>10.840889930725099</v>
          </cell>
          <cell r="AU14">
            <v>29.927087783813501</v>
          </cell>
          <cell r="AV14">
            <v>39.7216987609863</v>
          </cell>
          <cell r="AW14">
            <v>52.984989166259801</v>
          </cell>
          <cell r="AX14">
            <v>2.9205961227417001</v>
          </cell>
          <cell r="AY14">
            <v>0</v>
          </cell>
        </row>
        <row r="15">
          <cell r="B15" t="str">
            <v>CHEM</v>
          </cell>
          <cell r="C15" t="str">
            <v>inorganics</v>
          </cell>
          <cell r="D15">
            <v>0</v>
          </cell>
          <cell r="E15">
            <v>0</v>
          </cell>
          <cell r="F15">
            <v>0</v>
          </cell>
          <cell r="G15">
            <v>0</v>
          </cell>
          <cell r="H15">
            <v>0</v>
          </cell>
          <cell r="I15">
            <v>0</v>
          </cell>
          <cell r="J15">
            <v>0</v>
          </cell>
          <cell r="K15">
            <v>0</v>
          </cell>
          <cell r="L15">
            <v>0</v>
          </cell>
          <cell r="M15">
            <v>0</v>
          </cell>
          <cell r="N15">
            <v>0</v>
          </cell>
          <cell r="O15">
            <v>0</v>
          </cell>
          <cell r="P15">
            <v>471.03204345703102</v>
          </cell>
          <cell r="Q15">
            <v>218.99272155761699</v>
          </cell>
          <cell r="R15">
            <v>62.431713104247997</v>
          </cell>
          <cell r="S15">
            <v>107.90911865234401</v>
          </cell>
          <cell r="T15">
            <v>187.05421447753901</v>
          </cell>
          <cell r="U15">
            <v>633.67279052734398</v>
          </cell>
          <cell r="V15">
            <v>44.597160339355497</v>
          </cell>
          <cell r="W15">
            <v>80.6968994140625</v>
          </cell>
          <cell r="X15">
            <v>164.39505004882801</v>
          </cell>
          <cell r="Y15">
            <v>161.94638061523401</v>
          </cell>
          <cell r="Z15">
            <v>109.78712463378901</v>
          </cell>
          <cell r="AA15">
            <v>35.272163391113303</v>
          </cell>
          <cell r="AB15">
            <v>434.30880737304699</v>
          </cell>
          <cell r="AC15">
            <v>54.883071899414098</v>
          </cell>
          <cell r="AD15">
            <v>0</v>
          </cell>
          <cell r="AE15">
            <v>0</v>
          </cell>
          <cell r="AF15">
            <v>0</v>
          </cell>
          <cell r="AG15">
            <v>127.750923156738</v>
          </cell>
          <cell r="AH15">
            <v>54.823829650878899</v>
          </cell>
          <cell r="AI15">
            <v>83.952606201171903</v>
          </cell>
          <cell r="AJ15">
            <v>164.20669555664099</v>
          </cell>
          <cell r="AK15">
            <v>146.53240966796901</v>
          </cell>
          <cell r="AL15">
            <v>78.449775695800795</v>
          </cell>
          <cell r="AM15">
            <v>2.64840459823608</v>
          </cell>
          <cell r="AN15">
            <v>369.13565063476602</v>
          </cell>
          <cell r="AO15">
            <v>0</v>
          </cell>
          <cell r="AP15">
            <v>0</v>
          </cell>
          <cell r="AQ15">
            <v>0</v>
          </cell>
          <cell r="AR15">
            <v>0</v>
          </cell>
          <cell r="AS15">
            <v>0</v>
          </cell>
          <cell r="AT15">
            <v>28.4056720733643</v>
          </cell>
          <cell r="AU15">
            <v>75.313575744628906</v>
          </cell>
          <cell r="AV15">
            <v>160.76029968261699</v>
          </cell>
          <cell r="AW15">
            <v>96.299400329589801</v>
          </cell>
          <cell r="AX15">
            <v>22.21484375</v>
          </cell>
          <cell r="AY15">
            <v>0</v>
          </cell>
        </row>
        <row r="16">
          <cell r="B16" t="str">
            <v>TCA</v>
          </cell>
          <cell r="C16" t="str">
            <v>warehouses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342.12716674804699</v>
          </cell>
          <cell r="AB16">
            <v>0</v>
          </cell>
          <cell r="AC16">
            <v>0</v>
          </cell>
          <cell r="AD16">
            <v>0</v>
          </cell>
          <cell r="AE16">
            <v>0</v>
          </cell>
          <cell r="AF16">
            <v>0</v>
          </cell>
          <cell r="AG16">
            <v>0</v>
          </cell>
          <cell r="AH16">
            <v>0</v>
          </cell>
          <cell r="AI16">
            <v>0</v>
          </cell>
          <cell r="AJ16">
            <v>0</v>
          </cell>
          <cell r="AK16">
            <v>0</v>
          </cell>
          <cell r="AL16">
            <v>0</v>
          </cell>
          <cell r="AM16">
            <v>397.47296142578102</v>
          </cell>
          <cell r="AN16">
            <v>0</v>
          </cell>
          <cell r="AO16">
            <v>0</v>
          </cell>
          <cell r="AP16">
            <v>0</v>
          </cell>
          <cell r="AQ16">
            <v>0</v>
          </cell>
          <cell r="AR16">
            <v>0</v>
          </cell>
          <cell r="AS16">
            <v>0</v>
          </cell>
          <cell r="AT16">
            <v>0</v>
          </cell>
          <cell r="AU16">
            <v>0</v>
          </cell>
          <cell r="AV16">
            <v>0</v>
          </cell>
          <cell r="AW16">
            <v>0</v>
          </cell>
          <cell r="AX16">
            <v>0</v>
          </cell>
          <cell r="AY16">
            <v>261.34140014648398</v>
          </cell>
        </row>
        <row r="17">
          <cell r="B17" t="str">
            <v>TCA</v>
          </cell>
          <cell r="C17" t="str">
            <v>retail</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5.8051772117614702</v>
          </cell>
          <cell r="W17">
            <v>7.0143537521362296</v>
          </cell>
          <cell r="X17">
            <v>10.8254299163818</v>
          </cell>
          <cell r="Y17">
            <v>18.287664413452099</v>
          </cell>
          <cell r="Z17">
            <v>42.763992309570298</v>
          </cell>
          <cell r="AA17">
            <v>0</v>
          </cell>
          <cell r="AB17">
            <v>0</v>
          </cell>
          <cell r="AC17">
            <v>0</v>
          </cell>
          <cell r="AD17">
            <v>0</v>
          </cell>
          <cell r="AE17">
            <v>0</v>
          </cell>
          <cell r="AF17">
            <v>0</v>
          </cell>
          <cell r="AG17">
            <v>0</v>
          </cell>
          <cell r="AH17">
            <v>6.5096139907836896</v>
          </cell>
          <cell r="AI17">
            <v>9.9885358810424805</v>
          </cell>
          <cell r="AJ17">
            <v>14.726653099060099</v>
          </cell>
          <cell r="AK17">
            <v>21.764490127563501</v>
          </cell>
          <cell r="AL17">
            <v>41.823463439941399</v>
          </cell>
          <cell r="AM17">
            <v>0</v>
          </cell>
          <cell r="AN17">
            <v>0</v>
          </cell>
          <cell r="AO17">
            <v>0</v>
          </cell>
          <cell r="AP17">
            <v>0</v>
          </cell>
          <cell r="AQ17">
            <v>0</v>
          </cell>
          <cell r="AR17">
            <v>0</v>
          </cell>
          <cell r="AS17">
            <v>0</v>
          </cell>
          <cell r="AT17">
            <v>2.7459752559661901</v>
          </cell>
          <cell r="AU17">
            <v>3.5064430236816402</v>
          </cell>
          <cell r="AV17">
            <v>5.2639527320861799</v>
          </cell>
          <cell r="AW17">
            <v>6.9446492195129403</v>
          </cell>
          <cell r="AX17">
            <v>19.276659011840799</v>
          </cell>
          <cell r="AY17">
            <v>0</v>
          </cell>
        </row>
        <row r="18">
          <cell r="B18" t="str">
            <v>TCA</v>
          </cell>
          <cell r="C18" t="str">
            <v>public build</v>
          </cell>
          <cell r="D18">
            <v>0</v>
          </cell>
          <cell r="E18">
            <v>0</v>
          </cell>
          <cell r="F18">
            <v>0</v>
          </cell>
          <cell r="G18">
            <v>0</v>
          </cell>
          <cell r="H18">
            <v>0</v>
          </cell>
          <cell r="I18">
            <v>0</v>
          </cell>
          <cell r="J18">
            <v>0</v>
          </cell>
          <cell r="K18">
            <v>0</v>
          </cell>
          <cell r="L18">
            <v>0</v>
          </cell>
          <cell r="M18">
            <v>0</v>
          </cell>
          <cell r="N18">
            <v>0</v>
          </cell>
          <cell r="O18">
            <v>0</v>
          </cell>
          <cell r="P18">
            <v>14.351188659668001</v>
          </cell>
          <cell r="Q18">
            <v>13.153144836425801</v>
          </cell>
          <cell r="R18">
            <v>24.5866088867188</v>
          </cell>
          <cell r="S18">
            <v>0</v>
          </cell>
          <cell r="T18">
            <v>0</v>
          </cell>
          <cell r="U18">
            <v>0</v>
          </cell>
          <cell r="V18">
            <v>0</v>
          </cell>
          <cell r="W18">
            <v>0</v>
          </cell>
          <cell r="X18">
            <v>0</v>
          </cell>
          <cell r="Y18">
            <v>15.030615806579601</v>
          </cell>
          <cell r="Z18">
            <v>38.178333282470703</v>
          </cell>
          <cell r="AA18">
            <v>175.42834472656301</v>
          </cell>
          <cell r="AB18">
            <v>0</v>
          </cell>
          <cell r="AC18">
            <v>10.149456977844199</v>
          </cell>
          <cell r="AD18">
            <v>16.6111545562744</v>
          </cell>
          <cell r="AE18">
            <v>0</v>
          </cell>
          <cell r="AF18">
            <v>0</v>
          </cell>
          <cell r="AG18">
            <v>0</v>
          </cell>
          <cell r="AH18">
            <v>1.6737760305404701</v>
          </cell>
          <cell r="AI18">
            <v>4.6944451332092303</v>
          </cell>
          <cell r="AJ18">
            <v>12.383332252502401</v>
          </cell>
          <cell r="AK18">
            <v>0</v>
          </cell>
          <cell r="AL18">
            <v>0</v>
          </cell>
          <cell r="AM18">
            <v>0</v>
          </cell>
          <cell r="AN18">
            <v>0</v>
          </cell>
          <cell r="AO18">
            <v>0</v>
          </cell>
          <cell r="AP18">
            <v>0</v>
          </cell>
          <cell r="AQ18">
            <v>0</v>
          </cell>
          <cell r="AR18">
            <v>0</v>
          </cell>
          <cell r="AS18">
            <v>0</v>
          </cell>
          <cell r="AT18">
            <v>0</v>
          </cell>
          <cell r="AU18">
            <v>0</v>
          </cell>
          <cell r="AV18">
            <v>9.9062538146972692</v>
          </cell>
          <cell r="AW18">
            <v>6.3337359428405797</v>
          </cell>
          <cell r="AX18">
            <v>25.098436355590799</v>
          </cell>
          <cell r="AY18">
            <v>0</v>
          </cell>
        </row>
        <row r="19">
          <cell r="B19" t="str">
            <v>TCA</v>
          </cell>
          <cell r="C19" t="str">
            <v>offices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12.168988227844199</v>
          </cell>
          <cell r="U19">
            <v>11.2194728851318</v>
          </cell>
          <cell r="V19">
            <v>0.35789781808853099</v>
          </cell>
          <cell r="W19">
            <v>0.451116293668747</v>
          </cell>
          <cell r="X19">
            <v>1.06044816970825</v>
          </cell>
          <cell r="Y19">
            <v>2.6597957611084002</v>
          </cell>
          <cell r="Z19">
            <v>3.6590824127197301</v>
          </cell>
          <cell r="AA19">
            <v>0</v>
          </cell>
          <cell r="AB19">
            <v>0</v>
          </cell>
          <cell r="AC19">
            <v>0</v>
          </cell>
          <cell r="AD19">
            <v>0</v>
          </cell>
          <cell r="AE19">
            <v>0</v>
          </cell>
          <cell r="AF19">
            <v>7.9150290489196804</v>
          </cell>
          <cell r="AG19">
            <v>7.7292575836181596</v>
          </cell>
          <cell r="AH19">
            <v>0.33807674050331099</v>
          </cell>
          <cell r="AI19">
            <v>0.56825047731399503</v>
          </cell>
          <cell r="AJ19">
            <v>1.95077860355377</v>
          </cell>
          <cell r="AK19">
            <v>3.8790299892425502</v>
          </cell>
          <cell r="AL19">
            <v>6.5638470649719203</v>
          </cell>
          <cell r="AM19">
            <v>0</v>
          </cell>
          <cell r="AN19">
            <v>0</v>
          </cell>
          <cell r="AO19">
            <v>0</v>
          </cell>
          <cell r="AP19">
            <v>0</v>
          </cell>
          <cell r="AQ19">
            <v>0</v>
          </cell>
          <cell r="AR19">
            <v>0</v>
          </cell>
          <cell r="AS19">
            <v>2.5203304290771502</v>
          </cell>
          <cell r="AT19">
            <v>0.353976279497147</v>
          </cell>
          <cell r="AU19">
            <v>0.41359576582908603</v>
          </cell>
          <cell r="AV19">
            <v>0.31844553351402299</v>
          </cell>
          <cell r="AW19">
            <v>1.5164648294448899</v>
          </cell>
          <cell r="AX19">
            <v>2.3740818500518799</v>
          </cell>
          <cell r="AY19">
            <v>0</v>
          </cell>
        </row>
        <row r="20">
          <cell r="B20" t="str">
            <v>TCA</v>
          </cell>
          <cell r="C20" t="str">
            <v>hotels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3.3725936412811302</v>
          </cell>
          <cell r="W20">
            <v>2.25003910064697</v>
          </cell>
          <cell r="X20">
            <v>8.2544679641723597</v>
          </cell>
          <cell r="Y20">
            <v>17.526321411132798</v>
          </cell>
          <cell r="Z20">
            <v>24.5190105438232</v>
          </cell>
          <cell r="AA20">
            <v>89.294219970703097</v>
          </cell>
          <cell r="AB20">
            <v>0</v>
          </cell>
          <cell r="AC20">
            <v>0</v>
          </cell>
          <cell r="AD20">
            <v>0</v>
          </cell>
          <cell r="AE20">
            <v>0</v>
          </cell>
          <cell r="AF20">
            <v>0</v>
          </cell>
          <cell r="AG20">
            <v>0</v>
          </cell>
          <cell r="AH20">
            <v>0</v>
          </cell>
          <cell r="AI20">
            <v>0</v>
          </cell>
          <cell r="AJ20">
            <v>0</v>
          </cell>
          <cell r="AK20">
            <v>0</v>
          </cell>
          <cell r="AL20">
            <v>21.221000671386701</v>
          </cell>
          <cell r="AM20">
            <v>122.670486450195</v>
          </cell>
          <cell r="AN20">
            <v>0</v>
          </cell>
          <cell r="AO20">
            <v>0</v>
          </cell>
          <cell r="AP20">
            <v>0</v>
          </cell>
          <cell r="AQ20">
            <v>0</v>
          </cell>
          <cell r="AR20">
            <v>0</v>
          </cell>
          <cell r="AS20">
            <v>0</v>
          </cell>
          <cell r="AT20">
            <v>0</v>
          </cell>
          <cell r="AU20">
            <v>0</v>
          </cell>
          <cell r="AV20">
            <v>0</v>
          </cell>
          <cell r="AW20">
            <v>0</v>
          </cell>
          <cell r="AX20">
            <v>5.1723966598510698</v>
          </cell>
          <cell r="AY20">
            <v>45.731666564941399</v>
          </cell>
        </row>
        <row r="21">
          <cell r="B21" t="str">
            <v>TCA</v>
          </cell>
          <cell r="C21" t="str">
            <v>health</v>
          </cell>
          <cell r="D21">
            <v>0</v>
          </cell>
          <cell r="E21">
            <v>0</v>
          </cell>
          <cell r="F21">
            <v>0</v>
          </cell>
          <cell r="G21">
            <v>0</v>
          </cell>
          <cell r="H21">
            <v>0</v>
          </cell>
          <cell r="I21">
            <v>0</v>
          </cell>
          <cell r="J21">
            <v>0</v>
          </cell>
          <cell r="K21">
            <v>0</v>
          </cell>
          <cell r="L21">
            <v>0</v>
          </cell>
          <cell r="M21">
            <v>0</v>
          </cell>
          <cell r="N21">
            <v>0</v>
          </cell>
          <cell r="O21">
            <v>0</v>
          </cell>
          <cell r="P21">
            <v>253.73307800293</v>
          </cell>
          <cell r="Q21">
            <v>209.35119628906301</v>
          </cell>
          <cell r="R21">
            <v>221.78038024902301</v>
          </cell>
          <cell r="S21">
            <v>31.030942916870099</v>
          </cell>
          <cell r="T21">
            <v>0</v>
          </cell>
          <cell r="U21">
            <v>41.589084625244098</v>
          </cell>
          <cell r="V21">
            <v>63.581226348877003</v>
          </cell>
          <cell r="W21">
            <v>81.408607482910199</v>
          </cell>
          <cell r="X21">
            <v>100.39215850830099</v>
          </cell>
          <cell r="Y21">
            <v>0</v>
          </cell>
          <cell r="Z21">
            <v>7.7473244667053196</v>
          </cell>
          <cell r="AA21">
            <v>64.227088928222699</v>
          </cell>
          <cell r="AB21">
            <v>237.11764526367199</v>
          </cell>
          <cell r="AC21">
            <v>165.38977050781301</v>
          </cell>
          <cell r="AD21">
            <v>186.85707092285199</v>
          </cell>
          <cell r="AE21">
            <v>16.209123611450199</v>
          </cell>
          <cell r="AF21">
            <v>0</v>
          </cell>
          <cell r="AG21">
            <v>27.804363250732401</v>
          </cell>
          <cell r="AH21">
            <v>71.706466674804702</v>
          </cell>
          <cell r="AI21">
            <v>94.315216064453097</v>
          </cell>
          <cell r="AJ21">
            <v>118.82863616943401</v>
          </cell>
          <cell r="AK21">
            <v>0</v>
          </cell>
          <cell r="AL21">
            <v>14.9506282806396</v>
          </cell>
          <cell r="AM21">
            <v>81.920700073242202</v>
          </cell>
          <cell r="AN21">
            <v>156.02902221679699</v>
          </cell>
          <cell r="AO21">
            <v>79.517669677734403</v>
          </cell>
          <cell r="AP21">
            <v>103.97340393066401</v>
          </cell>
          <cell r="AQ21">
            <v>9.0090866088867205</v>
          </cell>
          <cell r="AR21">
            <v>0</v>
          </cell>
          <cell r="AS21">
            <v>0</v>
          </cell>
          <cell r="AT21">
            <v>43.407569885253899</v>
          </cell>
          <cell r="AU21">
            <v>57.248626708984403</v>
          </cell>
          <cell r="AV21">
            <v>79.855918884277301</v>
          </cell>
          <cell r="AW21">
            <v>0</v>
          </cell>
          <cell r="AX21">
            <v>0</v>
          </cell>
          <cell r="AY21">
            <v>27.306125640869102</v>
          </cell>
        </row>
        <row r="22">
          <cell r="B22" t="str">
            <v>TCA</v>
          </cell>
          <cell r="C22" t="str">
            <v>education</v>
          </cell>
          <cell r="D22">
            <v>0</v>
          </cell>
          <cell r="E22">
            <v>0</v>
          </cell>
          <cell r="F22">
            <v>0</v>
          </cell>
          <cell r="G22">
            <v>0</v>
          </cell>
          <cell r="H22">
            <v>0</v>
          </cell>
          <cell r="I22">
            <v>0</v>
          </cell>
          <cell r="J22">
            <v>0</v>
          </cell>
          <cell r="K22">
            <v>0</v>
          </cell>
          <cell r="L22">
            <v>0</v>
          </cell>
          <cell r="M22">
            <v>0</v>
          </cell>
          <cell r="N22">
            <v>0</v>
          </cell>
          <cell r="O22">
            <v>0</v>
          </cell>
          <cell r="P22">
            <v>0</v>
          </cell>
          <cell r="Q22">
            <v>17.415290832519499</v>
          </cell>
          <cell r="R22">
            <v>0</v>
          </cell>
          <cell r="S22">
            <v>4.1107072830200204</v>
          </cell>
          <cell r="T22">
            <v>0</v>
          </cell>
          <cell r="U22">
            <v>0</v>
          </cell>
          <cell r="V22">
            <v>5.1159710884094203</v>
          </cell>
          <cell r="W22">
            <v>11.888282775878899</v>
          </cell>
          <cell r="X22">
            <v>0</v>
          </cell>
          <cell r="Y22">
            <v>53.316623687744098</v>
          </cell>
          <cell r="Z22">
            <v>0</v>
          </cell>
          <cell r="AA22">
            <v>0</v>
          </cell>
          <cell r="AB22">
            <v>0</v>
          </cell>
          <cell r="AC22">
            <v>10.404253005981399</v>
          </cell>
          <cell r="AD22">
            <v>0</v>
          </cell>
          <cell r="AE22">
            <v>1.6868803501129199</v>
          </cell>
          <cell r="AF22">
            <v>0</v>
          </cell>
          <cell r="AG22">
            <v>0</v>
          </cell>
          <cell r="AH22">
            <v>0</v>
          </cell>
          <cell r="AI22">
            <v>0</v>
          </cell>
          <cell r="AJ22">
            <v>0</v>
          </cell>
          <cell r="AK22">
            <v>0</v>
          </cell>
          <cell r="AL22">
            <v>0</v>
          </cell>
          <cell r="AM22">
            <v>99.256011962890597</v>
          </cell>
          <cell r="AN22">
            <v>0</v>
          </cell>
          <cell r="AO22">
            <v>1.33810782432556</v>
          </cell>
          <cell r="AP22">
            <v>0</v>
          </cell>
          <cell r="AQ22">
            <v>0</v>
          </cell>
          <cell r="AR22">
            <v>0</v>
          </cell>
          <cell r="AS22">
            <v>0</v>
          </cell>
          <cell r="AT22">
            <v>0</v>
          </cell>
          <cell r="AU22">
            <v>0</v>
          </cell>
          <cell r="AV22">
            <v>0</v>
          </cell>
          <cell r="AW22">
            <v>0</v>
          </cell>
          <cell r="AX22">
            <v>0</v>
          </cell>
          <cell r="AY22">
            <v>0</v>
          </cell>
        </row>
        <row r="23">
          <cell r="B23" t="str">
            <v>ENG_VEH</v>
          </cell>
          <cell r="C23" t="str">
            <v>mechanical</v>
          </cell>
          <cell r="D23">
            <v>0</v>
          </cell>
          <cell r="E23">
            <v>0</v>
          </cell>
          <cell r="F23">
            <v>0</v>
          </cell>
          <cell r="G23">
            <v>0</v>
          </cell>
          <cell r="H23">
            <v>0</v>
          </cell>
          <cell r="I23">
            <v>0</v>
          </cell>
          <cell r="J23">
            <v>0</v>
          </cell>
          <cell r="K23">
            <v>0</v>
          </cell>
          <cell r="L23">
            <v>0</v>
          </cell>
          <cell r="M23">
            <v>0</v>
          </cell>
          <cell r="N23">
            <v>0</v>
          </cell>
          <cell r="O23">
            <v>0</v>
          </cell>
          <cell r="P23">
            <v>19.517307281494102</v>
          </cell>
          <cell r="Q23">
            <v>19.908866882324201</v>
          </cell>
          <cell r="R23">
            <v>16.2970180511475</v>
          </cell>
          <cell r="S23">
            <v>18.740617752075199</v>
          </cell>
          <cell r="T23">
            <v>9.3421506881713903</v>
          </cell>
          <cell r="U23">
            <v>23.390478134155298</v>
          </cell>
          <cell r="V23">
            <v>0</v>
          </cell>
          <cell r="W23">
            <v>0</v>
          </cell>
          <cell r="X23">
            <v>0</v>
          </cell>
          <cell r="Y23">
            <v>20.025436401367202</v>
          </cell>
          <cell r="Z23">
            <v>9.2878122329711896</v>
          </cell>
          <cell r="AA23">
            <v>34.871650695800803</v>
          </cell>
          <cell r="AB23">
            <v>20.647912979126001</v>
          </cell>
          <cell r="AC23">
            <v>20.957704544067401</v>
          </cell>
          <cell r="AD23">
            <v>13.2681789398193</v>
          </cell>
          <cell r="AE23">
            <v>17.4505290985107</v>
          </cell>
          <cell r="AF23">
            <v>10.0827074050903</v>
          </cell>
          <cell r="AG23">
            <v>13.695969581604</v>
          </cell>
          <cell r="AH23">
            <v>0</v>
          </cell>
          <cell r="AI23">
            <v>0</v>
          </cell>
          <cell r="AJ23">
            <v>0</v>
          </cell>
          <cell r="AK23">
            <v>22.142749786376999</v>
          </cell>
          <cell r="AL23">
            <v>9.3303136825561506</v>
          </cell>
          <cell r="AM23">
            <v>36.238494873046903</v>
          </cell>
          <cell r="AN23">
            <v>20.301189422607401</v>
          </cell>
          <cell r="AO23">
            <v>20.781709671020501</v>
          </cell>
          <cell r="AP23">
            <v>8.0110931396484393</v>
          </cell>
          <cell r="AQ23">
            <v>9.0311574935913104</v>
          </cell>
          <cell r="AR23">
            <v>0</v>
          </cell>
          <cell r="AS23">
            <v>0</v>
          </cell>
          <cell r="AT23">
            <v>0</v>
          </cell>
          <cell r="AU23">
            <v>0</v>
          </cell>
          <cell r="AV23">
            <v>0</v>
          </cell>
          <cell r="AW23">
            <v>16.106826782226602</v>
          </cell>
          <cell r="AX23">
            <v>4.83068752288818</v>
          </cell>
          <cell r="AY23">
            <v>35.989952087402301</v>
          </cell>
        </row>
        <row r="24">
          <cell r="B24" t="str">
            <v>ENG_VEH</v>
          </cell>
          <cell r="C24" t="str">
            <v>electric</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18.2645149230957</v>
          </cell>
          <cell r="Z24">
            <v>41.3525581359863</v>
          </cell>
          <cell r="AA24">
            <v>63.903919219970703</v>
          </cell>
          <cell r="AB24">
            <v>0</v>
          </cell>
          <cell r="AC24">
            <v>0</v>
          </cell>
          <cell r="AD24">
            <v>0</v>
          </cell>
          <cell r="AE24">
            <v>0</v>
          </cell>
          <cell r="AF24">
            <v>0</v>
          </cell>
          <cell r="AG24">
            <v>0</v>
          </cell>
          <cell r="AH24">
            <v>0</v>
          </cell>
          <cell r="AI24">
            <v>0</v>
          </cell>
          <cell r="AJ24">
            <v>0</v>
          </cell>
          <cell r="AK24">
            <v>27.011381149291999</v>
          </cell>
          <cell r="AL24">
            <v>54.185874938964801</v>
          </cell>
          <cell r="AM24">
            <v>68.169685363769503</v>
          </cell>
          <cell r="AN24">
            <v>0</v>
          </cell>
          <cell r="AO24">
            <v>0</v>
          </cell>
          <cell r="AP24">
            <v>0</v>
          </cell>
          <cell r="AQ24">
            <v>0</v>
          </cell>
          <cell r="AR24">
            <v>0</v>
          </cell>
          <cell r="AS24">
            <v>0</v>
          </cell>
          <cell r="AT24">
            <v>0</v>
          </cell>
          <cell r="AU24">
            <v>0</v>
          </cell>
          <cell r="AV24">
            <v>0</v>
          </cell>
          <cell r="AW24">
            <v>0</v>
          </cell>
          <cell r="AX24">
            <v>35.334114074707003</v>
          </cell>
          <cell r="AY24">
            <v>59.287040710449197</v>
          </cell>
        </row>
        <row r="25">
          <cell r="B25" t="str">
            <v>ENG_VEH</v>
          </cell>
          <cell r="C25" t="str">
            <v>vehicles</v>
          </cell>
          <cell r="D25">
            <v>0</v>
          </cell>
          <cell r="E25">
            <v>0</v>
          </cell>
          <cell r="F25">
            <v>0</v>
          </cell>
          <cell r="G25">
            <v>0</v>
          </cell>
          <cell r="H25">
            <v>0</v>
          </cell>
          <cell r="I25">
            <v>0</v>
          </cell>
          <cell r="J25">
            <v>0</v>
          </cell>
          <cell r="K25">
            <v>0</v>
          </cell>
          <cell r="L25">
            <v>0</v>
          </cell>
          <cell r="M25">
            <v>0</v>
          </cell>
          <cell r="N25">
            <v>0</v>
          </cell>
          <cell r="O25">
            <v>0</v>
          </cell>
          <cell r="P25">
            <v>68.315948486328097</v>
          </cell>
          <cell r="Q25">
            <v>39.956211090087898</v>
          </cell>
          <cell r="R25">
            <v>24.2107124328613</v>
          </cell>
          <cell r="S25">
            <v>19.919248580932599</v>
          </cell>
          <cell r="T25">
            <v>18.6504020690918</v>
          </cell>
          <cell r="U25">
            <v>79.629508972167997</v>
          </cell>
          <cell r="V25">
            <v>0</v>
          </cell>
          <cell r="W25">
            <v>0</v>
          </cell>
          <cell r="X25">
            <v>0</v>
          </cell>
          <cell r="Y25">
            <v>0</v>
          </cell>
          <cell r="Z25">
            <v>0</v>
          </cell>
          <cell r="AA25">
            <v>0</v>
          </cell>
          <cell r="AB25">
            <v>65.273025512695298</v>
          </cell>
          <cell r="AC25">
            <v>45.930370330810497</v>
          </cell>
          <cell r="AD25">
            <v>14.676928520202599</v>
          </cell>
          <cell r="AE25">
            <v>9.5731382369995099</v>
          </cell>
          <cell r="AF25">
            <v>8.0462093353271502</v>
          </cell>
          <cell r="AG25">
            <v>54.332546234130902</v>
          </cell>
          <cell r="AH25">
            <v>0</v>
          </cell>
          <cell r="AI25">
            <v>0</v>
          </cell>
          <cell r="AJ25">
            <v>0</v>
          </cell>
          <cell r="AK25">
            <v>0</v>
          </cell>
          <cell r="AL25">
            <v>60.277656555175803</v>
          </cell>
          <cell r="AM25">
            <v>0</v>
          </cell>
          <cell r="AN25">
            <v>43.440696716308601</v>
          </cell>
          <cell r="AO25">
            <v>0</v>
          </cell>
          <cell r="AP25">
            <v>0</v>
          </cell>
          <cell r="AQ25">
            <v>0</v>
          </cell>
          <cell r="AR25">
            <v>0</v>
          </cell>
          <cell r="AS25">
            <v>0</v>
          </cell>
          <cell r="AT25">
            <v>0</v>
          </cell>
          <cell r="AU25">
            <v>0</v>
          </cell>
          <cell r="AV25">
            <v>0</v>
          </cell>
          <cell r="AW25">
            <v>0</v>
          </cell>
          <cell r="AX25">
            <v>0</v>
          </cell>
          <cell r="AY25">
            <v>0</v>
          </cell>
        </row>
        <row r="26">
          <cell r="B26" t="str">
            <v>FOODDRTO</v>
          </cell>
          <cell r="C26" t="str">
            <v>baking</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12.986895561218301</v>
          </cell>
          <cell r="W26">
            <v>60.858390808105497</v>
          </cell>
          <cell r="X26">
            <v>113.24655914306599</v>
          </cell>
          <cell r="Y26">
            <v>135.72842407226599</v>
          </cell>
          <cell r="Z26">
            <v>163.963455200195</v>
          </cell>
          <cell r="AA26">
            <v>167.25239562988301</v>
          </cell>
          <cell r="AB26">
            <v>0</v>
          </cell>
          <cell r="AC26">
            <v>0</v>
          </cell>
          <cell r="AD26">
            <v>0</v>
          </cell>
          <cell r="AE26">
            <v>0</v>
          </cell>
          <cell r="AF26">
            <v>0</v>
          </cell>
          <cell r="AG26">
            <v>0</v>
          </cell>
          <cell r="AH26">
            <v>17.9368572235107</v>
          </cell>
          <cell r="AI26">
            <v>71.404899597167997</v>
          </cell>
          <cell r="AJ26">
            <v>117.66904449462901</v>
          </cell>
          <cell r="AK26">
            <v>142.81571960449199</v>
          </cell>
          <cell r="AL26">
            <v>165.25086975097699</v>
          </cell>
          <cell r="AM26">
            <v>129.78842163085901</v>
          </cell>
          <cell r="AN26">
            <v>0</v>
          </cell>
          <cell r="AO26">
            <v>0</v>
          </cell>
          <cell r="AP26">
            <v>0</v>
          </cell>
          <cell r="AQ26">
            <v>0</v>
          </cell>
          <cell r="AR26">
            <v>0</v>
          </cell>
          <cell r="AS26">
            <v>0</v>
          </cell>
          <cell r="AT26">
            <v>5.9077839851379403</v>
          </cell>
          <cell r="AU26">
            <v>33.375972747802699</v>
          </cell>
          <cell r="AV26">
            <v>85.927207946777301</v>
          </cell>
          <cell r="AW26">
            <v>107.10357666015599</v>
          </cell>
          <cell r="AX26">
            <v>143.97352600097699</v>
          </cell>
          <cell r="AY26">
            <v>61.105930328369098</v>
          </cell>
        </row>
        <row r="27">
          <cell r="B27" t="str">
            <v>FOODDRTO</v>
          </cell>
          <cell r="C27" t="str">
            <v>distilling</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0.29491508007049599</v>
          </cell>
          <cell r="AA27">
            <v>0.41310334205627403</v>
          </cell>
          <cell r="AB27">
            <v>0</v>
          </cell>
          <cell r="AC27">
            <v>0</v>
          </cell>
          <cell r="AD27">
            <v>0</v>
          </cell>
          <cell r="AE27">
            <v>0</v>
          </cell>
          <cell r="AF27">
            <v>0</v>
          </cell>
          <cell r="AG27">
            <v>0</v>
          </cell>
          <cell r="AH27">
            <v>0</v>
          </cell>
          <cell r="AI27">
            <v>0</v>
          </cell>
          <cell r="AJ27">
            <v>0</v>
          </cell>
          <cell r="AK27">
            <v>0</v>
          </cell>
          <cell r="AL27">
            <v>0.54852473735809304</v>
          </cell>
          <cell r="AM27">
            <v>0.82635909318923995</v>
          </cell>
          <cell r="AN27">
            <v>0</v>
          </cell>
          <cell r="AO27">
            <v>0</v>
          </cell>
          <cell r="AP27">
            <v>0</v>
          </cell>
          <cell r="AQ27">
            <v>0</v>
          </cell>
          <cell r="AR27">
            <v>0</v>
          </cell>
          <cell r="AS27">
            <v>0</v>
          </cell>
          <cell r="AT27">
            <v>0</v>
          </cell>
          <cell r="AU27">
            <v>0</v>
          </cell>
          <cell r="AV27">
            <v>0</v>
          </cell>
          <cell r="AW27">
            <v>0</v>
          </cell>
          <cell r="AX27">
            <v>0.34850350022316001</v>
          </cell>
          <cell r="AY27">
            <v>0.31188645958900502</v>
          </cell>
        </row>
        <row r="28">
          <cell r="B28" t="str">
            <v>FOODDRTO</v>
          </cell>
          <cell r="C28" t="str">
            <v>creameries</v>
          </cell>
          <cell r="D28">
            <v>0</v>
          </cell>
          <cell r="E28">
            <v>0</v>
          </cell>
          <cell r="F28">
            <v>0</v>
          </cell>
          <cell r="G28">
            <v>0</v>
          </cell>
          <cell r="H28">
            <v>0</v>
          </cell>
          <cell r="I28">
            <v>0</v>
          </cell>
          <cell r="J28">
            <v>0</v>
          </cell>
          <cell r="K28">
            <v>0</v>
          </cell>
          <cell r="L28">
            <v>0</v>
          </cell>
          <cell r="M28">
            <v>0</v>
          </cell>
          <cell r="N28">
            <v>0</v>
          </cell>
          <cell r="O28">
            <v>0</v>
          </cell>
          <cell r="P28">
            <v>3.77556276321411</v>
          </cell>
          <cell r="Q28">
            <v>17.6252250671387</v>
          </cell>
          <cell r="R28">
            <v>2.6269843578338601</v>
          </cell>
          <cell r="S28">
            <v>22.0448207855225</v>
          </cell>
          <cell r="T28">
            <v>5.4175729751586896</v>
          </cell>
          <cell r="U28">
            <v>32.161243438720703</v>
          </cell>
          <cell r="V28">
            <v>0</v>
          </cell>
          <cell r="W28">
            <v>28.059965133666999</v>
          </cell>
          <cell r="X28">
            <v>51.871257781982401</v>
          </cell>
          <cell r="Y28">
            <v>58.061489105224602</v>
          </cell>
          <cell r="Z28">
            <v>107.10068511962901</v>
          </cell>
          <cell r="AA28">
            <v>141.69140625</v>
          </cell>
          <cell r="AB28">
            <v>3.7182309627532999</v>
          </cell>
          <cell r="AC28">
            <v>0</v>
          </cell>
          <cell r="AD28">
            <v>1.1762830018997199</v>
          </cell>
          <cell r="AE28">
            <v>0.98119026422500599</v>
          </cell>
          <cell r="AF28">
            <v>3.6635982990264901</v>
          </cell>
          <cell r="AG28">
            <v>25.281042098998999</v>
          </cell>
          <cell r="AH28">
            <v>0</v>
          </cell>
          <cell r="AI28">
            <v>41.410507202148402</v>
          </cell>
          <cell r="AJ28">
            <v>56.543590545654297</v>
          </cell>
          <cell r="AK28">
            <v>61.114536285400398</v>
          </cell>
          <cell r="AL28">
            <v>5.8779797554016104</v>
          </cell>
          <cell r="AM28">
            <v>40.812042236328097</v>
          </cell>
          <cell r="AN28">
            <v>2.3545341491699201</v>
          </cell>
          <cell r="AO28">
            <v>5.5252232551574698</v>
          </cell>
          <cell r="AP28">
            <v>2.83397340774536</v>
          </cell>
          <cell r="AQ28">
            <v>7.9762878417968803</v>
          </cell>
          <cell r="AR28">
            <v>0</v>
          </cell>
          <cell r="AS28">
            <v>12.8691310882568</v>
          </cell>
          <cell r="AT28">
            <v>0</v>
          </cell>
          <cell r="AU28">
            <v>4.2943611145019496</v>
          </cell>
          <cell r="AV28">
            <v>36.154739379882798</v>
          </cell>
          <cell r="AW28">
            <v>47.204658508300803</v>
          </cell>
          <cell r="AX28">
            <v>0</v>
          </cell>
          <cell r="AY28">
            <v>0</v>
          </cell>
        </row>
        <row r="29">
          <cell r="B29" t="str">
            <v>FOODDRTO</v>
          </cell>
          <cell r="C29" t="str">
            <v>red meat</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6.8604750633239702</v>
          </cell>
          <cell r="T29">
            <v>15.2611293792725</v>
          </cell>
          <cell r="U29">
            <v>22.661481857299801</v>
          </cell>
          <cell r="V29">
            <v>0</v>
          </cell>
          <cell r="W29">
            <v>0</v>
          </cell>
          <cell r="X29">
            <v>0</v>
          </cell>
          <cell r="Y29">
            <v>24.146886825561499</v>
          </cell>
          <cell r="Z29">
            <v>0</v>
          </cell>
          <cell r="AA29">
            <v>182.18280029296901</v>
          </cell>
          <cell r="AB29">
            <v>0</v>
          </cell>
          <cell r="AC29">
            <v>0</v>
          </cell>
          <cell r="AD29">
            <v>0</v>
          </cell>
          <cell r="AE29">
            <v>0</v>
          </cell>
          <cell r="AF29">
            <v>0</v>
          </cell>
          <cell r="AG29">
            <v>17.260196685791001</v>
          </cell>
          <cell r="AH29">
            <v>0</v>
          </cell>
          <cell r="AI29">
            <v>0</v>
          </cell>
          <cell r="AJ29">
            <v>0</v>
          </cell>
          <cell r="AK29">
            <v>58.768035888671903</v>
          </cell>
          <cell r="AL29">
            <v>0</v>
          </cell>
          <cell r="AM29">
            <v>0</v>
          </cell>
          <cell r="AN29">
            <v>0</v>
          </cell>
          <cell r="AO29">
            <v>0</v>
          </cell>
          <cell r="AP29">
            <v>0</v>
          </cell>
          <cell r="AQ29">
            <v>0</v>
          </cell>
          <cell r="AR29">
            <v>0</v>
          </cell>
          <cell r="AS29">
            <v>4.0207881927490199</v>
          </cell>
          <cell r="AT29">
            <v>0</v>
          </cell>
          <cell r="AU29">
            <v>0</v>
          </cell>
          <cell r="AV29">
            <v>0</v>
          </cell>
          <cell r="AW29">
            <v>0</v>
          </cell>
          <cell r="AX29">
            <v>0</v>
          </cell>
          <cell r="AY29">
            <v>0</v>
          </cell>
        </row>
        <row r="30">
          <cell r="B30" t="str">
            <v>FOODDRTO</v>
          </cell>
          <cell r="C30" t="str">
            <v>rest of food</v>
          </cell>
          <cell r="D30">
            <v>0</v>
          </cell>
          <cell r="E30">
            <v>0</v>
          </cell>
          <cell r="F30">
            <v>0</v>
          </cell>
          <cell r="G30">
            <v>0</v>
          </cell>
          <cell r="H30">
            <v>0</v>
          </cell>
          <cell r="I30">
            <v>0</v>
          </cell>
          <cell r="J30">
            <v>0</v>
          </cell>
          <cell r="K30">
            <v>0</v>
          </cell>
          <cell r="L30">
            <v>0</v>
          </cell>
          <cell r="M30">
            <v>0</v>
          </cell>
          <cell r="N30">
            <v>0</v>
          </cell>
          <cell r="O30">
            <v>0</v>
          </cell>
          <cell r="P30">
            <v>351.364990234375</v>
          </cell>
          <cell r="Q30">
            <v>28.648496627807599</v>
          </cell>
          <cell r="R30">
            <v>204.40750122070301</v>
          </cell>
          <cell r="S30">
            <v>31.8579216003418</v>
          </cell>
          <cell r="T30">
            <v>64.871749877929702</v>
          </cell>
          <cell r="U30">
            <v>65.384971618652301</v>
          </cell>
          <cell r="V30">
            <v>0</v>
          </cell>
          <cell r="W30">
            <v>102.010856628418</v>
          </cell>
          <cell r="X30">
            <v>297.4990234375</v>
          </cell>
          <cell r="Y30">
            <v>342.15603637695301</v>
          </cell>
          <cell r="Z30">
            <v>487.00802612304699</v>
          </cell>
          <cell r="AA30">
            <v>14.269721031189</v>
          </cell>
          <cell r="AB30">
            <v>287.59307861328102</v>
          </cell>
          <cell r="AC30">
            <v>5.7198653221130398</v>
          </cell>
          <cell r="AD30">
            <v>97.825904846191406</v>
          </cell>
          <cell r="AE30">
            <v>14.3208150863647</v>
          </cell>
          <cell r="AF30">
            <v>16.857721328735401</v>
          </cell>
          <cell r="AG30">
            <v>2.04859566688538</v>
          </cell>
          <cell r="AH30">
            <v>0</v>
          </cell>
          <cell r="AI30">
            <v>173.66131591796901</v>
          </cell>
          <cell r="AJ30">
            <v>355.69073486328102</v>
          </cell>
          <cell r="AK30">
            <v>331.98464965820301</v>
          </cell>
          <cell r="AL30">
            <v>407.24209594726602</v>
          </cell>
          <cell r="AM30">
            <v>3.89451336860657</v>
          </cell>
          <cell r="AN30">
            <v>124.563316345215</v>
          </cell>
          <cell r="AO30">
            <v>0</v>
          </cell>
          <cell r="AP30">
            <v>9.7995691299438494</v>
          </cell>
          <cell r="AQ30">
            <v>0</v>
          </cell>
          <cell r="AR30">
            <v>0</v>
          </cell>
          <cell r="AS30">
            <v>0</v>
          </cell>
          <cell r="AT30">
            <v>0</v>
          </cell>
          <cell r="AU30">
            <v>0</v>
          </cell>
          <cell r="AV30">
            <v>191.24012756347699</v>
          </cell>
          <cell r="AW30">
            <v>239.79998779296901</v>
          </cell>
          <cell r="AX30">
            <v>163.42340087890599</v>
          </cell>
          <cell r="AY30">
            <v>0</v>
          </cell>
        </row>
        <row r="31">
          <cell r="B31" t="str">
            <v>FOODDRTO</v>
          </cell>
          <cell r="C31" t="str">
            <v>brewing</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5.9759054183959996</v>
          </cell>
          <cell r="S31">
            <v>6.8209056854248002</v>
          </cell>
          <cell r="T31">
            <v>0</v>
          </cell>
          <cell r="U31">
            <v>0</v>
          </cell>
          <cell r="V31">
            <v>0</v>
          </cell>
          <cell r="W31">
            <v>0</v>
          </cell>
          <cell r="X31">
            <v>67.734413146972699</v>
          </cell>
          <cell r="Y31">
            <v>23.269590377807599</v>
          </cell>
          <cell r="Z31">
            <v>39.570735931396499</v>
          </cell>
          <cell r="AA31">
            <v>2.1244328469037999E-2</v>
          </cell>
          <cell r="AB31">
            <v>0</v>
          </cell>
          <cell r="AC31">
            <v>0</v>
          </cell>
          <cell r="AD31">
            <v>6.8149671554565403</v>
          </cell>
          <cell r="AE31">
            <v>7.8724794387817401</v>
          </cell>
          <cell r="AF31">
            <v>0</v>
          </cell>
          <cell r="AG31">
            <v>0</v>
          </cell>
          <cell r="AH31">
            <v>0</v>
          </cell>
          <cell r="AI31">
            <v>0</v>
          </cell>
          <cell r="AJ31">
            <v>69.621513366699205</v>
          </cell>
          <cell r="AK31">
            <v>14.9320516586304</v>
          </cell>
          <cell r="AL31">
            <v>29.422666549682599</v>
          </cell>
          <cell r="AM31">
            <v>0</v>
          </cell>
          <cell r="AN31">
            <v>0</v>
          </cell>
          <cell r="AO31">
            <v>0</v>
          </cell>
          <cell r="AP31">
            <v>0</v>
          </cell>
          <cell r="AQ31">
            <v>0</v>
          </cell>
          <cell r="AR31">
            <v>0</v>
          </cell>
          <cell r="AS31">
            <v>0</v>
          </cell>
          <cell r="AT31">
            <v>0</v>
          </cell>
          <cell r="AU31">
            <v>0</v>
          </cell>
          <cell r="AV31">
            <v>51.643081665039098</v>
          </cell>
          <cell r="AW31">
            <v>5.1447691917419398</v>
          </cell>
          <cell r="AX31">
            <v>5.2751483917236301</v>
          </cell>
          <cell r="AY31">
            <v>0</v>
          </cell>
        </row>
        <row r="32">
          <cell r="B32" t="str">
            <v>CON_OMAN</v>
          </cell>
          <cell r="C32" t="str">
            <v>plastic</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109.668998718262</v>
          </cell>
          <cell r="AB32">
            <v>0</v>
          </cell>
          <cell r="AC32">
            <v>0</v>
          </cell>
          <cell r="AD32">
            <v>0</v>
          </cell>
          <cell r="AE32">
            <v>0</v>
          </cell>
          <cell r="AF32">
            <v>0</v>
          </cell>
          <cell r="AG32">
            <v>0</v>
          </cell>
          <cell r="AH32">
            <v>0</v>
          </cell>
          <cell r="AI32">
            <v>0</v>
          </cell>
          <cell r="AJ32">
            <v>0</v>
          </cell>
          <cell r="AK32">
            <v>0</v>
          </cell>
          <cell r="AL32">
            <v>8.3195552825927699</v>
          </cell>
          <cell r="AM32">
            <v>61.583824157714801</v>
          </cell>
          <cell r="AN32">
            <v>0</v>
          </cell>
          <cell r="AO32">
            <v>0</v>
          </cell>
          <cell r="AP32">
            <v>0</v>
          </cell>
          <cell r="AQ32">
            <v>0</v>
          </cell>
          <cell r="AR32">
            <v>0</v>
          </cell>
          <cell r="AS32">
            <v>0</v>
          </cell>
          <cell r="AT32">
            <v>0</v>
          </cell>
          <cell r="AU32">
            <v>0</v>
          </cell>
          <cell r="AV32">
            <v>0</v>
          </cell>
          <cell r="AW32">
            <v>0</v>
          </cell>
          <cell r="AX32">
            <v>0</v>
          </cell>
          <cell r="AY32">
            <v>13.5995826721191</v>
          </cell>
        </row>
        <row r="33">
          <cell r="B33" t="str">
            <v>CON_OMAN</v>
          </cell>
          <cell r="C33" t="str">
            <v>rubber</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2.4235875606536901</v>
          </cell>
          <cell r="V33">
            <v>0</v>
          </cell>
          <cell r="W33">
            <v>0</v>
          </cell>
          <cell r="X33">
            <v>0</v>
          </cell>
          <cell r="Y33">
            <v>0</v>
          </cell>
          <cell r="Z33">
            <v>0</v>
          </cell>
          <cell r="AA33">
            <v>6.2578609213233003E-3</v>
          </cell>
          <cell r="AB33">
            <v>0</v>
          </cell>
          <cell r="AC33">
            <v>0</v>
          </cell>
          <cell r="AD33">
            <v>0</v>
          </cell>
          <cell r="AE33">
            <v>0</v>
          </cell>
          <cell r="AF33">
            <v>0</v>
          </cell>
          <cell r="AG33">
            <v>1.1705127954482999</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3.0983623582869799E-3</v>
          </cell>
        </row>
        <row r="34">
          <cell r="B34" t="str">
            <v>CON_OMAN</v>
          </cell>
          <cell r="C34" t="str">
            <v>wood</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4.1937422752380398</v>
          </cell>
          <cell r="AK34">
            <v>0</v>
          </cell>
          <cell r="AL34">
            <v>7.4342060089111301</v>
          </cell>
          <cell r="AM34">
            <v>0</v>
          </cell>
          <cell r="AN34">
            <v>0</v>
          </cell>
          <cell r="AO34">
            <v>0</v>
          </cell>
          <cell r="AP34">
            <v>0</v>
          </cell>
          <cell r="AQ34">
            <v>0</v>
          </cell>
          <cell r="AR34">
            <v>0</v>
          </cell>
          <cell r="AS34">
            <v>0</v>
          </cell>
          <cell r="AT34">
            <v>0</v>
          </cell>
          <cell r="AU34">
            <v>0</v>
          </cell>
          <cell r="AV34">
            <v>0</v>
          </cell>
          <cell r="AW34">
            <v>0</v>
          </cell>
          <cell r="AX34">
            <v>0</v>
          </cell>
          <cell r="AY34">
            <v>0</v>
          </cell>
        </row>
        <row r="35">
          <cell r="B35" t="str">
            <v>PUPAPRPU</v>
          </cell>
          <cell r="C35" t="str">
            <v>paper</v>
          </cell>
          <cell r="D35">
            <v>0</v>
          </cell>
          <cell r="E35">
            <v>0</v>
          </cell>
          <cell r="F35">
            <v>0</v>
          </cell>
          <cell r="G35">
            <v>0</v>
          </cell>
          <cell r="H35">
            <v>0</v>
          </cell>
          <cell r="I35">
            <v>0</v>
          </cell>
          <cell r="J35">
            <v>0</v>
          </cell>
          <cell r="K35">
            <v>0</v>
          </cell>
          <cell r="L35">
            <v>0</v>
          </cell>
          <cell r="M35">
            <v>0</v>
          </cell>
          <cell r="N35">
            <v>0</v>
          </cell>
          <cell r="O35">
            <v>0</v>
          </cell>
          <cell r="P35">
            <v>1025.24353027344</v>
          </cell>
          <cell r="Q35">
            <v>101.36794281005901</v>
          </cell>
          <cell r="R35">
            <v>90.769783020019503</v>
          </cell>
          <cell r="S35">
            <v>105.890823364258</v>
          </cell>
          <cell r="T35">
            <v>107.054893493652</v>
          </cell>
          <cell r="U35">
            <v>325.21350097656301</v>
          </cell>
          <cell r="V35">
            <v>0</v>
          </cell>
          <cell r="W35">
            <v>0</v>
          </cell>
          <cell r="X35">
            <v>85.346336364746094</v>
          </cell>
          <cell r="Y35">
            <v>127.820190429688</v>
          </cell>
          <cell r="Z35">
            <v>302.69735717773398</v>
          </cell>
          <cell r="AA35">
            <v>30.855409622192401</v>
          </cell>
          <cell r="AB35">
            <v>846.26989746093795</v>
          </cell>
          <cell r="AC35">
            <v>17.070491790771499</v>
          </cell>
          <cell r="AD35">
            <v>25.081232070922901</v>
          </cell>
          <cell r="AE35">
            <v>0</v>
          </cell>
          <cell r="AF35">
            <v>16.876893997192401</v>
          </cell>
          <cell r="AG35">
            <v>0</v>
          </cell>
          <cell r="AH35">
            <v>0</v>
          </cell>
          <cell r="AI35">
            <v>2.0668139457702601</v>
          </cell>
          <cell r="AJ35">
            <v>122.41520690918</v>
          </cell>
          <cell r="AK35">
            <v>148.87039184570301</v>
          </cell>
          <cell r="AL35">
            <v>69.0755615234375</v>
          </cell>
          <cell r="AM35">
            <v>10.254717826843301</v>
          </cell>
          <cell r="AN35">
            <v>788.30480957031295</v>
          </cell>
          <cell r="AO35">
            <v>0</v>
          </cell>
          <cell r="AP35">
            <v>0</v>
          </cell>
          <cell r="AQ35">
            <v>0</v>
          </cell>
          <cell r="AR35">
            <v>0</v>
          </cell>
          <cell r="AS35">
            <v>0</v>
          </cell>
          <cell r="AT35">
            <v>0</v>
          </cell>
          <cell r="AU35">
            <v>0</v>
          </cell>
          <cell r="AV35">
            <v>0</v>
          </cell>
          <cell r="AW35">
            <v>79.881210327148395</v>
          </cell>
          <cell r="AX35">
            <v>0</v>
          </cell>
          <cell r="AY35">
            <v>0</v>
          </cell>
        </row>
        <row r="36">
          <cell r="B36" t="str">
            <v>PUPAPRPU</v>
          </cell>
          <cell r="C36" t="str">
            <v>printing</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0.43865111470222501</v>
          </cell>
          <cell r="U36">
            <v>0.72788184881210305</v>
          </cell>
          <cell r="V36">
            <v>0</v>
          </cell>
          <cell r="W36">
            <v>0</v>
          </cell>
          <cell r="X36">
            <v>0</v>
          </cell>
          <cell r="Y36">
            <v>0</v>
          </cell>
          <cell r="Z36">
            <v>0</v>
          </cell>
          <cell r="AA36">
            <v>0</v>
          </cell>
          <cell r="AB36">
            <v>0</v>
          </cell>
          <cell r="AC36">
            <v>0</v>
          </cell>
          <cell r="AD36">
            <v>0</v>
          </cell>
          <cell r="AE36">
            <v>0</v>
          </cell>
          <cell r="AF36">
            <v>5.3559694439172703E-2</v>
          </cell>
          <cell r="AG36">
            <v>6.6247962415218395E-2</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row>
        <row r="37">
          <cell r="B37" t="str">
            <v>TEXTPROD</v>
          </cell>
          <cell r="C37" t="str">
            <v>woollen</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row>
        <row r="38">
          <cell r="B38" t="str">
            <v>TEXTPROD</v>
          </cell>
          <cell r="C38" t="str">
            <v>spin &amp; weav</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10.1079158782959</v>
          </cell>
          <cell r="V38">
            <v>0</v>
          </cell>
          <cell r="W38">
            <v>0</v>
          </cell>
          <cell r="X38">
            <v>0</v>
          </cell>
          <cell r="Y38">
            <v>0</v>
          </cell>
          <cell r="Z38">
            <v>0</v>
          </cell>
          <cell r="AA38">
            <v>2.4876894950866699</v>
          </cell>
          <cell r="AB38">
            <v>0</v>
          </cell>
          <cell r="AC38">
            <v>0</v>
          </cell>
          <cell r="AD38">
            <v>0</v>
          </cell>
          <cell r="AE38">
            <v>0</v>
          </cell>
          <cell r="AF38">
            <v>0</v>
          </cell>
          <cell r="AG38">
            <v>9.4094562530517596</v>
          </cell>
          <cell r="AH38">
            <v>0</v>
          </cell>
          <cell r="AI38">
            <v>0</v>
          </cell>
          <cell r="AJ38">
            <v>0</v>
          </cell>
          <cell r="AK38">
            <v>0</v>
          </cell>
          <cell r="AL38">
            <v>0</v>
          </cell>
          <cell r="AM38">
            <v>2.5696535110473602</v>
          </cell>
          <cell r="AN38">
            <v>0</v>
          </cell>
          <cell r="AO38">
            <v>0</v>
          </cell>
          <cell r="AP38">
            <v>0</v>
          </cell>
          <cell r="AQ38">
            <v>0</v>
          </cell>
          <cell r="AR38">
            <v>0</v>
          </cell>
          <cell r="AS38">
            <v>7.83522272109985</v>
          </cell>
          <cell r="AT38">
            <v>0</v>
          </cell>
          <cell r="AU38">
            <v>0</v>
          </cell>
          <cell r="AV38">
            <v>0</v>
          </cell>
          <cell r="AW38">
            <v>0</v>
          </cell>
          <cell r="AX38">
            <v>0</v>
          </cell>
          <cell r="AY38">
            <v>1.7714216709137001</v>
          </cell>
        </row>
        <row r="39">
          <cell r="B39" t="str">
            <v>TEXTPROD</v>
          </cell>
          <cell r="C39" t="str">
            <v>dye &amp; finish</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0.67193210124969505</v>
          </cell>
          <cell r="U39">
            <v>3.05338430404663</v>
          </cell>
          <cell r="V39">
            <v>0</v>
          </cell>
          <cell r="W39">
            <v>0</v>
          </cell>
          <cell r="X39">
            <v>0</v>
          </cell>
          <cell r="Y39">
            <v>0</v>
          </cell>
          <cell r="Z39">
            <v>0</v>
          </cell>
          <cell r="AA39">
            <v>0</v>
          </cell>
          <cell r="AB39">
            <v>0</v>
          </cell>
          <cell r="AC39">
            <v>0</v>
          </cell>
          <cell r="AD39">
            <v>0</v>
          </cell>
          <cell r="AE39">
            <v>0</v>
          </cell>
          <cell r="AF39">
            <v>0.92169868946075395</v>
          </cell>
          <cell r="AG39">
            <v>3.2568509578704798</v>
          </cell>
          <cell r="AH39">
            <v>0</v>
          </cell>
          <cell r="AI39">
            <v>0</v>
          </cell>
          <cell r="AJ39">
            <v>0</v>
          </cell>
          <cell r="AK39">
            <v>0</v>
          </cell>
          <cell r="AL39">
            <v>0</v>
          </cell>
          <cell r="AM39">
            <v>0</v>
          </cell>
          <cell r="AN39">
            <v>0</v>
          </cell>
          <cell r="AO39">
            <v>0</v>
          </cell>
          <cell r="AP39">
            <v>0</v>
          </cell>
          <cell r="AQ39">
            <v>0</v>
          </cell>
          <cell r="AR39">
            <v>0.708501517772675</v>
          </cell>
          <cell r="AS39">
            <v>2.8926537036895801</v>
          </cell>
          <cell r="AT39">
            <v>0</v>
          </cell>
          <cell r="AU39">
            <v>0</v>
          </cell>
          <cell r="AV39">
            <v>0</v>
          </cell>
          <cell r="AW39">
            <v>0</v>
          </cell>
          <cell r="AX39">
            <v>0</v>
          </cell>
          <cell r="AY39">
            <v>0</v>
          </cell>
        </row>
        <row r="40">
          <cell r="B40" t="str">
            <v>TEXTPROD</v>
          </cell>
          <cell r="C40" t="str">
            <v>carpets</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row>
        <row r="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29.355466842651399</v>
          </cell>
          <cell r="W49">
            <v>25.0940246582031</v>
          </cell>
          <cell r="X49">
            <v>23.9441318511963</v>
          </cell>
          <cell r="Y49">
            <v>21.6289253234863</v>
          </cell>
          <cell r="Z49">
            <v>19.440271377563501</v>
          </cell>
          <cell r="AA49">
            <v>20.619800567626999</v>
          </cell>
          <cell r="AB49">
            <v>0</v>
          </cell>
          <cell r="AC49">
            <v>0</v>
          </cell>
          <cell r="AD49">
            <v>0</v>
          </cell>
          <cell r="AE49">
            <v>0</v>
          </cell>
          <cell r="AF49">
            <v>0</v>
          </cell>
          <cell r="AG49">
            <v>0</v>
          </cell>
          <cell r="AH49">
            <v>28.329788208007798</v>
          </cell>
          <cell r="AI49">
            <v>24.9305629730225</v>
          </cell>
          <cell r="AJ49">
            <v>22.044628143310501</v>
          </cell>
          <cell r="AK49">
            <v>21.0724182128906</v>
          </cell>
          <cell r="AL49">
            <v>18.844814300537099</v>
          </cell>
          <cell r="AM49">
            <v>21.047988891601602</v>
          </cell>
          <cell r="AN49">
            <v>0</v>
          </cell>
          <cell r="AO49">
            <v>0</v>
          </cell>
          <cell r="AP49">
            <v>0</v>
          </cell>
          <cell r="AQ49">
            <v>0</v>
          </cell>
          <cell r="AR49">
            <v>0</v>
          </cell>
          <cell r="AS49">
            <v>0</v>
          </cell>
          <cell r="AT49">
            <v>32.037002563476598</v>
          </cell>
          <cell r="AU49">
            <v>27.932184219360401</v>
          </cell>
          <cell r="AV49">
            <v>26.301446914672901</v>
          </cell>
          <cell r="AW49">
            <v>24.623405456543001</v>
          </cell>
          <cell r="AX49">
            <v>22.404739379882798</v>
          </cell>
          <cell r="AY49">
            <v>22.8316764831543</v>
          </cell>
        </row>
        <row r="50">
          <cell r="D50">
            <v>0</v>
          </cell>
          <cell r="E50">
            <v>0</v>
          </cell>
          <cell r="F50">
            <v>0</v>
          </cell>
          <cell r="G50">
            <v>0</v>
          </cell>
          <cell r="H50">
            <v>0</v>
          </cell>
          <cell r="I50">
            <v>0</v>
          </cell>
          <cell r="J50">
            <v>0</v>
          </cell>
          <cell r="K50">
            <v>0</v>
          </cell>
          <cell r="L50">
            <v>0</v>
          </cell>
          <cell r="M50">
            <v>0</v>
          </cell>
          <cell r="N50">
            <v>0</v>
          </cell>
          <cell r="O50">
            <v>0</v>
          </cell>
          <cell r="P50">
            <v>0</v>
          </cell>
          <cell r="Q50">
            <v>11.3690090179443</v>
          </cell>
          <cell r="R50">
            <v>18.107715606689499</v>
          </cell>
          <cell r="S50">
            <v>18.159059524536101</v>
          </cell>
          <cell r="T50">
            <v>21.261747360229499</v>
          </cell>
          <cell r="U50">
            <v>21.593723297119102</v>
          </cell>
          <cell r="V50">
            <v>5.8344016075134304</v>
          </cell>
          <cell r="W50">
            <v>2.9914131164550799</v>
          </cell>
          <cell r="X50">
            <v>7.18060398101807</v>
          </cell>
          <cell r="Y50">
            <v>0</v>
          </cell>
          <cell r="Z50">
            <v>0</v>
          </cell>
          <cell r="AA50">
            <v>0</v>
          </cell>
          <cell r="AB50">
            <v>0</v>
          </cell>
          <cell r="AC50">
            <v>13.7146244049072</v>
          </cell>
          <cell r="AD50">
            <v>22.515417098998999</v>
          </cell>
          <cell r="AE50">
            <v>21.326278686523398</v>
          </cell>
          <cell r="AF50">
            <v>23.101848602294901</v>
          </cell>
          <cell r="AG50">
            <v>34.280593872070298</v>
          </cell>
          <cell r="AH50">
            <v>5.9440217018127397</v>
          </cell>
          <cell r="AI50">
            <v>2.8565199375152601</v>
          </cell>
          <cell r="AJ50">
            <v>6.8859305381774902</v>
          </cell>
          <cell r="AK50">
            <v>12.682071685791</v>
          </cell>
          <cell r="AL50">
            <v>20.293384552001999</v>
          </cell>
          <cell r="AM50">
            <v>21.6833610534668</v>
          </cell>
          <cell r="AN50">
            <v>0</v>
          </cell>
          <cell r="AO50">
            <v>5.92391014099121</v>
          </cell>
          <cell r="AP50">
            <v>14.161756515502899</v>
          </cell>
          <cell r="AQ50">
            <v>14.2086067199707</v>
          </cell>
          <cell r="AR50">
            <v>15.098365783691399</v>
          </cell>
          <cell r="AS50">
            <v>39.887969970703097</v>
          </cell>
          <cell r="AT50">
            <v>4.1067047119140598</v>
          </cell>
          <cell r="AU50">
            <v>2.1945221424102801</v>
          </cell>
          <cell r="AV50">
            <v>5.8751888275146502</v>
          </cell>
          <cell r="AW50">
            <v>7.7091951370239302</v>
          </cell>
          <cell r="AX50">
            <v>15.2288627624512</v>
          </cell>
          <cell r="AY50">
            <v>15.9678859710693</v>
          </cell>
        </row>
        <row r="51">
          <cell r="D51">
            <v>0</v>
          </cell>
          <cell r="E51">
            <v>0</v>
          </cell>
          <cell r="F51">
            <v>0</v>
          </cell>
          <cell r="G51">
            <v>0</v>
          </cell>
          <cell r="H51">
            <v>0</v>
          </cell>
          <cell r="I51">
            <v>0</v>
          </cell>
          <cell r="J51">
            <v>0</v>
          </cell>
          <cell r="K51">
            <v>0</v>
          </cell>
          <cell r="L51">
            <v>0</v>
          </cell>
          <cell r="M51">
            <v>0</v>
          </cell>
          <cell r="N51">
            <v>0</v>
          </cell>
          <cell r="O51">
            <v>0</v>
          </cell>
          <cell r="P51">
            <v>6.1013917922973597</v>
          </cell>
          <cell r="Q51">
            <v>6.9066028594970703</v>
          </cell>
          <cell r="R51">
            <v>4.0044670104980504</v>
          </cell>
          <cell r="S51">
            <v>6.3796706199645996</v>
          </cell>
          <cell r="T51">
            <v>90.3157958984375</v>
          </cell>
          <cell r="U51">
            <v>185.54562377929699</v>
          </cell>
          <cell r="V51">
            <v>76.168891906738295</v>
          </cell>
          <cell r="W51">
            <v>63.957695007324197</v>
          </cell>
          <cell r="X51">
            <v>55.490959167480497</v>
          </cell>
          <cell r="Y51">
            <v>41.4299926757813</v>
          </cell>
          <cell r="Z51">
            <v>0</v>
          </cell>
          <cell r="AA51">
            <v>0</v>
          </cell>
          <cell r="AB51">
            <v>9.9921216964721697</v>
          </cell>
          <cell r="AC51">
            <v>10.098438262939499</v>
          </cell>
          <cell r="AD51">
            <v>13.235745429992701</v>
          </cell>
          <cell r="AE51">
            <v>12.229805946350099</v>
          </cell>
          <cell r="AF51">
            <v>138.37655639648401</v>
          </cell>
          <cell r="AG51">
            <v>298.42617797851602</v>
          </cell>
          <cell r="AH51">
            <v>73.379981994628906</v>
          </cell>
          <cell r="AI51">
            <v>62.074985504150398</v>
          </cell>
          <cell r="AJ51">
            <v>54.226573944091797</v>
          </cell>
          <cell r="AK51">
            <v>40.392463684082003</v>
          </cell>
          <cell r="AL51">
            <v>29.9351501464844</v>
          </cell>
          <cell r="AM51">
            <v>30.291919708251999</v>
          </cell>
          <cell r="AN51">
            <v>6.8797121047973597</v>
          </cell>
          <cell r="AO51">
            <v>12.5911874771118</v>
          </cell>
          <cell r="AP51">
            <v>18.079710006713899</v>
          </cell>
          <cell r="AQ51">
            <v>27.181573867797901</v>
          </cell>
          <cell r="AR51">
            <v>192.63327026367199</v>
          </cell>
          <cell r="AS51">
            <v>409.96594238281301</v>
          </cell>
          <cell r="AT51">
            <v>85.873130798339801</v>
          </cell>
          <cell r="AU51">
            <v>70.008247375488295</v>
          </cell>
          <cell r="AV51">
            <v>62.809852600097699</v>
          </cell>
          <cell r="AW51">
            <v>45.052684783935497</v>
          </cell>
          <cell r="AX51">
            <v>0</v>
          </cell>
          <cell r="AY51">
            <v>0</v>
          </cell>
        </row>
        <row r="52">
          <cell r="D52">
            <v>0</v>
          </cell>
          <cell r="E52">
            <v>0</v>
          </cell>
          <cell r="F52">
            <v>0</v>
          </cell>
          <cell r="G52">
            <v>0</v>
          </cell>
          <cell r="H52">
            <v>0</v>
          </cell>
          <cell r="I52">
            <v>0</v>
          </cell>
          <cell r="J52">
            <v>0</v>
          </cell>
          <cell r="K52">
            <v>0</v>
          </cell>
          <cell r="L52">
            <v>0</v>
          </cell>
          <cell r="M52">
            <v>0</v>
          </cell>
          <cell r="N52">
            <v>0</v>
          </cell>
          <cell r="O52">
            <v>0</v>
          </cell>
          <cell r="P52">
            <v>0</v>
          </cell>
          <cell r="Q52">
            <v>0</v>
          </cell>
          <cell r="R52">
            <v>22.9582633972168</v>
          </cell>
          <cell r="S52">
            <v>24.128625869751001</v>
          </cell>
          <cell r="T52">
            <v>24.8866996765137</v>
          </cell>
          <cell r="U52">
            <v>45.703666687011697</v>
          </cell>
          <cell r="V52">
            <v>84.632560729980497</v>
          </cell>
          <cell r="W52">
            <v>174.87672424316401</v>
          </cell>
          <cell r="X52">
            <v>183.73637390136699</v>
          </cell>
          <cell r="Y52">
            <v>0</v>
          </cell>
          <cell r="Z52">
            <v>0</v>
          </cell>
          <cell r="AA52">
            <v>0</v>
          </cell>
          <cell r="AB52">
            <v>0</v>
          </cell>
          <cell r="AC52">
            <v>0</v>
          </cell>
          <cell r="AD52">
            <v>28.803373336791999</v>
          </cell>
          <cell r="AE52">
            <v>30.508731842041001</v>
          </cell>
          <cell r="AF52">
            <v>31.341865539550799</v>
          </cell>
          <cell r="AG52">
            <v>55.214813232421903</v>
          </cell>
          <cell r="AH52">
            <v>81.009956359863295</v>
          </cell>
          <cell r="AI52">
            <v>172.21258544921901</v>
          </cell>
          <cell r="AJ52">
            <v>179.87355041503901</v>
          </cell>
          <cell r="AK52">
            <v>0</v>
          </cell>
          <cell r="AL52">
            <v>0</v>
          </cell>
          <cell r="AM52">
            <v>0</v>
          </cell>
          <cell r="AN52">
            <v>0</v>
          </cell>
          <cell r="AO52">
            <v>0</v>
          </cell>
          <cell r="AP52">
            <v>30.672090530395501</v>
          </cell>
          <cell r="AQ52">
            <v>38.069858551025398</v>
          </cell>
          <cell r="AR52">
            <v>42.955848693847699</v>
          </cell>
          <cell r="AS52">
            <v>62.602195739746101</v>
          </cell>
          <cell r="AT52">
            <v>96.644920349121094</v>
          </cell>
          <cell r="AU52">
            <v>190.32351684570301</v>
          </cell>
          <cell r="AV52">
            <v>190.59814453125</v>
          </cell>
          <cell r="AW52">
            <v>0</v>
          </cell>
          <cell r="AX52">
            <v>0</v>
          </cell>
          <cell r="AY52">
            <v>0</v>
          </cell>
        </row>
        <row r="53">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5.0754337310790998</v>
          </cell>
          <cell r="U53">
            <v>3.30511569976807</v>
          </cell>
          <cell r="V53">
            <v>34.305080413818402</v>
          </cell>
          <cell r="W53">
            <v>27.619451522827099</v>
          </cell>
          <cell r="X53">
            <v>73.208435058593807</v>
          </cell>
          <cell r="Y53">
            <v>55.790088653564503</v>
          </cell>
          <cell r="Z53">
            <v>0</v>
          </cell>
          <cell r="AA53">
            <v>0</v>
          </cell>
          <cell r="AB53">
            <v>0</v>
          </cell>
          <cell r="AC53">
            <v>0</v>
          </cell>
          <cell r="AD53">
            <v>0</v>
          </cell>
          <cell r="AE53">
            <v>0</v>
          </cell>
          <cell r="AF53">
            <v>6.5669274330139196</v>
          </cell>
          <cell r="AG53">
            <v>5.7041420936584499</v>
          </cell>
          <cell r="AH53">
            <v>33.7185668945313</v>
          </cell>
          <cell r="AI53">
            <v>27.724988937377901</v>
          </cell>
          <cell r="AJ53">
            <v>72.352149963378906</v>
          </cell>
          <cell r="AK53">
            <v>55.799095153808601</v>
          </cell>
          <cell r="AL53">
            <v>55.897048950195298</v>
          </cell>
          <cell r="AM53">
            <v>64.573905944824205</v>
          </cell>
          <cell r="AN53">
            <v>0</v>
          </cell>
          <cell r="AO53">
            <v>0</v>
          </cell>
          <cell r="AP53">
            <v>0</v>
          </cell>
          <cell r="AQ53">
            <v>0</v>
          </cell>
          <cell r="AR53">
            <v>5.1332488059997603</v>
          </cell>
          <cell r="AS53">
            <v>7.1661391258239702</v>
          </cell>
          <cell r="AT53">
            <v>40.79443359375</v>
          </cell>
          <cell r="AU53">
            <v>31.825254440307599</v>
          </cell>
          <cell r="AV53">
            <v>75.928184509277301</v>
          </cell>
          <cell r="AW53">
            <v>57.004314422607401</v>
          </cell>
          <cell r="AX53">
            <v>66.486152648925795</v>
          </cell>
          <cell r="AY53">
            <v>78.199592590332003</v>
          </cell>
        </row>
        <row r="54">
          <cell r="D54">
            <v>0</v>
          </cell>
          <cell r="E54">
            <v>0</v>
          </cell>
          <cell r="F54">
            <v>0</v>
          </cell>
          <cell r="G54">
            <v>0</v>
          </cell>
          <cell r="H54">
            <v>0</v>
          </cell>
          <cell r="I54">
            <v>0</v>
          </cell>
          <cell r="J54">
            <v>0</v>
          </cell>
          <cell r="K54">
            <v>0</v>
          </cell>
          <cell r="L54">
            <v>0</v>
          </cell>
          <cell r="M54">
            <v>0</v>
          </cell>
          <cell r="N54">
            <v>0</v>
          </cell>
          <cell r="O54">
            <v>0</v>
          </cell>
          <cell r="P54">
            <v>0</v>
          </cell>
          <cell r="Q54">
            <v>27.051780700683601</v>
          </cell>
          <cell r="R54">
            <v>20.276435852050799</v>
          </cell>
          <cell r="S54">
            <v>3.4125068187713601</v>
          </cell>
          <cell r="T54">
            <v>3.8482449054718</v>
          </cell>
          <cell r="U54">
            <v>115.81826782226599</v>
          </cell>
          <cell r="V54">
            <v>131.14996337890599</v>
          </cell>
          <cell r="W54">
            <v>114.82154846191401</v>
          </cell>
          <cell r="X54">
            <v>81.251632690429702</v>
          </cell>
          <cell r="Y54">
            <v>0</v>
          </cell>
          <cell r="Z54">
            <v>0</v>
          </cell>
          <cell r="AA54">
            <v>25.07004737854</v>
          </cell>
          <cell r="AB54">
            <v>0</v>
          </cell>
          <cell r="AC54">
            <v>43.233654022216797</v>
          </cell>
          <cell r="AD54">
            <v>29.075340270996101</v>
          </cell>
          <cell r="AE54">
            <v>7.76989793777466</v>
          </cell>
          <cell r="AF54">
            <v>6.5749597549438503</v>
          </cell>
          <cell r="AG54">
            <v>156.95277404785199</v>
          </cell>
          <cell r="AH54">
            <v>121.917289733887</v>
          </cell>
          <cell r="AI54">
            <v>112.744491577148</v>
          </cell>
          <cell r="AJ54">
            <v>80.175491333007798</v>
          </cell>
          <cell r="AK54">
            <v>0</v>
          </cell>
          <cell r="AL54">
            <v>0</v>
          </cell>
          <cell r="AM54">
            <v>34.068130493164098</v>
          </cell>
          <cell r="AN54">
            <v>0</v>
          </cell>
          <cell r="AO54">
            <v>53.992759704589801</v>
          </cell>
          <cell r="AP54">
            <v>78.862113952636705</v>
          </cell>
          <cell r="AQ54">
            <v>20.644403457641602</v>
          </cell>
          <cell r="AR54">
            <v>24.578556060791001</v>
          </cell>
          <cell r="AS54">
            <v>177.790939331055</v>
          </cell>
          <cell r="AT54">
            <v>141.451171875</v>
          </cell>
          <cell r="AU54">
            <v>118.97233581543</v>
          </cell>
          <cell r="AV54">
            <v>81.840637207031307</v>
          </cell>
          <cell r="AW54">
            <v>0</v>
          </cell>
          <cell r="AX54">
            <v>0</v>
          </cell>
          <cell r="AY54">
            <v>50.139934539794901</v>
          </cell>
        </row>
        <row r="55">
          <cell r="D55">
            <v>0</v>
          </cell>
          <cell r="E55">
            <v>0</v>
          </cell>
          <cell r="F55">
            <v>0</v>
          </cell>
          <cell r="G55">
            <v>0</v>
          </cell>
          <cell r="H55">
            <v>0</v>
          </cell>
          <cell r="I55">
            <v>0</v>
          </cell>
          <cell r="J55">
            <v>0</v>
          </cell>
          <cell r="K55">
            <v>0</v>
          </cell>
          <cell r="L55">
            <v>0</v>
          </cell>
          <cell r="M55">
            <v>0</v>
          </cell>
          <cell r="N55">
            <v>0</v>
          </cell>
          <cell r="O55">
            <v>0</v>
          </cell>
          <cell r="P55">
            <v>10.9877977371216</v>
          </cell>
          <cell r="Q55">
            <v>20.624809265136701</v>
          </cell>
          <cell r="R55">
            <v>18.279476165771499</v>
          </cell>
          <cell r="S55">
            <v>27.2365913391113</v>
          </cell>
          <cell r="T55">
            <v>180.69638061523401</v>
          </cell>
          <cell r="U55">
            <v>222.41752624511699</v>
          </cell>
          <cell r="V55">
            <v>304.61160278320301</v>
          </cell>
          <cell r="W55">
            <v>204.82058715820301</v>
          </cell>
          <cell r="X55">
            <v>0</v>
          </cell>
          <cell r="Y55">
            <v>23.659158706665</v>
          </cell>
          <cell r="Z55">
            <v>79.565299987792997</v>
          </cell>
          <cell r="AA55">
            <v>67.078216552734403</v>
          </cell>
          <cell r="AB55">
            <v>18.418031692504901</v>
          </cell>
          <cell r="AC55">
            <v>28.4910984039307</v>
          </cell>
          <cell r="AD55">
            <v>32.220859527587898</v>
          </cell>
          <cell r="AE55">
            <v>52.085155487060497</v>
          </cell>
          <cell r="AF55">
            <v>217.74467468261699</v>
          </cell>
          <cell r="AG55">
            <v>300.60470581054699</v>
          </cell>
          <cell r="AH55">
            <v>290.50457763671898</v>
          </cell>
          <cell r="AI55">
            <v>202.49644470214801</v>
          </cell>
          <cell r="AJ55">
            <v>409.53662109375</v>
          </cell>
          <cell r="AK55">
            <v>33.508926391601598</v>
          </cell>
          <cell r="AL55">
            <v>93.534362792968807</v>
          </cell>
          <cell r="AM55">
            <v>98.521873474121094</v>
          </cell>
          <cell r="AN55">
            <v>19.2993869781494</v>
          </cell>
          <cell r="AO55">
            <v>34.134933471679702</v>
          </cell>
          <cell r="AP55">
            <v>33.8425102233887</v>
          </cell>
          <cell r="AQ55">
            <v>59.846832275390597</v>
          </cell>
          <cell r="AR55">
            <v>259.00704956054699</v>
          </cell>
          <cell r="AS55">
            <v>320.86709594726602</v>
          </cell>
          <cell r="AT55">
            <v>348.58126831054699</v>
          </cell>
          <cell r="AU55">
            <v>225.70916748046901</v>
          </cell>
          <cell r="AV55">
            <v>488.33087158203102</v>
          </cell>
          <cell r="AW55">
            <v>37.586673736572301</v>
          </cell>
          <cell r="AX55">
            <v>108.323837280273</v>
          </cell>
          <cell r="AY55">
            <v>108.96590423584</v>
          </cell>
        </row>
        <row r="56">
          <cell r="D56">
            <v>0</v>
          </cell>
          <cell r="E56">
            <v>0</v>
          </cell>
          <cell r="F56">
            <v>0</v>
          </cell>
          <cell r="G56">
            <v>0</v>
          </cell>
          <cell r="H56">
            <v>0</v>
          </cell>
          <cell r="I56">
            <v>0</v>
          </cell>
          <cell r="J56">
            <v>0</v>
          </cell>
          <cell r="K56">
            <v>0</v>
          </cell>
          <cell r="L56">
            <v>0</v>
          </cell>
          <cell r="M56">
            <v>0</v>
          </cell>
          <cell r="N56">
            <v>0</v>
          </cell>
          <cell r="O56">
            <v>0</v>
          </cell>
          <cell r="P56">
            <v>0</v>
          </cell>
          <cell r="Q56">
            <v>0</v>
          </cell>
          <cell r="R56">
            <v>9.1304950714111293</v>
          </cell>
          <cell r="S56">
            <v>19.4390754699707</v>
          </cell>
          <cell r="T56">
            <v>103.149696350098</v>
          </cell>
          <cell r="U56">
            <v>309.39642333984398</v>
          </cell>
          <cell r="V56">
            <v>11.789864540100099</v>
          </cell>
          <cell r="W56">
            <v>9.5046691894531303</v>
          </cell>
          <cell r="X56">
            <v>4.2435736656189</v>
          </cell>
          <cell r="Y56">
            <v>0</v>
          </cell>
          <cell r="Z56">
            <v>0</v>
          </cell>
          <cell r="AA56">
            <v>29.7005615234375</v>
          </cell>
          <cell r="AB56">
            <v>0</v>
          </cell>
          <cell r="AC56">
            <v>0</v>
          </cell>
          <cell r="AD56">
            <v>6.4977364540100098</v>
          </cell>
          <cell r="AE56">
            <v>30.620384216308601</v>
          </cell>
          <cell r="AF56">
            <v>133.66502380371099</v>
          </cell>
          <cell r="AG56">
            <v>396.78219604492199</v>
          </cell>
          <cell r="AH56">
            <v>11.879625320434601</v>
          </cell>
          <cell r="AI56">
            <v>9.3687362670898402</v>
          </cell>
          <cell r="AJ56">
            <v>4.2222957611084002</v>
          </cell>
          <cell r="AK56">
            <v>15.2538661956787</v>
          </cell>
          <cell r="AL56">
            <v>21.353460311889599</v>
          </cell>
          <cell r="AM56">
            <v>31.761713027954102</v>
          </cell>
          <cell r="AN56">
            <v>0</v>
          </cell>
          <cell r="AO56">
            <v>0</v>
          </cell>
          <cell r="AP56">
            <v>2.1755311489105198</v>
          </cell>
          <cell r="AQ56">
            <v>36.425769805908203</v>
          </cell>
          <cell r="AR56">
            <v>146.31520080566401</v>
          </cell>
          <cell r="AS56">
            <v>461.65536499023398</v>
          </cell>
          <cell r="AT56">
            <v>12.6834173202515</v>
          </cell>
          <cell r="AU56">
            <v>10.3808345794678</v>
          </cell>
          <cell r="AV56">
            <v>4.5933318138122603</v>
          </cell>
          <cell r="AW56">
            <v>16.675559997558601</v>
          </cell>
          <cell r="AX56">
            <v>25.406570434570298</v>
          </cell>
          <cell r="AY56">
            <v>39.533302307128899</v>
          </cell>
        </row>
        <row r="57">
          <cell r="D57">
            <v>0</v>
          </cell>
          <cell r="E57">
            <v>0</v>
          </cell>
          <cell r="F57">
            <v>0</v>
          </cell>
          <cell r="G57">
            <v>0</v>
          </cell>
          <cell r="H57">
            <v>0</v>
          </cell>
          <cell r="I57">
            <v>0</v>
          </cell>
          <cell r="J57">
            <v>0</v>
          </cell>
          <cell r="K57">
            <v>0</v>
          </cell>
          <cell r="L57">
            <v>0</v>
          </cell>
          <cell r="M57">
            <v>0</v>
          </cell>
          <cell r="N57">
            <v>0</v>
          </cell>
          <cell r="O57">
            <v>0</v>
          </cell>
          <cell r="P57">
            <v>0</v>
          </cell>
          <cell r="Q57">
            <v>0</v>
          </cell>
          <cell r="R57">
            <v>37.323478698730497</v>
          </cell>
          <cell r="S57">
            <v>55.038749694824197</v>
          </cell>
          <cell r="T57">
            <v>29.5949192047119</v>
          </cell>
          <cell r="U57">
            <v>57.20166015625</v>
          </cell>
          <cell r="V57">
            <v>0</v>
          </cell>
          <cell r="W57">
            <v>0</v>
          </cell>
          <cell r="X57">
            <v>0</v>
          </cell>
          <cell r="Y57">
            <v>0</v>
          </cell>
          <cell r="Z57">
            <v>0</v>
          </cell>
          <cell r="AA57">
            <v>35.899375915527301</v>
          </cell>
          <cell r="AB57">
            <v>0</v>
          </cell>
          <cell r="AC57">
            <v>0</v>
          </cell>
          <cell r="AD57">
            <v>40.525943756103501</v>
          </cell>
          <cell r="AE57">
            <v>66.377616882324205</v>
          </cell>
          <cell r="AF57">
            <v>46.734020233154297</v>
          </cell>
          <cell r="AG57">
            <v>71.566383361816406</v>
          </cell>
          <cell r="AH57">
            <v>0</v>
          </cell>
          <cell r="AI57">
            <v>65.343200683593807</v>
          </cell>
          <cell r="AJ57">
            <v>0</v>
          </cell>
          <cell r="AK57">
            <v>0</v>
          </cell>
          <cell r="AL57">
            <v>0</v>
          </cell>
          <cell r="AM57">
            <v>39.228553771972699</v>
          </cell>
          <cell r="AN57">
            <v>0</v>
          </cell>
          <cell r="AO57">
            <v>0</v>
          </cell>
          <cell r="AP57">
            <v>39.849777221679702</v>
          </cell>
          <cell r="AQ57">
            <v>76.144416809082003</v>
          </cell>
          <cell r="AR57">
            <v>56.266868591308601</v>
          </cell>
          <cell r="AS57">
            <v>81.494384765625</v>
          </cell>
          <cell r="AT57">
            <v>0</v>
          </cell>
          <cell r="AU57">
            <v>0</v>
          </cell>
          <cell r="AV57">
            <v>0</v>
          </cell>
          <cell r="AW57">
            <v>0</v>
          </cell>
          <cell r="AX57">
            <v>0</v>
          </cell>
          <cell r="AY57">
            <v>37.332168579101598</v>
          </cell>
        </row>
        <row r="58">
          <cell r="D58">
            <v>0</v>
          </cell>
          <cell r="E58">
            <v>0</v>
          </cell>
          <cell r="F58">
            <v>0</v>
          </cell>
          <cell r="G58">
            <v>0</v>
          </cell>
          <cell r="H58">
            <v>0</v>
          </cell>
          <cell r="I58">
            <v>0</v>
          </cell>
          <cell r="J58">
            <v>0</v>
          </cell>
          <cell r="K58">
            <v>0</v>
          </cell>
          <cell r="L58">
            <v>0</v>
          </cell>
          <cell r="M58">
            <v>0</v>
          </cell>
          <cell r="N58">
            <v>0</v>
          </cell>
          <cell r="O58">
            <v>0</v>
          </cell>
          <cell r="P58">
            <v>50.520919799804702</v>
          </cell>
          <cell r="Q58">
            <v>40.733043670654297</v>
          </cell>
          <cell r="R58">
            <v>99.423202514648395</v>
          </cell>
          <cell r="S58">
            <v>126.987495422363</v>
          </cell>
          <cell r="T58">
            <v>153.53495788574199</v>
          </cell>
          <cell r="U58">
            <v>393.13052368164102</v>
          </cell>
          <cell r="V58">
            <v>92.648994445800795</v>
          </cell>
          <cell r="W58">
            <v>92.477867126464801</v>
          </cell>
          <cell r="X58">
            <v>0</v>
          </cell>
          <cell r="Y58">
            <v>0</v>
          </cell>
          <cell r="Z58">
            <v>11.5962371826172</v>
          </cell>
          <cell r="AA58">
            <v>28.9900417327881</v>
          </cell>
          <cell r="AB58">
            <v>61.605136871337898</v>
          </cell>
          <cell r="AC58">
            <v>83.198677062988295</v>
          </cell>
          <cell r="AD58">
            <v>140.015625</v>
          </cell>
          <cell r="AE58">
            <v>172.54180908203099</v>
          </cell>
          <cell r="AF58">
            <v>225.97691345214801</v>
          </cell>
          <cell r="AG58">
            <v>548.17828369140602</v>
          </cell>
          <cell r="AH58">
            <v>90.027107238769503</v>
          </cell>
          <cell r="AI58">
            <v>91.408737182617202</v>
          </cell>
          <cell r="AJ58">
            <v>0</v>
          </cell>
          <cell r="AK58">
            <v>0</v>
          </cell>
          <cell r="AL58">
            <v>17.6366786956787</v>
          </cell>
          <cell r="AM58">
            <v>42.804054260253899</v>
          </cell>
          <cell r="AN58">
            <v>54.751270294189503</v>
          </cell>
          <cell r="AO58">
            <v>123.015014648438</v>
          </cell>
          <cell r="AP58">
            <v>153.13961791992199</v>
          </cell>
          <cell r="AQ58">
            <v>208.30436706543</v>
          </cell>
          <cell r="AR58">
            <v>275.55551147460898</v>
          </cell>
          <cell r="AS58">
            <v>756.93017578125</v>
          </cell>
          <cell r="AT58">
            <v>97.455863952636705</v>
          </cell>
          <cell r="AU58">
            <v>94.740516662597699</v>
          </cell>
          <cell r="AV58">
            <v>0</v>
          </cell>
          <cell r="AW58">
            <v>0</v>
          </cell>
          <cell r="AX58">
            <v>21.572727203369102</v>
          </cell>
          <cell r="AY58">
            <v>49.372356414794901</v>
          </cell>
        </row>
        <row r="59">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796.06640625</v>
          </cell>
          <cell r="W59">
            <v>781.02508544921898</v>
          </cell>
          <cell r="X59">
            <v>759.67315673828102</v>
          </cell>
          <cell r="Y59">
            <v>719.818115234375</v>
          </cell>
          <cell r="Z59">
            <v>638.81982421875</v>
          </cell>
          <cell r="AA59">
            <v>182.52307128906301</v>
          </cell>
          <cell r="AB59">
            <v>0</v>
          </cell>
          <cell r="AC59">
            <v>0</v>
          </cell>
          <cell r="AD59">
            <v>0</v>
          </cell>
          <cell r="AE59">
            <v>0</v>
          </cell>
          <cell r="AF59">
            <v>0</v>
          </cell>
          <cell r="AG59">
            <v>0</v>
          </cell>
          <cell r="AH59">
            <v>811.10028076171898</v>
          </cell>
          <cell r="AI59">
            <v>790.95135498046898</v>
          </cell>
          <cell r="AJ59">
            <v>766.18829345703102</v>
          </cell>
          <cell r="AK59">
            <v>707.99603271484398</v>
          </cell>
          <cell r="AL59">
            <v>648.74475097656295</v>
          </cell>
          <cell r="AM59">
            <v>177.94787597656301</v>
          </cell>
          <cell r="AN59">
            <v>0</v>
          </cell>
          <cell r="AO59">
            <v>0</v>
          </cell>
          <cell r="AP59">
            <v>0</v>
          </cell>
          <cell r="AQ59">
            <v>0</v>
          </cell>
          <cell r="AR59">
            <v>0</v>
          </cell>
          <cell r="AS59">
            <v>0</v>
          </cell>
          <cell r="AT59">
            <v>847.12536621093795</v>
          </cell>
          <cell r="AU59">
            <v>840.02203369140602</v>
          </cell>
          <cell r="AV59">
            <v>822.05407714843795</v>
          </cell>
          <cell r="AW59">
            <v>798.38391113281295</v>
          </cell>
          <cell r="AX59">
            <v>706.14923095703102</v>
          </cell>
          <cell r="AY59">
            <v>209.06106567382801</v>
          </cell>
        </row>
        <row r="60">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200.35462951660199</v>
          </cell>
          <cell r="AB60">
            <v>0</v>
          </cell>
          <cell r="AC60">
            <v>0</v>
          </cell>
          <cell r="AD60">
            <v>0</v>
          </cell>
          <cell r="AE60">
            <v>0</v>
          </cell>
          <cell r="AF60">
            <v>0</v>
          </cell>
          <cell r="AG60">
            <v>0</v>
          </cell>
          <cell r="AH60">
            <v>0</v>
          </cell>
          <cell r="AI60">
            <v>0</v>
          </cell>
          <cell r="AJ60">
            <v>0</v>
          </cell>
          <cell r="AK60">
            <v>0</v>
          </cell>
          <cell r="AL60">
            <v>0</v>
          </cell>
          <cell r="AM60">
            <v>198.61804199218801</v>
          </cell>
          <cell r="AN60">
            <v>0</v>
          </cell>
          <cell r="AO60">
            <v>0</v>
          </cell>
          <cell r="AP60">
            <v>0</v>
          </cell>
          <cell r="AQ60">
            <v>0</v>
          </cell>
          <cell r="AR60">
            <v>0</v>
          </cell>
          <cell r="AS60">
            <v>0</v>
          </cell>
          <cell r="AT60">
            <v>0</v>
          </cell>
          <cell r="AU60">
            <v>0</v>
          </cell>
          <cell r="AV60">
            <v>0</v>
          </cell>
          <cell r="AW60">
            <v>0</v>
          </cell>
          <cell r="AX60">
            <v>0</v>
          </cell>
          <cell r="AY60">
            <v>228.91130065918</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0.68184393644332897</v>
          </cell>
          <cell r="T61">
            <v>0.35442668199539201</v>
          </cell>
          <cell r="U61">
            <v>0.94004750251769997</v>
          </cell>
          <cell r="V61">
            <v>0</v>
          </cell>
          <cell r="W61">
            <v>0</v>
          </cell>
          <cell r="X61">
            <v>0</v>
          </cell>
          <cell r="Y61">
            <v>0</v>
          </cell>
          <cell r="Z61">
            <v>0</v>
          </cell>
          <cell r="AA61">
            <v>0</v>
          </cell>
          <cell r="AB61">
            <v>56.672115325927699</v>
          </cell>
          <cell r="AC61">
            <v>0</v>
          </cell>
          <cell r="AD61">
            <v>0</v>
          </cell>
          <cell r="AE61">
            <v>0.88178718090057395</v>
          </cell>
          <cell r="AF61">
            <v>0.36373132467269897</v>
          </cell>
          <cell r="AG61">
            <v>1.1543945074081401</v>
          </cell>
          <cell r="AH61">
            <v>0</v>
          </cell>
          <cell r="AI61">
            <v>0</v>
          </cell>
          <cell r="AJ61">
            <v>0</v>
          </cell>
          <cell r="AK61">
            <v>1463.99011230469</v>
          </cell>
          <cell r="AL61">
            <v>1468.28857421875</v>
          </cell>
          <cell r="AM61">
            <v>624.38903808593795</v>
          </cell>
          <cell r="AN61">
            <v>66.977523803710895</v>
          </cell>
          <cell r="AO61">
            <v>0</v>
          </cell>
          <cell r="AP61">
            <v>0</v>
          </cell>
          <cell r="AQ61">
            <v>0.601085186004639</v>
          </cell>
          <cell r="AR61">
            <v>0.29347315430641202</v>
          </cell>
          <cell r="AS61">
            <v>0.85922563076019298</v>
          </cell>
          <cell r="AT61">
            <v>0</v>
          </cell>
          <cell r="AU61">
            <v>0</v>
          </cell>
          <cell r="AV61">
            <v>0</v>
          </cell>
          <cell r="AW61">
            <v>0</v>
          </cell>
          <cell r="AX61">
            <v>0</v>
          </cell>
          <cell r="AY61">
            <v>717.158935546875</v>
          </cell>
        </row>
        <row r="62">
          <cell r="D62">
            <v>0</v>
          </cell>
          <cell r="E62">
            <v>0</v>
          </cell>
          <cell r="F62">
            <v>0</v>
          </cell>
          <cell r="G62">
            <v>0</v>
          </cell>
          <cell r="H62">
            <v>0</v>
          </cell>
          <cell r="I62">
            <v>0</v>
          </cell>
          <cell r="J62">
            <v>0</v>
          </cell>
          <cell r="K62">
            <v>0</v>
          </cell>
          <cell r="L62">
            <v>0</v>
          </cell>
          <cell r="M62">
            <v>0</v>
          </cell>
          <cell r="N62">
            <v>0</v>
          </cell>
          <cell r="O62">
            <v>0</v>
          </cell>
          <cell r="P62">
            <v>0</v>
          </cell>
          <cell r="Q62">
            <v>6.5301957130432102</v>
          </cell>
          <cell r="R62">
            <v>3.36880683898926</v>
          </cell>
          <cell r="S62">
            <v>6.1144242286682102</v>
          </cell>
          <cell r="T62">
            <v>0</v>
          </cell>
          <cell r="U62">
            <v>0</v>
          </cell>
          <cell r="V62">
            <v>0</v>
          </cell>
          <cell r="W62">
            <v>0</v>
          </cell>
          <cell r="X62">
            <v>0</v>
          </cell>
          <cell r="Y62">
            <v>0</v>
          </cell>
          <cell r="Z62">
            <v>0</v>
          </cell>
          <cell r="AA62">
            <v>86.349861145019503</v>
          </cell>
          <cell r="AB62">
            <v>0</v>
          </cell>
          <cell r="AC62">
            <v>6.4195203781127903</v>
          </cell>
          <cell r="AD62">
            <v>3.1662261486053498</v>
          </cell>
          <cell r="AE62">
            <v>6.4906945228576696</v>
          </cell>
          <cell r="AF62">
            <v>0</v>
          </cell>
          <cell r="AG62">
            <v>0</v>
          </cell>
          <cell r="AH62">
            <v>0</v>
          </cell>
          <cell r="AI62">
            <v>0</v>
          </cell>
          <cell r="AJ62">
            <v>0</v>
          </cell>
          <cell r="AK62">
            <v>0</v>
          </cell>
          <cell r="AL62">
            <v>0</v>
          </cell>
          <cell r="AM62">
            <v>87.508720397949205</v>
          </cell>
          <cell r="AN62">
            <v>0</v>
          </cell>
          <cell r="AO62">
            <v>7.1647539138793901</v>
          </cell>
          <cell r="AP62">
            <v>3.8622198104858398</v>
          </cell>
          <cell r="AQ62">
            <v>7.4110279083251998</v>
          </cell>
          <cell r="AR62">
            <v>0</v>
          </cell>
          <cell r="AS62">
            <v>0</v>
          </cell>
          <cell r="AT62">
            <v>0</v>
          </cell>
          <cell r="AU62">
            <v>0</v>
          </cell>
          <cell r="AV62">
            <v>0</v>
          </cell>
          <cell r="AW62">
            <v>0</v>
          </cell>
          <cell r="AX62">
            <v>0</v>
          </cell>
          <cell r="AY62">
            <v>97.030197143554702</v>
          </cell>
        </row>
        <row r="63">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638.84436035156295</v>
          </cell>
          <cell r="AI63">
            <v>667.12939453125</v>
          </cell>
          <cell r="AJ63">
            <v>666.971923828125</v>
          </cell>
          <cell r="AK63">
            <v>687.433349609375</v>
          </cell>
          <cell r="AL63">
            <v>0</v>
          </cell>
          <cell r="AM63">
            <v>0</v>
          </cell>
          <cell r="AN63">
            <v>0</v>
          </cell>
          <cell r="AO63">
            <v>0</v>
          </cell>
          <cell r="AP63">
            <v>0</v>
          </cell>
          <cell r="AQ63">
            <v>0</v>
          </cell>
          <cell r="AR63">
            <v>0</v>
          </cell>
          <cell r="AS63">
            <v>0</v>
          </cell>
          <cell r="AT63">
            <v>567.90576171875</v>
          </cell>
          <cell r="AU63">
            <v>640.28112792968795</v>
          </cell>
          <cell r="AV63">
            <v>644.36053466796898</v>
          </cell>
          <cell r="AW63">
            <v>677.38000488281295</v>
          </cell>
          <cell r="AX63">
            <v>0</v>
          </cell>
          <cell r="AY63">
            <v>0</v>
          </cell>
        </row>
        <row r="64">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6.5204319953918501</v>
          </cell>
          <cell r="T64">
            <v>15.962277412414601</v>
          </cell>
          <cell r="U64">
            <v>5.9760470390319798</v>
          </cell>
          <cell r="V64">
            <v>0</v>
          </cell>
          <cell r="W64">
            <v>0</v>
          </cell>
          <cell r="X64">
            <v>0</v>
          </cell>
          <cell r="Y64">
            <v>164.954513549805</v>
          </cell>
          <cell r="Z64">
            <v>152.32508850097699</v>
          </cell>
          <cell r="AA64">
            <v>142.14479064941401</v>
          </cell>
          <cell r="AB64">
            <v>0</v>
          </cell>
          <cell r="AC64">
            <v>0</v>
          </cell>
          <cell r="AD64">
            <v>0</v>
          </cell>
          <cell r="AE64">
            <v>9.7225589752197301</v>
          </cell>
          <cell r="AF64">
            <v>19.4289436340332</v>
          </cell>
          <cell r="AG64">
            <v>10.4430751800537</v>
          </cell>
          <cell r="AH64">
            <v>0</v>
          </cell>
          <cell r="AI64">
            <v>0</v>
          </cell>
          <cell r="AJ64">
            <v>0</v>
          </cell>
          <cell r="AK64">
            <v>161.330154418945</v>
          </cell>
          <cell r="AL64">
            <v>153.05201721191401</v>
          </cell>
          <cell r="AM64">
            <v>140.81120300293</v>
          </cell>
          <cell r="AN64">
            <v>0</v>
          </cell>
          <cell r="AO64">
            <v>0</v>
          </cell>
          <cell r="AP64">
            <v>0</v>
          </cell>
          <cell r="AQ64">
            <v>4.5502595901489302</v>
          </cell>
          <cell r="AR64">
            <v>19.197454452514599</v>
          </cell>
          <cell r="AS64">
            <v>18.883028030395501</v>
          </cell>
          <cell r="AT64">
            <v>0</v>
          </cell>
          <cell r="AU64">
            <v>0</v>
          </cell>
          <cell r="AV64">
            <v>0</v>
          </cell>
          <cell r="AW64">
            <v>189.84321594238301</v>
          </cell>
          <cell r="AX64">
            <v>172.26649475097699</v>
          </cell>
          <cell r="AY64">
            <v>159.30480957031301</v>
          </cell>
        </row>
        <row r="65">
          <cell r="D65">
            <v>0</v>
          </cell>
          <cell r="E65">
            <v>0</v>
          </cell>
          <cell r="F65">
            <v>0</v>
          </cell>
          <cell r="G65">
            <v>0</v>
          </cell>
          <cell r="H65">
            <v>0</v>
          </cell>
          <cell r="I65">
            <v>0</v>
          </cell>
          <cell r="J65">
            <v>0</v>
          </cell>
          <cell r="K65">
            <v>0</v>
          </cell>
          <cell r="L65">
            <v>0</v>
          </cell>
          <cell r="M65">
            <v>0</v>
          </cell>
          <cell r="N65">
            <v>0</v>
          </cell>
          <cell r="O65">
            <v>0</v>
          </cell>
          <cell r="P65">
            <v>37.293914794921903</v>
          </cell>
          <cell r="Q65">
            <v>0</v>
          </cell>
          <cell r="R65">
            <v>0</v>
          </cell>
          <cell r="S65">
            <v>0.15551877021789601</v>
          </cell>
          <cell r="T65">
            <v>0</v>
          </cell>
          <cell r="U65">
            <v>0</v>
          </cell>
          <cell r="V65">
            <v>0</v>
          </cell>
          <cell r="W65">
            <v>0</v>
          </cell>
          <cell r="X65">
            <v>0</v>
          </cell>
          <cell r="Y65">
            <v>0</v>
          </cell>
          <cell r="Z65">
            <v>0</v>
          </cell>
          <cell r="AA65">
            <v>0</v>
          </cell>
          <cell r="AB65">
            <v>41.923892974853501</v>
          </cell>
          <cell r="AC65">
            <v>0</v>
          </cell>
          <cell r="AD65">
            <v>0</v>
          </cell>
          <cell r="AE65">
            <v>0.417885452508926</v>
          </cell>
          <cell r="AF65">
            <v>1.5273230075836199</v>
          </cell>
          <cell r="AG65">
            <v>1.50181913375854</v>
          </cell>
          <cell r="AH65">
            <v>1147.14953613281</v>
          </cell>
          <cell r="AI65">
            <v>1125.58386230469</v>
          </cell>
          <cell r="AJ65">
            <v>0</v>
          </cell>
          <cell r="AK65">
            <v>1230.99609375</v>
          </cell>
          <cell r="AL65">
            <v>0</v>
          </cell>
          <cell r="AM65">
            <v>0</v>
          </cell>
          <cell r="AN65">
            <v>50.499137878417997</v>
          </cell>
          <cell r="AO65">
            <v>0</v>
          </cell>
          <cell r="AP65">
            <v>0</v>
          </cell>
          <cell r="AQ65">
            <v>1.0566039085388199</v>
          </cell>
          <cell r="AR65">
            <v>1.07560110092163</v>
          </cell>
          <cell r="AS65">
            <v>1.0929274559021001</v>
          </cell>
          <cell r="AT65">
            <v>1196.49951171875</v>
          </cell>
          <cell r="AU65">
            <v>1166.66259765625</v>
          </cell>
          <cell r="AV65">
            <v>0</v>
          </cell>
          <cell r="AW65">
            <v>1319.77563476563</v>
          </cell>
          <cell r="AX65">
            <v>0</v>
          </cell>
          <cell r="AY65">
            <v>0</v>
          </cell>
        </row>
        <row r="66">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1.67817168403417E-3</v>
          </cell>
          <cell r="T66">
            <v>1.5543480913038399E-5</v>
          </cell>
          <cell r="U66">
            <v>0</v>
          </cell>
          <cell r="V66">
            <v>31.108116149902301</v>
          </cell>
          <cell r="W66">
            <v>26.245162963867202</v>
          </cell>
          <cell r="X66">
            <v>24.805971145629901</v>
          </cell>
          <cell r="Y66">
            <v>0</v>
          </cell>
          <cell r="Z66">
            <v>24.838594436645501</v>
          </cell>
          <cell r="AA66">
            <v>0</v>
          </cell>
          <cell r="AB66">
            <v>0</v>
          </cell>
          <cell r="AC66">
            <v>0</v>
          </cell>
          <cell r="AD66">
            <v>0</v>
          </cell>
          <cell r="AE66">
            <v>1.8218067707493899E-3</v>
          </cell>
          <cell r="AF66">
            <v>6.9108395837247398E-3</v>
          </cell>
          <cell r="AG66">
            <v>0</v>
          </cell>
          <cell r="AH66">
            <v>32.089126586914098</v>
          </cell>
          <cell r="AI66">
            <v>26.948713302612301</v>
          </cell>
          <cell r="AJ66">
            <v>24.516403198242202</v>
          </cell>
          <cell r="AK66">
            <v>0</v>
          </cell>
          <cell r="AL66">
            <v>25.769660949706999</v>
          </cell>
          <cell r="AM66">
            <v>0</v>
          </cell>
          <cell r="AN66">
            <v>0</v>
          </cell>
          <cell r="AO66">
            <v>0</v>
          </cell>
          <cell r="AP66">
            <v>0</v>
          </cell>
          <cell r="AQ66">
            <v>1.80012197233737E-4</v>
          </cell>
          <cell r="AR66">
            <v>2.3884516209363899E-2</v>
          </cell>
          <cell r="AS66">
            <v>0</v>
          </cell>
          <cell r="AT66">
            <v>35.331428527832003</v>
          </cell>
          <cell r="AU66">
            <v>31.796892166137699</v>
          </cell>
          <cell r="AV66">
            <v>29.216499328613299</v>
          </cell>
          <cell r="AW66">
            <v>0</v>
          </cell>
          <cell r="AX66">
            <v>28.427015304565401</v>
          </cell>
          <cell r="AY66">
            <v>0</v>
          </cell>
        </row>
        <row r="67">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77.528289794921903</v>
          </cell>
          <cell r="W67">
            <v>70.998329162597699</v>
          </cell>
          <cell r="X67">
            <v>65.348243713378906</v>
          </cell>
          <cell r="Y67">
            <v>21.001754760742202</v>
          </cell>
          <cell r="Z67">
            <v>19.398288726806602</v>
          </cell>
          <cell r="AA67">
            <v>20.920040130615199</v>
          </cell>
          <cell r="AB67">
            <v>0</v>
          </cell>
          <cell r="AC67">
            <v>0</v>
          </cell>
          <cell r="AD67">
            <v>0</v>
          </cell>
          <cell r="AE67">
            <v>0</v>
          </cell>
          <cell r="AF67">
            <v>0</v>
          </cell>
          <cell r="AG67">
            <v>0</v>
          </cell>
          <cell r="AH67">
            <v>77.865066528320298</v>
          </cell>
          <cell r="AI67">
            <v>69.675155639648395</v>
          </cell>
          <cell r="AJ67">
            <v>64.793083190917997</v>
          </cell>
          <cell r="AK67">
            <v>20.173265457153299</v>
          </cell>
          <cell r="AL67">
            <v>18.452020645141602</v>
          </cell>
          <cell r="AM67">
            <v>21.3606662750244</v>
          </cell>
          <cell r="AN67">
            <v>0</v>
          </cell>
          <cell r="AO67">
            <v>0</v>
          </cell>
          <cell r="AP67">
            <v>0</v>
          </cell>
          <cell r="AQ67">
            <v>0</v>
          </cell>
          <cell r="AR67">
            <v>0</v>
          </cell>
          <cell r="AS67">
            <v>0</v>
          </cell>
          <cell r="AT67">
            <v>87.097183227539105</v>
          </cell>
          <cell r="AU67">
            <v>82.052772521972699</v>
          </cell>
          <cell r="AV67">
            <v>75.578254699707003</v>
          </cell>
          <cell r="AW67">
            <v>27.678859710693398</v>
          </cell>
          <cell r="AX67">
            <v>22.6310520172119</v>
          </cell>
          <cell r="AY67">
            <v>24.2192478179932</v>
          </cell>
        </row>
        <row r="68">
          <cell r="D68">
            <v>0</v>
          </cell>
          <cell r="E68">
            <v>0</v>
          </cell>
          <cell r="F68">
            <v>0</v>
          </cell>
          <cell r="G68">
            <v>0</v>
          </cell>
          <cell r="H68">
            <v>0</v>
          </cell>
          <cell r="I68">
            <v>0</v>
          </cell>
          <cell r="J68">
            <v>0</v>
          </cell>
          <cell r="K68">
            <v>0</v>
          </cell>
          <cell r="L68">
            <v>0</v>
          </cell>
          <cell r="M68">
            <v>0</v>
          </cell>
          <cell r="N68">
            <v>0</v>
          </cell>
          <cell r="O68">
            <v>0</v>
          </cell>
          <cell r="P68">
            <v>0</v>
          </cell>
          <cell r="Q68">
            <v>1.3730491627938999E-4</v>
          </cell>
          <cell r="R68">
            <v>0.85303801298141502</v>
          </cell>
          <cell r="S68">
            <v>0.81369119882583596</v>
          </cell>
          <cell r="T68">
            <v>2.6489019393920898</v>
          </cell>
          <cell r="U68">
            <v>1.77263307571411</v>
          </cell>
          <cell r="V68">
            <v>364.4521484375</v>
          </cell>
          <cell r="W68">
            <v>351.18240356445301</v>
          </cell>
          <cell r="X68">
            <v>321.73150634765602</v>
          </cell>
          <cell r="Y68">
            <v>410.92785644531301</v>
          </cell>
          <cell r="Z68">
            <v>0</v>
          </cell>
          <cell r="AA68">
            <v>0.45368716120719899</v>
          </cell>
          <cell r="AB68">
            <v>0</v>
          </cell>
          <cell r="AC68">
            <v>9.6093030879274E-4</v>
          </cell>
          <cell r="AD68">
            <v>2.1148049831390399</v>
          </cell>
          <cell r="AE68">
            <v>1.7776927947998</v>
          </cell>
          <cell r="AF68">
            <v>5.3183355331420898</v>
          </cell>
          <cell r="AG68">
            <v>3.3390960693359402</v>
          </cell>
          <cell r="AH68">
            <v>373.88796997070301</v>
          </cell>
          <cell r="AI68">
            <v>351.31604003906301</v>
          </cell>
          <cell r="AJ68">
            <v>322.07647705078102</v>
          </cell>
          <cell r="AK68">
            <v>387.90234375</v>
          </cell>
          <cell r="AL68">
            <v>0</v>
          </cell>
          <cell r="AM68">
            <v>0.59748768806457497</v>
          </cell>
          <cell r="AN68">
            <v>0</v>
          </cell>
          <cell r="AO68">
            <v>0.15118019282817799</v>
          </cell>
          <cell r="AP68">
            <v>6.0535998344421396</v>
          </cell>
          <cell r="AQ68">
            <v>4.6211481094360396</v>
          </cell>
          <cell r="AR68">
            <v>8.8856325149536097</v>
          </cell>
          <cell r="AS68">
            <v>13.786540985107401</v>
          </cell>
          <cell r="AT68">
            <v>396.04211425781301</v>
          </cell>
          <cell r="AU68">
            <v>388.59475708007801</v>
          </cell>
          <cell r="AV68">
            <v>365.15408325195301</v>
          </cell>
          <cell r="AW68">
            <v>447.30685424804699</v>
          </cell>
          <cell r="AX68">
            <v>0</v>
          </cell>
          <cell r="AY68">
            <v>8.99836421012878E-2</v>
          </cell>
        </row>
        <row r="69">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row>
        <row r="70">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4.6795735359191903</v>
          </cell>
          <cell r="T70">
            <v>5.8229126930236799</v>
          </cell>
          <cell r="U70">
            <v>5.8804802894592303</v>
          </cell>
          <cell r="V70">
            <v>0</v>
          </cell>
          <cell r="W70">
            <v>0</v>
          </cell>
          <cell r="X70">
            <v>0</v>
          </cell>
          <cell r="Y70">
            <v>0</v>
          </cell>
          <cell r="Z70">
            <v>0</v>
          </cell>
          <cell r="AA70">
            <v>0</v>
          </cell>
          <cell r="AB70">
            <v>0</v>
          </cell>
          <cell r="AC70">
            <v>0</v>
          </cell>
          <cell r="AD70">
            <v>0</v>
          </cell>
          <cell r="AE70">
            <v>5.5716896057128897</v>
          </cell>
          <cell r="AF70">
            <v>7.00978660583496</v>
          </cell>
          <cell r="AG70">
            <v>8.78143310546875</v>
          </cell>
          <cell r="AH70">
            <v>0</v>
          </cell>
          <cell r="AI70">
            <v>0</v>
          </cell>
          <cell r="AJ70">
            <v>0</v>
          </cell>
          <cell r="AK70">
            <v>0</v>
          </cell>
          <cell r="AL70">
            <v>0</v>
          </cell>
          <cell r="AM70">
            <v>0</v>
          </cell>
          <cell r="AN70">
            <v>0</v>
          </cell>
          <cell r="AO70">
            <v>0</v>
          </cell>
          <cell r="AP70">
            <v>0</v>
          </cell>
          <cell r="AQ70">
            <v>4.9790444374084499</v>
          </cell>
          <cell r="AR70">
            <v>6.3632612228393599</v>
          </cell>
          <cell r="AS70">
            <v>8.9743738174438494</v>
          </cell>
          <cell r="AT70">
            <v>0</v>
          </cell>
          <cell r="AU70">
            <v>0</v>
          </cell>
          <cell r="AV70">
            <v>0</v>
          </cell>
          <cell r="AW70">
            <v>0</v>
          </cell>
          <cell r="AX70">
            <v>0</v>
          </cell>
          <cell r="AY70">
            <v>0</v>
          </cell>
        </row>
        <row r="71">
          <cell r="D71">
            <v>0</v>
          </cell>
          <cell r="E71">
            <v>0</v>
          </cell>
          <cell r="F71">
            <v>0</v>
          </cell>
          <cell r="G71">
            <v>0</v>
          </cell>
          <cell r="H71">
            <v>0</v>
          </cell>
          <cell r="I71">
            <v>0</v>
          </cell>
          <cell r="J71">
            <v>0</v>
          </cell>
          <cell r="K71">
            <v>0</v>
          </cell>
          <cell r="L71">
            <v>0</v>
          </cell>
          <cell r="M71">
            <v>0</v>
          </cell>
          <cell r="N71">
            <v>0</v>
          </cell>
          <cell r="O71">
            <v>0</v>
          </cell>
          <cell r="P71">
            <v>5.6164808273315403</v>
          </cell>
          <cell r="Q71">
            <v>0</v>
          </cell>
          <cell r="R71">
            <v>9.0253584086895003E-2</v>
          </cell>
          <cell r="S71">
            <v>0</v>
          </cell>
          <cell r="T71">
            <v>8.6899280548095703E-2</v>
          </cell>
          <cell r="U71">
            <v>5.8987718075513796E-3</v>
          </cell>
          <cell r="V71">
            <v>101.94270324707</v>
          </cell>
          <cell r="W71">
            <v>77.812759399414105</v>
          </cell>
          <cell r="X71">
            <v>78.734077453613295</v>
          </cell>
          <cell r="Y71">
            <v>75.798889160156307</v>
          </cell>
          <cell r="Z71">
            <v>0</v>
          </cell>
          <cell r="AA71">
            <v>0</v>
          </cell>
          <cell r="AB71">
            <v>5.3775820732116699</v>
          </cell>
          <cell r="AC71">
            <v>15.495277404785201</v>
          </cell>
          <cell r="AD71">
            <v>0.302185118198395</v>
          </cell>
          <cell r="AE71">
            <v>17.476366043090799</v>
          </cell>
          <cell r="AF71">
            <v>0.185145407915115</v>
          </cell>
          <cell r="AG71">
            <v>1.46019048988819E-2</v>
          </cell>
          <cell r="AH71">
            <v>93.187583923339801</v>
          </cell>
          <cell r="AI71">
            <v>71.487648010253906</v>
          </cell>
          <cell r="AJ71">
            <v>74.143043518066406</v>
          </cell>
          <cell r="AK71">
            <v>71.673637390136705</v>
          </cell>
          <cell r="AL71">
            <v>83.959167480468807</v>
          </cell>
          <cell r="AM71">
            <v>94.473823547363295</v>
          </cell>
          <cell r="AN71">
            <v>5.5601263046264604</v>
          </cell>
          <cell r="AO71">
            <v>0</v>
          </cell>
          <cell r="AP71">
            <v>7.3217250406742096E-2</v>
          </cell>
          <cell r="AQ71">
            <v>0</v>
          </cell>
          <cell r="AR71">
            <v>0.43708613514900202</v>
          </cell>
          <cell r="AS71">
            <v>1.13948723301291E-2</v>
          </cell>
          <cell r="AT71">
            <v>105.046226501465</v>
          </cell>
          <cell r="AU71">
            <v>78.559898376464801</v>
          </cell>
          <cell r="AV71">
            <v>76.92626953125</v>
          </cell>
          <cell r="AW71">
            <v>72.834442138671903</v>
          </cell>
          <cell r="AX71">
            <v>103.173942565918</v>
          </cell>
          <cell r="AY71">
            <v>120.454704284668</v>
          </cell>
        </row>
        <row r="72">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1.0651688091456901E-2</v>
          </cell>
          <cell r="V72">
            <v>218.34030151367199</v>
          </cell>
          <cell r="W72">
            <v>183.098556518555</v>
          </cell>
          <cell r="X72">
            <v>174.05708312988301</v>
          </cell>
          <cell r="Y72">
            <v>177.75894165039099</v>
          </cell>
          <cell r="Z72">
            <v>168.48109436035199</v>
          </cell>
          <cell r="AA72">
            <v>0</v>
          </cell>
          <cell r="AB72">
            <v>0</v>
          </cell>
          <cell r="AC72">
            <v>0</v>
          </cell>
          <cell r="AD72">
            <v>0</v>
          </cell>
          <cell r="AE72">
            <v>15.008342742919901</v>
          </cell>
          <cell r="AF72">
            <v>28.2422485351563</v>
          </cell>
          <cell r="AG72">
            <v>2.31855921447277E-2</v>
          </cell>
          <cell r="AH72">
            <v>207.43891906738301</v>
          </cell>
          <cell r="AI72">
            <v>177.241455078125</v>
          </cell>
          <cell r="AJ72">
            <v>153.96830749511699</v>
          </cell>
          <cell r="AK72">
            <v>162.22790527343801</v>
          </cell>
          <cell r="AL72">
            <v>175.782302856445</v>
          </cell>
          <cell r="AM72">
            <v>177.12968444824199</v>
          </cell>
          <cell r="AN72">
            <v>0</v>
          </cell>
          <cell r="AO72">
            <v>0</v>
          </cell>
          <cell r="AP72">
            <v>0</v>
          </cell>
          <cell r="AQ72">
            <v>16.7933559417725</v>
          </cell>
          <cell r="AR72">
            <v>33.151554107666001</v>
          </cell>
          <cell r="AS72">
            <v>4.4225994497537599E-2</v>
          </cell>
          <cell r="AT72">
            <v>210.91589355468801</v>
          </cell>
          <cell r="AU72">
            <v>192.10098266601599</v>
          </cell>
          <cell r="AV72">
            <v>177.517578125</v>
          </cell>
          <cell r="AW72">
            <v>185.94461059570301</v>
          </cell>
          <cell r="AX72">
            <v>209.25718688964801</v>
          </cell>
          <cell r="AY72">
            <v>217.349609375</v>
          </cell>
        </row>
        <row r="73">
          <cell r="D73">
            <v>0</v>
          </cell>
          <cell r="E73">
            <v>0</v>
          </cell>
          <cell r="F73">
            <v>0</v>
          </cell>
          <cell r="G73">
            <v>0</v>
          </cell>
          <cell r="H73">
            <v>0</v>
          </cell>
          <cell r="I73">
            <v>0</v>
          </cell>
          <cell r="J73">
            <v>0</v>
          </cell>
          <cell r="K73">
            <v>0</v>
          </cell>
          <cell r="L73">
            <v>0</v>
          </cell>
          <cell r="M73">
            <v>0</v>
          </cell>
          <cell r="N73">
            <v>0</v>
          </cell>
          <cell r="O73">
            <v>0</v>
          </cell>
          <cell r="P73">
            <v>0</v>
          </cell>
          <cell r="Q73">
            <v>4.7101521492004403</v>
          </cell>
          <cell r="R73">
            <v>0.132433906197548</v>
          </cell>
          <cell r="S73">
            <v>0.38033676147460899</v>
          </cell>
          <cell r="T73">
            <v>0.234021887183189</v>
          </cell>
          <cell r="U73">
            <v>19.8023281097412</v>
          </cell>
          <cell r="V73">
            <v>394.14031982421898</v>
          </cell>
          <cell r="W73">
            <v>256.56320190429699</v>
          </cell>
          <cell r="X73">
            <v>256.24395751953102</v>
          </cell>
          <cell r="Y73">
            <v>199.0859375</v>
          </cell>
          <cell r="Z73">
            <v>0</v>
          </cell>
          <cell r="AA73">
            <v>1.3176620006561299</v>
          </cell>
          <cell r="AB73">
            <v>0</v>
          </cell>
          <cell r="AC73">
            <v>12.7298746109009</v>
          </cell>
          <cell r="AD73">
            <v>0.34073778986930803</v>
          </cell>
          <cell r="AE73">
            <v>0.99583137035369895</v>
          </cell>
          <cell r="AF73">
            <v>1.2857848405837999</v>
          </cell>
          <cell r="AG73">
            <v>38.275974273681598</v>
          </cell>
          <cell r="AH73">
            <v>361.06369018554699</v>
          </cell>
          <cell r="AI73">
            <v>229.84553527832</v>
          </cell>
          <cell r="AJ73">
            <v>232.87448120117199</v>
          </cell>
          <cell r="AK73">
            <v>190.80221557617199</v>
          </cell>
          <cell r="AL73">
            <v>0</v>
          </cell>
          <cell r="AM73">
            <v>3.2941701412200901</v>
          </cell>
          <cell r="AN73">
            <v>0</v>
          </cell>
          <cell r="AO73">
            <v>17.034971237182599</v>
          </cell>
          <cell r="AP73">
            <v>0.98966884613037098</v>
          </cell>
          <cell r="AQ73">
            <v>2.9975838661193799</v>
          </cell>
          <cell r="AR73">
            <v>3.8658208847045898</v>
          </cell>
          <cell r="AS73">
            <v>41.354759216308601</v>
          </cell>
          <cell r="AT73">
            <v>410.38488769531301</v>
          </cell>
          <cell r="AU73">
            <v>275.94223022460898</v>
          </cell>
          <cell r="AV73">
            <v>259.39535522460898</v>
          </cell>
          <cell r="AW73">
            <v>202.166580200195</v>
          </cell>
          <cell r="AX73">
            <v>0</v>
          </cell>
          <cell r="AY73">
            <v>4.69586181640625</v>
          </cell>
        </row>
        <row r="74">
          <cell r="D74">
            <v>0</v>
          </cell>
          <cell r="E74">
            <v>0</v>
          </cell>
          <cell r="F74">
            <v>0</v>
          </cell>
          <cell r="G74">
            <v>0</v>
          </cell>
          <cell r="H74">
            <v>0</v>
          </cell>
          <cell r="I74">
            <v>0</v>
          </cell>
          <cell r="J74">
            <v>0</v>
          </cell>
          <cell r="K74">
            <v>0</v>
          </cell>
          <cell r="L74">
            <v>0</v>
          </cell>
          <cell r="M74">
            <v>0</v>
          </cell>
          <cell r="N74">
            <v>0</v>
          </cell>
          <cell r="O74">
            <v>0</v>
          </cell>
          <cell r="P74">
            <v>2.7618331909179701</v>
          </cell>
          <cell r="Q74">
            <v>6.94264936447144</v>
          </cell>
          <cell r="R74">
            <v>0</v>
          </cell>
          <cell r="S74">
            <v>0</v>
          </cell>
          <cell r="T74">
            <v>0.59938377141952504</v>
          </cell>
          <cell r="U74">
            <v>0.29483222961425798</v>
          </cell>
          <cell r="V74">
            <v>125.89649963378901</v>
          </cell>
          <cell r="W74">
            <v>112.80908203125</v>
          </cell>
          <cell r="X74">
            <v>0</v>
          </cell>
          <cell r="Y74">
            <v>0</v>
          </cell>
          <cell r="Z74">
            <v>0</v>
          </cell>
          <cell r="AA74">
            <v>0.66555279493331898</v>
          </cell>
          <cell r="AB74">
            <v>2.52283811569214</v>
          </cell>
          <cell r="AC74">
            <v>6.4963240623474103</v>
          </cell>
          <cell r="AD74">
            <v>0</v>
          </cell>
          <cell r="AE74">
            <v>0</v>
          </cell>
          <cell r="AF74">
            <v>0.705086469650269</v>
          </cell>
          <cell r="AG74">
            <v>0.465989649295807</v>
          </cell>
          <cell r="AH74">
            <v>119.647834777832</v>
          </cell>
          <cell r="AI74">
            <v>94.735427856445298</v>
          </cell>
          <cell r="AJ74">
            <v>0</v>
          </cell>
          <cell r="AK74">
            <v>0</v>
          </cell>
          <cell r="AL74">
            <v>0</v>
          </cell>
          <cell r="AM74">
            <v>0.92420417070388805</v>
          </cell>
          <cell r="AN74">
            <v>2.73929691314697</v>
          </cell>
          <cell r="AO74">
            <v>6.9507894515991202</v>
          </cell>
          <cell r="AP74">
            <v>0</v>
          </cell>
          <cell r="AQ74">
            <v>0</v>
          </cell>
          <cell r="AR74">
            <v>0.65970146656036399</v>
          </cell>
          <cell r="AS74">
            <v>0.31360301375389099</v>
          </cell>
          <cell r="AT74">
            <v>118.45792388916</v>
          </cell>
          <cell r="AU74">
            <v>107.524459838867</v>
          </cell>
          <cell r="AV74">
            <v>0</v>
          </cell>
          <cell r="AW74">
            <v>0</v>
          </cell>
          <cell r="AX74">
            <v>0</v>
          </cell>
          <cell r="AY74">
            <v>1.0960320234298699</v>
          </cell>
        </row>
        <row r="75">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252.97090148925801</v>
          </cell>
          <cell r="W75">
            <v>252.53558349609401</v>
          </cell>
          <cell r="X75">
            <v>238.04943847656301</v>
          </cell>
          <cell r="Y75">
            <v>163.30122375488301</v>
          </cell>
          <cell r="Z75">
            <v>151.19204711914099</v>
          </cell>
          <cell r="AA75">
            <v>0</v>
          </cell>
          <cell r="AB75">
            <v>0</v>
          </cell>
          <cell r="AC75">
            <v>0</v>
          </cell>
          <cell r="AD75">
            <v>0</v>
          </cell>
          <cell r="AE75">
            <v>0</v>
          </cell>
          <cell r="AF75">
            <v>0</v>
          </cell>
          <cell r="AG75">
            <v>0</v>
          </cell>
          <cell r="AH75">
            <v>240.52684020996099</v>
          </cell>
          <cell r="AI75">
            <v>235.13328552246099</v>
          </cell>
          <cell r="AJ75">
            <v>225.87683105468801</v>
          </cell>
          <cell r="AK75">
            <v>158.30270385742199</v>
          </cell>
          <cell r="AL75">
            <v>141.48770141601599</v>
          </cell>
          <cell r="AM75">
            <v>0</v>
          </cell>
          <cell r="AN75">
            <v>0</v>
          </cell>
          <cell r="AO75">
            <v>0</v>
          </cell>
          <cell r="AP75">
            <v>0</v>
          </cell>
          <cell r="AQ75">
            <v>0</v>
          </cell>
          <cell r="AR75">
            <v>0</v>
          </cell>
          <cell r="AS75">
            <v>0</v>
          </cell>
          <cell r="AT75">
            <v>239.76051330566401</v>
          </cell>
          <cell r="AU75">
            <v>237.49769592285199</v>
          </cell>
          <cell r="AV75">
            <v>234.22955322265599</v>
          </cell>
          <cell r="AW75">
            <v>164.68063354492199</v>
          </cell>
          <cell r="AX75">
            <v>149.58453369140599</v>
          </cell>
          <cell r="AY75">
            <v>0</v>
          </cell>
        </row>
        <row r="76">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0.21550101041793801</v>
          </cell>
          <cell r="AN76">
            <v>0</v>
          </cell>
          <cell r="AO76">
            <v>0</v>
          </cell>
          <cell r="AP76">
            <v>0</v>
          </cell>
          <cell r="AQ76">
            <v>0</v>
          </cell>
          <cell r="AR76">
            <v>0</v>
          </cell>
          <cell r="AS76">
            <v>0</v>
          </cell>
          <cell r="AT76">
            <v>0</v>
          </cell>
          <cell r="AU76">
            <v>0</v>
          </cell>
          <cell r="AV76">
            <v>0</v>
          </cell>
          <cell r="AW76">
            <v>0</v>
          </cell>
          <cell r="AX76">
            <v>0</v>
          </cell>
          <cell r="AY76">
            <v>0</v>
          </cell>
        </row>
        <row r="77">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2.1158185005188002</v>
          </cell>
          <cell r="T77">
            <v>7.0398831367492702</v>
          </cell>
          <cell r="U77">
            <v>2.54460525512695</v>
          </cell>
          <cell r="V77">
            <v>0</v>
          </cell>
          <cell r="W77">
            <v>0</v>
          </cell>
          <cell r="X77">
            <v>0</v>
          </cell>
          <cell r="Y77">
            <v>0</v>
          </cell>
          <cell r="Z77">
            <v>0</v>
          </cell>
          <cell r="AA77">
            <v>0</v>
          </cell>
          <cell r="AB77">
            <v>0</v>
          </cell>
          <cell r="AC77">
            <v>0</v>
          </cell>
          <cell r="AD77">
            <v>0</v>
          </cell>
          <cell r="AE77">
            <v>2.6658158302307098</v>
          </cell>
          <cell r="AF77">
            <v>7.85156345367432</v>
          </cell>
          <cell r="AG77">
            <v>3.3417694568634002</v>
          </cell>
          <cell r="AH77">
            <v>0</v>
          </cell>
          <cell r="AI77">
            <v>0</v>
          </cell>
          <cell r="AJ77">
            <v>0</v>
          </cell>
          <cell r="AK77">
            <v>92.977752685546903</v>
          </cell>
          <cell r="AL77">
            <v>0</v>
          </cell>
          <cell r="AM77">
            <v>0</v>
          </cell>
          <cell r="AN77">
            <v>0</v>
          </cell>
          <cell r="AO77">
            <v>0</v>
          </cell>
          <cell r="AP77">
            <v>0</v>
          </cell>
          <cell r="AQ77">
            <v>1.8854244947433501</v>
          </cell>
          <cell r="AR77">
            <v>6.1430592536926296</v>
          </cell>
          <cell r="AS77">
            <v>2.7392213344574001</v>
          </cell>
          <cell r="AT77">
            <v>0</v>
          </cell>
          <cell r="AU77">
            <v>0</v>
          </cell>
          <cell r="AV77">
            <v>0</v>
          </cell>
          <cell r="AW77">
            <v>0</v>
          </cell>
          <cell r="AX77">
            <v>0</v>
          </cell>
          <cell r="AY77">
            <v>0</v>
          </cell>
        </row>
        <row r="78">
          <cell r="D78">
            <v>0</v>
          </cell>
          <cell r="E78">
            <v>0</v>
          </cell>
          <cell r="F78">
            <v>0</v>
          </cell>
          <cell r="G78">
            <v>0</v>
          </cell>
          <cell r="H78">
            <v>0</v>
          </cell>
          <cell r="I78">
            <v>0</v>
          </cell>
          <cell r="J78">
            <v>0</v>
          </cell>
          <cell r="K78">
            <v>0</v>
          </cell>
          <cell r="L78">
            <v>0</v>
          </cell>
          <cell r="M78">
            <v>0</v>
          </cell>
          <cell r="N78">
            <v>0</v>
          </cell>
          <cell r="O78">
            <v>0</v>
          </cell>
          <cell r="P78">
            <v>0.35704946517944303</v>
          </cell>
          <cell r="Q78">
            <v>0.34229189157486001</v>
          </cell>
          <cell r="R78">
            <v>0.20554313063621499</v>
          </cell>
          <cell r="S78">
            <v>17.869758605956999</v>
          </cell>
          <cell r="T78">
            <v>10.7088479995728</v>
          </cell>
          <cell r="U78">
            <v>11.9661712646484</v>
          </cell>
          <cell r="V78">
            <v>326.00433349609398</v>
          </cell>
          <cell r="W78">
            <v>250.61976623535199</v>
          </cell>
          <cell r="X78">
            <v>207.190505981445</v>
          </cell>
          <cell r="Y78">
            <v>232.88314819335901</v>
          </cell>
          <cell r="Z78">
            <v>0</v>
          </cell>
          <cell r="AA78">
            <v>1.1059834957122801</v>
          </cell>
          <cell r="AB78">
            <v>0.51757198572158802</v>
          </cell>
          <cell r="AC78">
            <v>3.40987205505371</v>
          </cell>
          <cell r="AD78">
            <v>1.60547924041748</v>
          </cell>
          <cell r="AE78">
            <v>41.751380920410199</v>
          </cell>
          <cell r="AF78">
            <v>30.159381866455099</v>
          </cell>
          <cell r="AG78">
            <v>50.308670043945298</v>
          </cell>
          <cell r="AH78">
            <v>310.824462890625</v>
          </cell>
          <cell r="AI78">
            <v>237.369552612305</v>
          </cell>
          <cell r="AJ78">
            <v>203.512451171875</v>
          </cell>
          <cell r="AK78">
            <v>232.96984863281301</v>
          </cell>
          <cell r="AL78">
            <v>216.31390380859401</v>
          </cell>
          <cell r="AM78">
            <v>2.92805075645447</v>
          </cell>
          <cell r="AN78">
            <v>0.50488269329071001</v>
          </cell>
          <cell r="AO78">
            <v>3.8530814647674601</v>
          </cell>
          <cell r="AP78">
            <v>3.8135948181152299</v>
          </cell>
          <cell r="AQ78">
            <v>41.608589172363303</v>
          </cell>
          <cell r="AR78">
            <v>30.118616104126001</v>
          </cell>
          <cell r="AS78">
            <v>50.873210906982401</v>
          </cell>
          <cell r="AT78">
            <v>353.94818115234398</v>
          </cell>
          <cell r="AU78">
            <v>287.53286743164102</v>
          </cell>
          <cell r="AV78">
            <v>252.22212219238301</v>
          </cell>
          <cell r="AW78">
            <v>258.38708496093801</v>
          </cell>
          <cell r="AX78">
            <v>311.22119140625</v>
          </cell>
          <cell r="AY78">
            <v>3.9547183513641402</v>
          </cell>
        </row>
        <row r="79">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6.7381717264652294E-2</v>
          </cell>
          <cell r="U79">
            <v>6.0068774968385703E-2</v>
          </cell>
          <cell r="V79">
            <v>64.490669250488295</v>
          </cell>
          <cell r="W79">
            <v>67.301681518554702</v>
          </cell>
          <cell r="X79">
            <v>67.550239562988295</v>
          </cell>
          <cell r="Y79">
            <v>66.878646850585895</v>
          </cell>
          <cell r="Z79">
            <v>57.4088134765625</v>
          </cell>
          <cell r="AA79">
            <v>53.250167846679702</v>
          </cell>
          <cell r="AB79">
            <v>0</v>
          </cell>
          <cell r="AC79">
            <v>0</v>
          </cell>
          <cell r="AD79">
            <v>0</v>
          </cell>
          <cell r="AE79">
            <v>0</v>
          </cell>
          <cell r="AF79">
            <v>0.18090218305587799</v>
          </cell>
          <cell r="AG79">
            <v>0.21418799459934201</v>
          </cell>
          <cell r="AH79">
            <v>68.551368713378906</v>
          </cell>
          <cell r="AI79">
            <v>71.082855224609403</v>
          </cell>
          <cell r="AJ79">
            <v>69.262657165527301</v>
          </cell>
          <cell r="AK79">
            <v>67.454597473144503</v>
          </cell>
          <cell r="AL79">
            <v>58.132530212402301</v>
          </cell>
          <cell r="AM79">
            <v>51.481727600097699</v>
          </cell>
          <cell r="AN79">
            <v>0</v>
          </cell>
          <cell r="AO79">
            <v>0</v>
          </cell>
          <cell r="AP79">
            <v>0</v>
          </cell>
          <cell r="AQ79">
            <v>0</v>
          </cell>
          <cell r="AR79">
            <v>0.19577680528163899</v>
          </cell>
          <cell r="AS79">
            <v>0.178122878074646</v>
          </cell>
          <cell r="AT79">
            <v>66.176666259765597</v>
          </cell>
          <cell r="AU79">
            <v>72.052604675292997</v>
          </cell>
          <cell r="AV79">
            <v>71.430007934570298</v>
          </cell>
          <cell r="AW79">
            <v>73.182800292968807</v>
          </cell>
          <cell r="AX79">
            <v>68.1910400390625</v>
          </cell>
          <cell r="AY79">
            <v>61.966720581054702</v>
          </cell>
        </row>
        <row r="80">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row>
        <row r="82">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row>
        <row r="83">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row>
        <row r="84">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row>
        <row r="85">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row>
      </sheetData>
      <sheetData sheetId="15">
        <row r="6">
          <cell r="B6" t="str">
            <v>CHEM</v>
          </cell>
          <cell r="C6" t="str">
            <v>paints</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1.1158981360495099E-2</v>
          </cell>
          <cell r="Y6">
            <v>0.14427272975444799</v>
          </cell>
          <cell r="Z6">
            <v>0.238225176930428</v>
          </cell>
          <cell r="AA6">
            <v>0.44945642352104198</v>
          </cell>
          <cell r="AB6">
            <v>0</v>
          </cell>
          <cell r="AC6">
            <v>0</v>
          </cell>
          <cell r="AD6">
            <v>0</v>
          </cell>
          <cell r="AE6">
            <v>0</v>
          </cell>
          <cell r="AF6">
            <v>0</v>
          </cell>
          <cell r="AG6">
            <v>0</v>
          </cell>
          <cell r="AH6">
            <v>0</v>
          </cell>
          <cell r="AI6">
            <v>0</v>
          </cell>
          <cell r="AJ6">
            <v>0.124022729694843</v>
          </cell>
          <cell r="AK6">
            <v>0.177979096770287</v>
          </cell>
          <cell r="AL6">
            <v>0.28123092651367199</v>
          </cell>
          <cell r="AM6">
            <v>0.40964317321777299</v>
          </cell>
          <cell r="AN6">
            <v>0</v>
          </cell>
          <cell r="AO6">
            <v>0</v>
          </cell>
          <cell r="AP6">
            <v>0</v>
          </cell>
          <cell r="AQ6">
            <v>0</v>
          </cell>
          <cell r="AR6">
            <v>0</v>
          </cell>
          <cell r="AS6">
            <v>0</v>
          </cell>
          <cell r="AT6">
            <v>0</v>
          </cell>
          <cell r="AU6">
            <v>0</v>
          </cell>
          <cell r="AV6">
            <v>0</v>
          </cell>
          <cell r="AW6">
            <v>0</v>
          </cell>
          <cell r="AX6">
            <v>4.40740399062634E-2</v>
          </cell>
          <cell r="AY6">
            <v>0.29939568042755099</v>
          </cell>
        </row>
        <row r="7">
          <cell r="B7" t="str">
            <v>CHEM</v>
          </cell>
          <cell r="C7" t="str">
            <v>rubber poly</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0.12202020734548601</v>
          </cell>
          <cell r="V7">
            <v>0</v>
          </cell>
          <cell r="W7">
            <v>1.05375181883574E-2</v>
          </cell>
          <cell r="X7">
            <v>0.15278035402297999</v>
          </cell>
          <cell r="Y7">
            <v>0.24115431308746299</v>
          </cell>
          <cell r="Z7">
            <v>0.291914403438568</v>
          </cell>
          <cell r="AA7">
            <v>0.25729343295097401</v>
          </cell>
          <cell r="AB7">
            <v>0</v>
          </cell>
          <cell r="AC7">
            <v>0</v>
          </cell>
          <cell r="AD7">
            <v>0</v>
          </cell>
          <cell r="AE7">
            <v>0</v>
          </cell>
          <cell r="AF7">
            <v>0</v>
          </cell>
          <cell r="AG7">
            <v>3.4764513373374897E-2</v>
          </cell>
          <cell r="AH7">
            <v>0</v>
          </cell>
          <cell r="AI7">
            <v>7.3258996009826702E-2</v>
          </cell>
          <cell r="AJ7">
            <v>0.21609792113304099</v>
          </cell>
          <cell r="AK7">
            <v>0</v>
          </cell>
          <cell r="AL7">
            <v>0</v>
          </cell>
          <cell r="AM7">
            <v>0</v>
          </cell>
          <cell r="AN7">
            <v>0</v>
          </cell>
          <cell r="AO7">
            <v>0.12439745664596601</v>
          </cell>
          <cell r="AP7">
            <v>9.2604449018836004E-3</v>
          </cell>
          <cell r="AQ7">
            <v>2.7194198220968201E-2</v>
          </cell>
          <cell r="AR7">
            <v>6.9591447710990906E-2</v>
          </cell>
          <cell r="AS7">
            <v>0</v>
          </cell>
          <cell r="AT7">
            <v>0.16701906919479401</v>
          </cell>
          <cell r="AU7">
            <v>0.34147259593009899</v>
          </cell>
          <cell r="AV7">
            <v>0.30541270971298201</v>
          </cell>
          <cell r="AW7">
            <v>0.30106079578399703</v>
          </cell>
          <cell r="AX7">
            <v>3.4988656640052802E-2</v>
          </cell>
          <cell r="AY7">
            <v>0</v>
          </cell>
        </row>
        <row r="8">
          <cell r="B8" t="str">
            <v>CHEM</v>
          </cell>
          <cell r="C8" t="str">
            <v>miscell</v>
          </cell>
          <cell r="D8">
            <v>0</v>
          </cell>
          <cell r="E8">
            <v>0</v>
          </cell>
          <cell r="F8">
            <v>0</v>
          </cell>
          <cell r="G8">
            <v>0</v>
          </cell>
          <cell r="H8">
            <v>0</v>
          </cell>
          <cell r="I8">
            <v>0</v>
          </cell>
          <cell r="J8">
            <v>0</v>
          </cell>
          <cell r="K8">
            <v>0</v>
          </cell>
          <cell r="L8">
            <v>0</v>
          </cell>
          <cell r="M8">
            <v>0</v>
          </cell>
          <cell r="N8">
            <v>0</v>
          </cell>
          <cell r="O8">
            <v>0</v>
          </cell>
          <cell r="P8">
            <v>0.77539730072021495</v>
          </cell>
          <cell r="Q8">
            <v>0.48195931315422103</v>
          </cell>
          <cell r="R8">
            <v>0.228671565651894</v>
          </cell>
          <cell r="S8">
            <v>0.21744310855865501</v>
          </cell>
          <cell r="T8">
            <v>0.276652902364731</v>
          </cell>
          <cell r="U8">
            <v>0.29649597406387301</v>
          </cell>
          <cell r="V8">
            <v>0</v>
          </cell>
          <cell r="W8">
            <v>8.7313883006572696E-2</v>
          </cell>
          <cell r="X8">
            <v>0.31598550081253102</v>
          </cell>
          <cell r="Y8">
            <v>0.509968161582947</v>
          </cell>
          <cell r="Z8">
            <v>0.56305879354476895</v>
          </cell>
          <cell r="AA8">
            <v>0.66934382915496804</v>
          </cell>
          <cell r="AB8">
            <v>0.71261429786682096</v>
          </cell>
          <cell r="AC8">
            <v>0.36072969436645502</v>
          </cell>
          <cell r="AD8">
            <v>6.09705559909344E-2</v>
          </cell>
          <cell r="AE8">
            <v>0.12061537802219401</v>
          </cell>
          <cell r="AF8">
            <v>0.11528757214546199</v>
          </cell>
          <cell r="AG8">
            <v>0.13747231662273399</v>
          </cell>
          <cell r="AH8">
            <v>0</v>
          </cell>
          <cell r="AI8">
            <v>0.129016488790512</v>
          </cell>
          <cell r="AJ8">
            <v>0.34972608089446999</v>
          </cell>
          <cell r="AK8">
            <v>0.54395848512649503</v>
          </cell>
          <cell r="AL8">
            <v>0.30318316817283603</v>
          </cell>
          <cell r="AM8">
            <v>0.41266864538192699</v>
          </cell>
          <cell r="AN8">
            <v>0.64780008792877197</v>
          </cell>
          <cell r="AO8">
            <v>0.124840758740902</v>
          </cell>
          <cell r="AP8">
            <v>0</v>
          </cell>
          <cell r="AQ8">
            <v>0</v>
          </cell>
          <cell r="AR8">
            <v>0</v>
          </cell>
          <cell r="AS8">
            <v>0</v>
          </cell>
          <cell r="AT8">
            <v>0</v>
          </cell>
          <cell r="AU8">
            <v>0</v>
          </cell>
          <cell r="AV8">
            <v>0.128888174891472</v>
          </cell>
          <cell r="AW8">
            <v>0.39955234527587902</v>
          </cell>
          <cell r="AX8">
            <v>0.20018115639686601</v>
          </cell>
          <cell r="AY8">
            <v>0.25764861702919001</v>
          </cell>
        </row>
        <row r="9">
          <cell r="B9" t="str">
            <v>CHEM</v>
          </cell>
          <cell r="C9" t="str">
            <v>resins</v>
          </cell>
          <cell r="D9">
            <v>0</v>
          </cell>
          <cell r="E9">
            <v>0</v>
          </cell>
          <cell r="F9">
            <v>0</v>
          </cell>
          <cell r="G9">
            <v>0</v>
          </cell>
          <cell r="H9">
            <v>0</v>
          </cell>
          <cell r="I9">
            <v>0</v>
          </cell>
          <cell r="J9">
            <v>0</v>
          </cell>
          <cell r="K9">
            <v>0</v>
          </cell>
          <cell r="L9">
            <v>0</v>
          </cell>
          <cell r="M9">
            <v>0</v>
          </cell>
          <cell r="N9">
            <v>0</v>
          </cell>
          <cell r="O9">
            <v>0</v>
          </cell>
          <cell r="P9">
            <v>0</v>
          </cell>
          <cell r="Q9">
            <v>0.50790303945541404</v>
          </cell>
          <cell r="R9">
            <v>0</v>
          </cell>
          <cell r="S9">
            <v>7.3416009545326205E-2</v>
          </cell>
          <cell r="T9">
            <v>0.123465448617935</v>
          </cell>
          <cell r="U9">
            <v>0</v>
          </cell>
          <cell r="V9">
            <v>0.11014607548713699</v>
          </cell>
          <cell r="W9">
            <v>0.157287701964378</v>
          </cell>
          <cell r="X9">
            <v>0.22081166505813599</v>
          </cell>
          <cell r="Y9">
            <v>0.74706965684890703</v>
          </cell>
          <cell r="Z9">
            <v>0.76354610919952404</v>
          </cell>
          <cell r="AA9">
            <v>0.62038004398345903</v>
          </cell>
          <cell r="AB9">
            <v>0</v>
          </cell>
          <cell r="AC9">
            <v>0.40304598212242099</v>
          </cell>
          <cell r="AD9">
            <v>0</v>
          </cell>
          <cell r="AE9">
            <v>0</v>
          </cell>
          <cell r="AF9">
            <v>4.13679890334606E-3</v>
          </cell>
          <cell r="AG9">
            <v>0</v>
          </cell>
          <cell r="AH9">
            <v>0.14893706142902399</v>
          </cell>
          <cell r="AI9">
            <v>0.17980121076107</v>
          </cell>
          <cell r="AJ9">
            <v>0.25501444935798601</v>
          </cell>
          <cell r="AK9">
            <v>0.75907331705093395</v>
          </cell>
          <cell r="AL9">
            <v>0.77326631546020497</v>
          </cell>
          <cell r="AM9">
            <v>0.48897650837898299</v>
          </cell>
          <cell r="AN9">
            <v>0</v>
          </cell>
          <cell r="AO9">
            <v>0.175190910696983</v>
          </cell>
          <cell r="AP9">
            <v>0</v>
          </cell>
          <cell r="AQ9">
            <v>0</v>
          </cell>
          <cell r="AR9">
            <v>0</v>
          </cell>
          <cell r="AS9">
            <v>0</v>
          </cell>
          <cell r="AT9">
            <v>0</v>
          </cell>
          <cell r="AU9">
            <v>2.0115662366151799E-2</v>
          </cell>
          <cell r="AV9">
            <v>0.17000214755535101</v>
          </cell>
          <cell r="AW9">
            <v>0.70190268754959095</v>
          </cell>
          <cell r="AX9">
            <v>0.72100305557250999</v>
          </cell>
          <cell r="AY9">
            <v>0.27866750955581698</v>
          </cell>
        </row>
        <row r="10">
          <cell r="B10" t="str">
            <v>CHEM</v>
          </cell>
          <cell r="C10" t="str">
            <v>soap</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9.4888411462307004E-2</v>
          </cell>
          <cell r="U10">
            <v>0.54594314098358199</v>
          </cell>
          <cell r="V10">
            <v>0.30747336149215698</v>
          </cell>
          <cell r="W10">
            <v>0.55106943845748901</v>
          </cell>
          <cell r="X10">
            <v>0.31618478894233698</v>
          </cell>
          <cell r="Y10">
            <v>0.52580344676971402</v>
          </cell>
          <cell r="Z10">
            <v>0.74178969860076904</v>
          </cell>
          <cell r="AA10">
            <v>0.74782961606979403</v>
          </cell>
          <cell r="AB10">
            <v>0</v>
          </cell>
          <cell r="AC10">
            <v>0</v>
          </cell>
          <cell r="AD10">
            <v>0</v>
          </cell>
          <cell r="AE10">
            <v>0</v>
          </cell>
          <cell r="AF10">
            <v>1.7091615125536901E-2</v>
          </cell>
          <cell r="AG10">
            <v>0.39256924390792802</v>
          </cell>
          <cell r="AH10">
            <v>0.32242009043693498</v>
          </cell>
          <cell r="AI10">
            <v>0.54223459959030196</v>
          </cell>
          <cell r="AJ10">
            <v>0.33271205425262501</v>
          </cell>
          <cell r="AK10">
            <v>0.520091593265533</v>
          </cell>
          <cell r="AL10">
            <v>0.36931654810905501</v>
          </cell>
          <cell r="AM10">
            <v>0.39555451273918202</v>
          </cell>
          <cell r="AN10">
            <v>0</v>
          </cell>
          <cell r="AO10">
            <v>0</v>
          </cell>
          <cell r="AP10">
            <v>0</v>
          </cell>
          <cell r="AQ10">
            <v>0</v>
          </cell>
          <cell r="AR10">
            <v>5.1452059298753697E-2</v>
          </cell>
          <cell r="AS10">
            <v>0.15877933800220501</v>
          </cell>
          <cell r="AT10">
            <v>0.141512855887413</v>
          </cell>
          <cell r="AU10">
            <v>0.39479833841323902</v>
          </cell>
          <cell r="AV10">
            <v>0.26434254646301297</v>
          </cell>
          <cell r="AW10">
            <v>0.50641769170761097</v>
          </cell>
          <cell r="AX10">
            <v>0.133225858211517</v>
          </cell>
          <cell r="AY10">
            <v>0.13174450397491499</v>
          </cell>
        </row>
        <row r="11">
          <cell r="B11" t="str">
            <v>CHEM</v>
          </cell>
          <cell r="C11" t="str">
            <v>pharms</v>
          </cell>
          <cell r="D11">
            <v>0</v>
          </cell>
          <cell r="E11">
            <v>0</v>
          </cell>
          <cell r="F11">
            <v>0</v>
          </cell>
          <cell r="G11">
            <v>0</v>
          </cell>
          <cell r="H11">
            <v>0</v>
          </cell>
          <cell r="I11">
            <v>0</v>
          </cell>
          <cell r="J11">
            <v>0</v>
          </cell>
          <cell r="K11">
            <v>0</v>
          </cell>
          <cell r="L11">
            <v>0</v>
          </cell>
          <cell r="M11">
            <v>0</v>
          </cell>
          <cell r="N11">
            <v>0</v>
          </cell>
          <cell r="O11">
            <v>0</v>
          </cell>
          <cell r="P11">
            <v>0.667072534561157</v>
          </cell>
          <cell r="Q11">
            <v>6.0245897620916401E-2</v>
          </cell>
          <cell r="R11">
            <v>0.53895813226699796</v>
          </cell>
          <cell r="S11">
            <v>0.32576104998588601</v>
          </cell>
          <cell r="T11">
            <v>0.35773500800132801</v>
          </cell>
          <cell r="U11">
            <v>6.9459654390811906E-2</v>
          </cell>
          <cell r="V11">
            <v>6.86406157910824E-3</v>
          </cell>
          <cell r="W11">
            <v>0.326164901256561</v>
          </cell>
          <cell r="X11">
            <v>0.50558918714523304</v>
          </cell>
          <cell r="Y11">
            <v>0.79498386383056596</v>
          </cell>
          <cell r="Z11">
            <v>0.75325733423232999</v>
          </cell>
          <cell r="AA11">
            <v>0.29244270920753501</v>
          </cell>
          <cell r="AB11">
            <v>0.50561892986297596</v>
          </cell>
          <cell r="AC11">
            <v>0</v>
          </cell>
          <cell r="AD11">
            <v>0.401880502700806</v>
          </cell>
          <cell r="AE11">
            <v>0.17706985771656</v>
          </cell>
          <cell r="AF11">
            <v>0.27330201864242598</v>
          </cell>
          <cell r="AG11">
            <v>0</v>
          </cell>
          <cell r="AH11">
            <v>0.13379424810409499</v>
          </cell>
          <cell r="AI11">
            <v>0.35552492737770103</v>
          </cell>
          <cell r="AJ11">
            <v>0.52199184894561801</v>
          </cell>
          <cell r="AK11">
            <v>0.79899436235427901</v>
          </cell>
          <cell r="AL11">
            <v>0.65037149190902699</v>
          </cell>
          <cell r="AM11">
            <v>0.171783372759819</v>
          </cell>
          <cell r="AN11">
            <v>0.32750117778778098</v>
          </cell>
          <cell r="AO11">
            <v>0</v>
          </cell>
          <cell r="AP11">
            <v>0</v>
          </cell>
          <cell r="AQ11">
            <v>0</v>
          </cell>
          <cell r="AR11">
            <v>0</v>
          </cell>
          <cell r="AS11">
            <v>0</v>
          </cell>
          <cell r="AT11">
            <v>0</v>
          </cell>
          <cell r="AU11">
            <v>0.27603399753570601</v>
          </cell>
          <cell r="AV11">
            <v>0.50963556766509999</v>
          </cell>
          <cell r="AW11">
            <v>0.78502476215362504</v>
          </cell>
          <cell r="AX11">
            <v>0.456948012113571</v>
          </cell>
          <cell r="AY11">
            <v>0</v>
          </cell>
        </row>
        <row r="12">
          <cell r="B12" t="str">
            <v>CHEM</v>
          </cell>
          <cell r="C12" t="str">
            <v>organics</v>
          </cell>
          <cell r="D12">
            <v>0</v>
          </cell>
          <cell r="E12">
            <v>0</v>
          </cell>
          <cell r="F12">
            <v>0</v>
          </cell>
          <cell r="G12">
            <v>0</v>
          </cell>
          <cell r="H12">
            <v>0</v>
          </cell>
          <cell r="I12">
            <v>0</v>
          </cell>
          <cell r="J12">
            <v>0</v>
          </cell>
          <cell r="K12">
            <v>0</v>
          </cell>
          <cell r="L12">
            <v>0</v>
          </cell>
          <cell r="M12">
            <v>0</v>
          </cell>
          <cell r="N12">
            <v>0</v>
          </cell>
          <cell r="O12">
            <v>0</v>
          </cell>
          <cell r="P12">
            <v>0.64011359214782704</v>
          </cell>
          <cell r="Q12">
            <v>7.9808115959167494E-2</v>
          </cell>
          <cell r="R12">
            <v>8.0272123217582703E-2</v>
          </cell>
          <cell r="S12">
            <v>0.167674019932747</v>
          </cell>
          <cell r="T12">
            <v>0.11216334998607599</v>
          </cell>
          <cell r="U12">
            <v>0.115987531840801</v>
          </cell>
          <cell r="V12">
            <v>7.0327751338481903E-2</v>
          </cell>
          <cell r="W12">
            <v>0.47780030965805098</v>
          </cell>
          <cell r="X12">
            <v>0.51560062170028698</v>
          </cell>
          <cell r="Y12">
            <v>0.61180120706558205</v>
          </cell>
          <cell r="Z12">
            <v>1.5328094363212599E-2</v>
          </cell>
          <cell r="AA12">
            <v>0.196959108114243</v>
          </cell>
          <cell r="AB12">
            <v>0.51410055160522505</v>
          </cell>
          <cell r="AC12">
            <v>3.3865928649902302E-2</v>
          </cell>
          <cell r="AD12">
            <v>8.79251770675182E-3</v>
          </cell>
          <cell r="AE12">
            <v>4.7509681433439303E-2</v>
          </cell>
          <cell r="AF12">
            <v>3.03260460495949E-2</v>
          </cell>
          <cell r="AG12">
            <v>0</v>
          </cell>
          <cell r="AH12">
            <v>0.141787484288216</v>
          </cell>
          <cell r="AI12">
            <v>0.490327328443527</v>
          </cell>
          <cell r="AJ12">
            <v>0</v>
          </cell>
          <cell r="AK12">
            <v>0.48769700527191201</v>
          </cell>
          <cell r="AL12">
            <v>0</v>
          </cell>
          <cell r="AM12">
            <v>6.4339734613895402E-2</v>
          </cell>
          <cell r="AN12">
            <v>0.265407234430313</v>
          </cell>
          <cell r="AO12">
            <v>0</v>
          </cell>
          <cell r="AP12">
            <v>0</v>
          </cell>
          <cell r="AQ12">
            <v>0</v>
          </cell>
          <cell r="AR12">
            <v>0</v>
          </cell>
          <cell r="AS12">
            <v>0</v>
          </cell>
          <cell r="AT12">
            <v>0</v>
          </cell>
          <cell r="AU12">
            <v>0.346909999847412</v>
          </cell>
          <cell r="AV12">
            <v>0</v>
          </cell>
          <cell r="AW12">
            <v>0.187407031655312</v>
          </cell>
          <cell r="AX12">
            <v>0</v>
          </cell>
          <cell r="AY12">
            <v>0</v>
          </cell>
        </row>
        <row r="13">
          <cell r="B13" t="str">
            <v>CHEM</v>
          </cell>
          <cell r="C13" t="str">
            <v>syn fibres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8.5792057216167505E-2</v>
          </cell>
          <cell r="T13">
            <v>0.138757914304733</v>
          </cell>
          <cell r="U13">
            <v>0.158260703086853</v>
          </cell>
          <cell r="V13">
            <v>0</v>
          </cell>
          <cell r="W13">
            <v>2.09479574114084E-2</v>
          </cell>
          <cell r="X13">
            <v>7.6211303472518893E-2</v>
          </cell>
          <cell r="Y13">
            <v>0.15811555087566401</v>
          </cell>
          <cell r="Z13">
            <v>0.19036151468753801</v>
          </cell>
          <cell r="AA13">
            <v>0</v>
          </cell>
          <cell r="AB13">
            <v>0</v>
          </cell>
          <cell r="AC13">
            <v>0</v>
          </cell>
          <cell r="AD13">
            <v>8.63027423620224E-2</v>
          </cell>
          <cell r="AE13">
            <v>4.6189300715923302E-2</v>
          </cell>
          <cell r="AF13">
            <v>5.0817497074604E-2</v>
          </cell>
          <cell r="AG13">
            <v>5.76285868883133E-2</v>
          </cell>
          <cell r="AH13">
            <v>0</v>
          </cell>
          <cell r="AI13">
            <v>3.4919269382953602E-2</v>
          </cell>
          <cell r="AJ13">
            <v>7.8443475067615495E-2</v>
          </cell>
          <cell r="AK13">
            <v>0</v>
          </cell>
          <cell r="AL13">
            <v>0</v>
          </cell>
          <cell r="AM13">
            <v>0</v>
          </cell>
          <cell r="AN13">
            <v>0</v>
          </cell>
          <cell r="AO13">
            <v>0</v>
          </cell>
          <cell r="AP13">
            <v>0.49203413724899298</v>
          </cell>
          <cell r="AQ13">
            <v>0</v>
          </cell>
          <cell r="AR13">
            <v>0</v>
          </cell>
          <cell r="AS13">
            <v>0</v>
          </cell>
          <cell r="AT13">
            <v>0</v>
          </cell>
          <cell r="AU13">
            <v>0</v>
          </cell>
          <cell r="AV13">
            <v>0</v>
          </cell>
          <cell r="AW13">
            <v>0</v>
          </cell>
          <cell r="AX13">
            <v>0</v>
          </cell>
          <cell r="AY13">
            <v>0</v>
          </cell>
        </row>
        <row r="14">
          <cell r="B14" t="str">
            <v>CHEM</v>
          </cell>
          <cell r="C14" t="str">
            <v>dyes and pigs</v>
          </cell>
          <cell r="D14">
            <v>0</v>
          </cell>
          <cell r="E14">
            <v>0</v>
          </cell>
          <cell r="F14">
            <v>0</v>
          </cell>
          <cell r="G14">
            <v>0</v>
          </cell>
          <cell r="H14">
            <v>0</v>
          </cell>
          <cell r="I14">
            <v>0</v>
          </cell>
          <cell r="J14">
            <v>0</v>
          </cell>
          <cell r="K14">
            <v>0</v>
          </cell>
          <cell r="L14">
            <v>0</v>
          </cell>
          <cell r="M14">
            <v>0</v>
          </cell>
          <cell r="N14">
            <v>0</v>
          </cell>
          <cell r="O14">
            <v>0</v>
          </cell>
          <cell r="P14">
            <v>0</v>
          </cell>
          <cell r="Q14">
            <v>0.31006431579589799</v>
          </cell>
          <cell r="R14">
            <v>0</v>
          </cell>
          <cell r="S14">
            <v>0</v>
          </cell>
          <cell r="T14">
            <v>3.1528461724519702E-2</v>
          </cell>
          <cell r="U14">
            <v>0</v>
          </cell>
          <cell r="V14">
            <v>0.15594661235809301</v>
          </cell>
          <cell r="W14">
            <v>0.33694365620613098</v>
          </cell>
          <cell r="X14">
            <v>0.51790434122085605</v>
          </cell>
          <cell r="Y14">
            <v>0.55559223890304599</v>
          </cell>
          <cell r="Z14">
            <v>0.228849217295647</v>
          </cell>
          <cell r="AA14">
            <v>0</v>
          </cell>
          <cell r="AB14">
            <v>0</v>
          </cell>
          <cell r="AC14">
            <v>0.36891630291938798</v>
          </cell>
          <cell r="AD14">
            <v>0</v>
          </cell>
          <cell r="AE14">
            <v>0</v>
          </cell>
          <cell r="AF14">
            <v>0</v>
          </cell>
          <cell r="AG14">
            <v>0</v>
          </cell>
          <cell r="AH14">
            <v>0.17758645117282901</v>
          </cell>
          <cell r="AI14">
            <v>0</v>
          </cell>
          <cell r="AJ14">
            <v>0.53770649433135997</v>
          </cell>
          <cell r="AK14">
            <v>0.57412278652191195</v>
          </cell>
          <cell r="AL14">
            <v>0.15786691009998299</v>
          </cell>
          <cell r="AM14">
            <v>0</v>
          </cell>
          <cell r="AN14">
            <v>0</v>
          </cell>
          <cell r="AO14">
            <v>3.59142944216728E-2</v>
          </cell>
          <cell r="AP14">
            <v>0</v>
          </cell>
          <cell r="AQ14">
            <v>0</v>
          </cell>
          <cell r="AR14">
            <v>0</v>
          </cell>
          <cell r="AS14">
            <v>0</v>
          </cell>
          <cell r="AT14">
            <v>0.115043230354786</v>
          </cell>
          <cell r="AU14">
            <v>0.31199538707733199</v>
          </cell>
          <cell r="AV14">
            <v>0.45289120078086897</v>
          </cell>
          <cell r="AW14">
            <v>0.502915918827057</v>
          </cell>
          <cell r="AX14">
            <v>2.93728858232498E-2</v>
          </cell>
          <cell r="AY14">
            <v>0</v>
          </cell>
        </row>
        <row r="15">
          <cell r="B15" t="str">
            <v>CHEM</v>
          </cell>
          <cell r="C15" t="str">
            <v>inorganics</v>
          </cell>
          <cell r="D15">
            <v>0</v>
          </cell>
          <cell r="E15">
            <v>0</v>
          </cell>
          <cell r="F15">
            <v>0</v>
          </cell>
          <cell r="G15">
            <v>0</v>
          </cell>
          <cell r="H15">
            <v>0</v>
          </cell>
          <cell r="I15">
            <v>0</v>
          </cell>
          <cell r="J15">
            <v>0</v>
          </cell>
          <cell r="K15">
            <v>0</v>
          </cell>
          <cell r="L15">
            <v>0</v>
          </cell>
          <cell r="M15">
            <v>0</v>
          </cell>
          <cell r="N15">
            <v>0</v>
          </cell>
          <cell r="O15">
            <v>0</v>
          </cell>
          <cell r="P15">
            <v>0.73572105169296298</v>
          </cell>
          <cell r="Q15">
            <v>0.22800345718860601</v>
          </cell>
          <cell r="R15">
            <v>0.107399381697178</v>
          </cell>
          <cell r="S15">
            <v>0.14234399795532199</v>
          </cell>
          <cell r="T15">
            <v>0.18556527793407401</v>
          </cell>
          <cell r="U15">
            <v>0.23459804058075001</v>
          </cell>
          <cell r="V15">
            <v>0.20710778236389199</v>
          </cell>
          <cell r="W15">
            <v>0.37810486555099498</v>
          </cell>
          <cell r="X15">
            <v>0.79342550039291404</v>
          </cell>
          <cell r="Y15">
            <v>0.746335208415985</v>
          </cell>
          <cell r="Z15">
            <v>0.472438514232636</v>
          </cell>
          <cell r="AA15">
            <v>0.153844773769379</v>
          </cell>
          <cell r="AB15">
            <v>0.68061363697052002</v>
          </cell>
          <cell r="AC15">
            <v>5.7330995798110997E-2</v>
          </cell>
          <cell r="AD15">
            <v>0</v>
          </cell>
          <cell r="AE15">
            <v>0</v>
          </cell>
          <cell r="AF15">
            <v>0</v>
          </cell>
          <cell r="AG15">
            <v>4.7452889382839203E-2</v>
          </cell>
          <cell r="AH15">
            <v>0.25544530153274497</v>
          </cell>
          <cell r="AI15">
            <v>0.39466530084610002</v>
          </cell>
          <cell r="AJ15">
            <v>0.79514729976654097</v>
          </cell>
          <cell r="AK15">
            <v>0.67754113674163796</v>
          </cell>
          <cell r="AL15">
            <v>0.338707566261292</v>
          </cell>
          <cell r="AM15">
            <v>1.15897562354803E-2</v>
          </cell>
          <cell r="AN15">
            <v>0.57099902629852295</v>
          </cell>
          <cell r="AO15">
            <v>0</v>
          </cell>
          <cell r="AP15">
            <v>0</v>
          </cell>
          <cell r="AQ15">
            <v>0</v>
          </cell>
          <cell r="AR15">
            <v>0</v>
          </cell>
          <cell r="AS15">
            <v>0</v>
          </cell>
          <cell r="AT15">
            <v>0.13064144551754001</v>
          </cell>
          <cell r="AU15">
            <v>0.34947437047958402</v>
          </cell>
          <cell r="AV15">
            <v>0.76839208602905296</v>
          </cell>
          <cell r="AW15">
            <v>0.43951416015625</v>
          </cell>
          <cell r="AX15">
            <v>9.4672486186027499E-2</v>
          </cell>
          <cell r="AY15">
            <v>0</v>
          </cell>
        </row>
        <row r="16">
          <cell r="B16" t="str">
            <v>TCA</v>
          </cell>
          <cell r="C16" t="str">
            <v>warehouses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0.32403257489204401</v>
          </cell>
          <cell r="AB16">
            <v>0</v>
          </cell>
          <cell r="AC16">
            <v>0</v>
          </cell>
          <cell r="AD16">
            <v>0</v>
          </cell>
          <cell r="AE16">
            <v>0</v>
          </cell>
          <cell r="AF16">
            <v>0</v>
          </cell>
          <cell r="AG16">
            <v>0</v>
          </cell>
          <cell r="AH16">
            <v>0</v>
          </cell>
          <cell r="AI16">
            <v>0</v>
          </cell>
          <cell r="AJ16">
            <v>0</v>
          </cell>
          <cell r="AK16">
            <v>0</v>
          </cell>
          <cell r="AL16">
            <v>0</v>
          </cell>
          <cell r="AM16">
            <v>0.37018692493438698</v>
          </cell>
          <cell r="AN16">
            <v>0</v>
          </cell>
          <cell r="AO16">
            <v>0</v>
          </cell>
          <cell r="AP16">
            <v>0</v>
          </cell>
          <cell r="AQ16">
            <v>0</v>
          </cell>
          <cell r="AR16">
            <v>0</v>
          </cell>
          <cell r="AS16">
            <v>0</v>
          </cell>
          <cell r="AT16">
            <v>0</v>
          </cell>
          <cell r="AU16">
            <v>0</v>
          </cell>
          <cell r="AV16">
            <v>0</v>
          </cell>
          <cell r="AW16">
            <v>0</v>
          </cell>
          <cell r="AX16">
            <v>0</v>
          </cell>
          <cell r="AY16">
            <v>0.23518772423267401</v>
          </cell>
        </row>
        <row r="17">
          <cell r="B17" t="str">
            <v>TCA</v>
          </cell>
          <cell r="C17" t="str">
            <v>retail</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1.7082113772630698E-2</v>
          </cell>
          <cell r="W17">
            <v>2.0499804988503501E-2</v>
          </cell>
          <cell r="X17">
            <v>3.2328423112630802E-2</v>
          </cell>
          <cell r="Y17">
            <v>5.6278292089700699E-2</v>
          </cell>
          <cell r="Z17">
            <v>0.11774006485939</v>
          </cell>
          <cell r="AA17">
            <v>0</v>
          </cell>
          <cell r="AB17">
            <v>0</v>
          </cell>
          <cell r="AC17">
            <v>0</v>
          </cell>
          <cell r="AD17">
            <v>0</v>
          </cell>
          <cell r="AE17">
            <v>0</v>
          </cell>
          <cell r="AF17">
            <v>0</v>
          </cell>
          <cell r="AG17">
            <v>0</v>
          </cell>
          <cell r="AH17">
            <v>1.88362188637257E-2</v>
          </cell>
          <cell r="AI17">
            <v>2.8706235811114301E-2</v>
          </cell>
          <cell r="AJ17">
            <v>4.3246984481811503E-2</v>
          </cell>
          <cell r="AK17">
            <v>6.5863311290740995E-2</v>
          </cell>
          <cell r="AL17">
            <v>0.113234415650368</v>
          </cell>
          <cell r="AM17">
            <v>0</v>
          </cell>
          <cell r="AN17">
            <v>0</v>
          </cell>
          <cell r="AO17">
            <v>0</v>
          </cell>
          <cell r="AP17">
            <v>0</v>
          </cell>
          <cell r="AQ17">
            <v>0</v>
          </cell>
          <cell r="AR17">
            <v>0</v>
          </cell>
          <cell r="AS17">
            <v>0</v>
          </cell>
          <cell r="AT17">
            <v>7.6776463538408297E-3</v>
          </cell>
          <cell r="AU17">
            <v>9.7372019663453102E-3</v>
          </cell>
          <cell r="AV17">
            <v>1.4936772175133201E-2</v>
          </cell>
          <cell r="AW17">
            <v>2.0306654274463699E-2</v>
          </cell>
          <cell r="AX17">
            <v>5.04293292760849E-2</v>
          </cell>
          <cell r="AY17">
            <v>0</v>
          </cell>
        </row>
        <row r="18">
          <cell r="B18" t="str">
            <v>TCA</v>
          </cell>
          <cell r="C18" t="str">
            <v>public build</v>
          </cell>
          <cell r="D18">
            <v>0</v>
          </cell>
          <cell r="E18">
            <v>0</v>
          </cell>
          <cell r="F18">
            <v>0</v>
          </cell>
          <cell r="G18">
            <v>0</v>
          </cell>
          <cell r="H18">
            <v>0</v>
          </cell>
          <cell r="I18">
            <v>0</v>
          </cell>
          <cell r="J18">
            <v>0</v>
          </cell>
          <cell r="K18">
            <v>0</v>
          </cell>
          <cell r="L18">
            <v>0</v>
          </cell>
          <cell r="M18">
            <v>0</v>
          </cell>
          <cell r="N18">
            <v>0</v>
          </cell>
          <cell r="O18">
            <v>0</v>
          </cell>
          <cell r="P18">
            <v>0.16949443519115401</v>
          </cell>
          <cell r="Q18">
            <v>6.8999670445918995E-2</v>
          </cell>
          <cell r="R18">
            <v>8.1599690020084395E-2</v>
          </cell>
          <cell r="S18">
            <v>0</v>
          </cell>
          <cell r="T18">
            <v>0</v>
          </cell>
          <cell r="U18">
            <v>0</v>
          </cell>
          <cell r="V18">
            <v>0</v>
          </cell>
          <cell r="W18">
            <v>0</v>
          </cell>
          <cell r="X18">
            <v>0</v>
          </cell>
          <cell r="Y18">
            <v>7.8527713194489496E-3</v>
          </cell>
          <cell r="Z18">
            <v>1.9754990935325598E-2</v>
          </cell>
          <cell r="AA18">
            <v>8.9902922511100797E-2</v>
          </cell>
          <cell r="AB18">
            <v>0</v>
          </cell>
          <cell r="AC18">
            <v>5.2356738597154603E-2</v>
          </cell>
          <cell r="AD18">
            <v>5.4212823510169997E-2</v>
          </cell>
          <cell r="AE18">
            <v>0</v>
          </cell>
          <cell r="AF18">
            <v>0</v>
          </cell>
          <cell r="AG18">
            <v>0</v>
          </cell>
          <cell r="AH18">
            <v>7.8063021646812602E-4</v>
          </cell>
          <cell r="AI18">
            <v>2.3615346290171099E-3</v>
          </cell>
          <cell r="AJ18">
            <v>5.7169497013091998E-3</v>
          </cell>
          <cell r="AK18">
            <v>0</v>
          </cell>
          <cell r="AL18">
            <v>0</v>
          </cell>
          <cell r="AM18">
            <v>0</v>
          </cell>
          <cell r="AN18">
            <v>0</v>
          </cell>
          <cell r="AO18">
            <v>0</v>
          </cell>
          <cell r="AP18">
            <v>0</v>
          </cell>
          <cell r="AQ18">
            <v>0</v>
          </cell>
          <cell r="AR18">
            <v>0</v>
          </cell>
          <cell r="AS18">
            <v>0</v>
          </cell>
          <cell r="AT18">
            <v>0</v>
          </cell>
          <cell r="AU18">
            <v>0</v>
          </cell>
          <cell r="AV18">
            <v>4.4190539047122002E-3</v>
          </cell>
          <cell r="AW18">
            <v>3.1442095059901502E-3</v>
          </cell>
          <cell r="AX18">
            <v>1.23399076983333E-2</v>
          </cell>
          <cell r="AY18">
            <v>0</v>
          </cell>
        </row>
        <row r="19">
          <cell r="B19" t="str">
            <v>TCA</v>
          </cell>
          <cell r="C19" t="str">
            <v>offices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0.28723350167274497</v>
          </cell>
          <cell r="U19">
            <v>0.357001513242722</v>
          </cell>
          <cell r="V19">
            <v>2.8339165728539198E-3</v>
          </cell>
          <cell r="W19">
            <v>3.52377723902464E-3</v>
          </cell>
          <cell r="X19">
            <v>8.2403756678104401E-3</v>
          </cell>
          <cell r="Y19">
            <v>1.8239295110106499E-2</v>
          </cell>
          <cell r="Z19">
            <v>2.99555715173483E-2</v>
          </cell>
          <cell r="AA19">
            <v>0</v>
          </cell>
          <cell r="AB19">
            <v>0</v>
          </cell>
          <cell r="AC19">
            <v>0</v>
          </cell>
          <cell r="AD19">
            <v>0</v>
          </cell>
          <cell r="AE19">
            <v>0</v>
          </cell>
          <cell r="AF19">
            <v>0.18371537327766399</v>
          </cell>
          <cell r="AG19">
            <v>0.24185092747211501</v>
          </cell>
          <cell r="AH19">
            <v>2.6324228383600699E-3</v>
          </cell>
          <cell r="AI19">
            <v>4.3648779392242397E-3</v>
          </cell>
          <cell r="AJ19">
            <v>1.4906577765941601E-2</v>
          </cell>
          <cell r="AK19">
            <v>2.6157440617680602E-2</v>
          </cell>
          <cell r="AL19">
            <v>5.2841629832983003E-2</v>
          </cell>
          <cell r="AM19">
            <v>0</v>
          </cell>
          <cell r="AN19">
            <v>0</v>
          </cell>
          <cell r="AO19">
            <v>0</v>
          </cell>
          <cell r="AP19">
            <v>0</v>
          </cell>
          <cell r="AQ19">
            <v>0</v>
          </cell>
          <cell r="AR19">
            <v>0</v>
          </cell>
          <cell r="AS19">
            <v>7.6200962066650405E-2</v>
          </cell>
          <cell r="AT19">
            <v>2.6632228400558199E-3</v>
          </cell>
          <cell r="AU19">
            <v>3.06973862461746E-3</v>
          </cell>
          <cell r="AV19">
            <v>2.3512460757046899E-3</v>
          </cell>
          <cell r="AW19">
            <v>9.8809208720922505E-3</v>
          </cell>
          <cell r="AX19">
            <v>1.8467430025339099E-2</v>
          </cell>
          <cell r="AY19">
            <v>0</v>
          </cell>
        </row>
        <row r="20">
          <cell r="B20" t="str">
            <v>TCA</v>
          </cell>
          <cell r="C20" t="str">
            <v>hotels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3.8024687673896599E-3</v>
          </cell>
          <cell r="W20">
            <v>2.47103371657431E-3</v>
          </cell>
          <cell r="X20">
            <v>9.1967890039086307E-3</v>
          </cell>
          <cell r="Y20">
            <v>1.9485356286168098E-2</v>
          </cell>
          <cell r="Z20">
            <v>2.7290843427181199E-2</v>
          </cell>
          <cell r="AA20">
            <v>9.9062174558639499E-2</v>
          </cell>
          <cell r="AB20">
            <v>0</v>
          </cell>
          <cell r="AC20">
            <v>0</v>
          </cell>
          <cell r="AD20">
            <v>0</v>
          </cell>
          <cell r="AE20">
            <v>0</v>
          </cell>
          <cell r="AF20">
            <v>0</v>
          </cell>
          <cell r="AG20">
            <v>0</v>
          </cell>
          <cell r="AH20">
            <v>0</v>
          </cell>
          <cell r="AI20">
            <v>0</v>
          </cell>
          <cell r="AJ20">
            <v>0</v>
          </cell>
          <cell r="AK20">
            <v>0</v>
          </cell>
          <cell r="AL20">
            <v>2.3226954042911498E-2</v>
          </cell>
          <cell r="AM20">
            <v>0.13382489979267101</v>
          </cell>
          <cell r="AN20">
            <v>0</v>
          </cell>
          <cell r="AO20">
            <v>0</v>
          </cell>
          <cell r="AP20">
            <v>0</v>
          </cell>
          <cell r="AQ20">
            <v>0</v>
          </cell>
          <cell r="AR20">
            <v>0</v>
          </cell>
          <cell r="AS20">
            <v>0</v>
          </cell>
          <cell r="AT20">
            <v>0</v>
          </cell>
          <cell r="AU20">
            <v>0</v>
          </cell>
          <cell r="AV20">
            <v>0</v>
          </cell>
          <cell r="AW20">
            <v>0</v>
          </cell>
          <cell r="AX20">
            <v>5.4703010246157603E-3</v>
          </cell>
          <cell r="AY20">
            <v>4.8206642270088203E-2</v>
          </cell>
        </row>
        <row r="21">
          <cell r="B21" t="str">
            <v>TCA</v>
          </cell>
          <cell r="C21" t="str">
            <v>health</v>
          </cell>
          <cell r="D21">
            <v>0</v>
          </cell>
          <cell r="E21">
            <v>0</v>
          </cell>
          <cell r="F21">
            <v>0</v>
          </cell>
          <cell r="G21">
            <v>0</v>
          </cell>
          <cell r="H21">
            <v>0</v>
          </cell>
          <cell r="I21">
            <v>0</v>
          </cell>
          <cell r="J21">
            <v>0</v>
          </cell>
          <cell r="K21">
            <v>0</v>
          </cell>
          <cell r="L21">
            <v>0</v>
          </cell>
          <cell r="M21">
            <v>0</v>
          </cell>
          <cell r="N21">
            <v>0</v>
          </cell>
          <cell r="O21">
            <v>0</v>
          </cell>
          <cell r="P21">
            <v>0.69347947835922197</v>
          </cell>
          <cell r="Q21">
            <v>0.58822321891784701</v>
          </cell>
          <cell r="R21">
            <v>0.61738264560699496</v>
          </cell>
          <cell r="S21">
            <v>8.6927190423011794E-2</v>
          </cell>
          <cell r="T21">
            <v>0</v>
          </cell>
          <cell r="U21">
            <v>0.11006142944097499</v>
          </cell>
          <cell r="V21">
            <v>0.20134209096431699</v>
          </cell>
          <cell r="W21">
            <v>0.26249486207961997</v>
          </cell>
          <cell r="X21">
            <v>0.31200459599494901</v>
          </cell>
          <cell r="Y21">
            <v>0</v>
          </cell>
          <cell r="Z21">
            <v>2.41659544408321E-2</v>
          </cell>
          <cell r="AA21">
            <v>0.19559840857982599</v>
          </cell>
          <cell r="AB21">
            <v>0.63728362321853604</v>
          </cell>
          <cell r="AC21">
            <v>0.45697003602981601</v>
          </cell>
          <cell r="AD21">
            <v>0.51150888204574596</v>
          </cell>
          <cell r="AE21">
            <v>4.46511432528496E-2</v>
          </cell>
          <cell r="AF21">
            <v>0</v>
          </cell>
          <cell r="AG21">
            <v>7.2357088327407795E-2</v>
          </cell>
          <cell r="AH21">
            <v>0.223293647170067</v>
          </cell>
          <cell r="AI21">
            <v>0.29905056953430198</v>
          </cell>
          <cell r="AJ21">
            <v>0.36315724253654502</v>
          </cell>
          <cell r="AK21">
            <v>0</v>
          </cell>
          <cell r="AL21">
            <v>4.58589419722557E-2</v>
          </cell>
          <cell r="AM21">
            <v>0.245331391692162</v>
          </cell>
          <cell r="AN21">
            <v>0.40519794821739202</v>
          </cell>
          <cell r="AO21">
            <v>0.21229301393032099</v>
          </cell>
          <cell r="AP21">
            <v>0.27501660585403398</v>
          </cell>
          <cell r="AQ21">
            <v>3.11050117015839E-2</v>
          </cell>
          <cell r="AR21">
            <v>0</v>
          </cell>
          <cell r="AS21">
            <v>0</v>
          </cell>
          <cell r="AT21">
            <v>0.13061001896858199</v>
          </cell>
          <cell r="AU21">
            <v>0.17539650201797499</v>
          </cell>
          <cell r="AV21">
            <v>0.235816210508347</v>
          </cell>
          <cell r="AW21">
            <v>0</v>
          </cell>
          <cell r="AX21">
            <v>0</v>
          </cell>
          <cell r="AY21">
            <v>7.9015552997589097E-2</v>
          </cell>
        </row>
        <row r="22">
          <cell r="B22" t="str">
            <v>TCA</v>
          </cell>
          <cell r="C22" t="str">
            <v>education</v>
          </cell>
          <cell r="D22">
            <v>0</v>
          </cell>
          <cell r="E22">
            <v>0</v>
          </cell>
          <cell r="F22">
            <v>0</v>
          </cell>
          <cell r="G22">
            <v>0</v>
          </cell>
          <cell r="H22">
            <v>0</v>
          </cell>
          <cell r="I22">
            <v>0</v>
          </cell>
          <cell r="J22">
            <v>0</v>
          </cell>
          <cell r="K22">
            <v>0</v>
          </cell>
          <cell r="L22">
            <v>0</v>
          </cell>
          <cell r="M22">
            <v>0</v>
          </cell>
          <cell r="N22">
            <v>0</v>
          </cell>
          <cell r="O22">
            <v>0</v>
          </cell>
          <cell r="P22">
            <v>0</v>
          </cell>
          <cell r="Q22">
            <v>0.165755599737167</v>
          </cell>
          <cell r="R22">
            <v>0</v>
          </cell>
          <cell r="S22">
            <v>5.5301189422607401E-2</v>
          </cell>
          <cell r="T22">
            <v>0</v>
          </cell>
          <cell r="U22">
            <v>0</v>
          </cell>
          <cell r="V22">
            <v>3.4893234260380298E-3</v>
          </cell>
          <cell r="W22">
            <v>8.2749258726835303E-3</v>
          </cell>
          <cell r="X22">
            <v>0</v>
          </cell>
          <cell r="Y22">
            <v>3.22288423776627E-2</v>
          </cell>
          <cell r="Z22">
            <v>0</v>
          </cell>
          <cell r="AA22">
            <v>0</v>
          </cell>
          <cell r="AB22">
            <v>0</v>
          </cell>
          <cell r="AC22">
            <v>9.7377978265285506E-2</v>
          </cell>
          <cell r="AD22">
            <v>0</v>
          </cell>
          <cell r="AE22">
            <v>2.23159082233906E-2</v>
          </cell>
          <cell r="AF22">
            <v>0</v>
          </cell>
          <cell r="AG22">
            <v>0</v>
          </cell>
          <cell r="AH22">
            <v>0</v>
          </cell>
          <cell r="AI22">
            <v>0</v>
          </cell>
          <cell r="AJ22">
            <v>0</v>
          </cell>
          <cell r="AK22">
            <v>0</v>
          </cell>
          <cell r="AL22">
            <v>0</v>
          </cell>
          <cell r="AM22">
            <v>4.5428376644849798E-2</v>
          </cell>
          <cell r="AN22">
            <v>0</v>
          </cell>
          <cell r="AO22">
            <v>1.21013531461358E-2</v>
          </cell>
          <cell r="AP22">
            <v>0</v>
          </cell>
          <cell r="AQ22">
            <v>0</v>
          </cell>
          <cell r="AR22">
            <v>0</v>
          </cell>
          <cell r="AS22">
            <v>0</v>
          </cell>
          <cell r="AT22">
            <v>0</v>
          </cell>
          <cell r="AU22">
            <v>0</v>
          </cell>
          <cell r="AV22">
            <v>0</v>
          </cell>
          <cell r="AW22">
            <v>0</v>
          </cell>
          <cell r="AX22">
            <v>0</v>
          </cell>
          <cell r="AY22">
            <v>0</v>
          </cell>
        </row>
        <row r="23">
          <cell r="B23" t="str">
            <v>ENG_VEH</v>
          </cell>
          <cell r="C23" t="str">
            <v>mechanical</v>
          </cell>
          <cell r="D23">
            <v>0</v>
          </cell>
          <cell r="E23">
            <v>0</v>
          </cell>
          <cell r="F23">
            <v>0</v>
          </cell>
          <cell r="G23">
            <v>0</v>
          </cell>
          <cell r="H23">
            <v>0</v>
          </cell>
          <cell r="I23">
            <v>0</v>
          </cell>
          <cell r="J23">
            <v>0</v>
          </cell>
          <cell r="K23">
            <v>0</v>
          </cell>
          <cell r="L23">
            <v>0</v>
          </cell>
          <cell r="M23">
            <v>0</v>
          </cell>
          <cell r="N23">
            <v>0</v>
          </cell>
          <cell r="O23">
            <v>0</v>
          </cell>
          <cell r="P23">
            <v>0.86619800329208396</v>
          </cell>
          <cell r="Q23">
            <v>0.87775188684463501</v>
          </cell>
          <cell r="R23">
            <v>0.71240061521530196</v>
          </cell>
          <cell r="S23">
            <v>0.72754508256912198</v>
          </cell>
          <cell r="T23">
            <v>0.45342683792114302</v>
          </cell>
          <cell r="U23">
            <v>0.204759016633034</v>
          </cell>
          <cell r="V23">
            <v>0</v>
          </cell>
          <cell r="W23">
            <v>0</v>
          </cell>
          <cell r="X23">
            <v>0</v>
          </cell>
          <cell r="Y23">
            <v>0.54339939355850198</v>
          </cell>
          <cell r="Z23">
            <v>0.22267267107963601</v>
          </cell>
          <cell r="AA23">
            <v>0.88562434911727905</v>
          </cell>
          <cell r="AB23">
            <v>0.88578242063522294</v>
          </cell>
          <cell r="AC23">
            <v>0.89314615726470903</v>
          </cell>
          <cell r="AD23">
            <v>0.56063610315322898</v>
          </cell>
          <cell r="AE23">
            <v>0.65484452247619596</v>
          </cell>
          <cell r="AF23">
            <v>0.47303265333175698</v>
          </cell>
          <cell r="AG23">
            <v>0.115891166031361</v>
          </cell>
          <cell r="AH23">
            <v>0</v>
          </cell>
          <cell r="AI23">
            <v>0</v>
          </cell>
          <cell r="AJ23">
            <v>0</v>
          </cell>
          <cell r="AK23">
            <v>0.58079421520233199</v>
          </cell>
          <cell r="AL23">
            <v>0.21622373163700101</v>
          </cell>
          <cell r="AM23">
            <v>0.889612436294556</v>
          </cell>
          <cell r="AN23">
            <v>0.82911401987075795</v>
          </cell>
          <cell r="AO23">
            <v>0.84314441680908203</v>
          </cell>
          <cell r="AP23">
            <v>0.32225778698921198</v>
          </cell>
          <cell r="AQ23">
            <v>0.32263752818107599</v>
          </cell>
          <cell r="AR23">
            <v>0</v>
          </cell>
          <cell r="AS23">
            <v>0</v>
          </cell>
          <cell r="AT23">
            <v>0</v>
          </cell>
          <cell r="AU23">
            <v>0</v>
          </cell>
          <cell r="AV23">
            <v>0</v>
          </cell>
          <cell r="AW23">
            <v>0.40220046043396002</v>
          </cell>
          <cell r="AX23">
            <v>0.106575630605221</v>
          </cell>
          <cell r="AY23">
            <v>0.84111201763153098</v>
          </cell>
        </row>
        <row r="24">
          <cell r="B24" t="str">
            <v>ENG_VEH</v>
          </cell>
          <cell r="C24" t="str">
            <v>electric</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0.19566713273525199</v>
          </cell>
          <cell r="Z24">
            <v>0.402082979679108</v>
          </cell>
          <cell r="AA24">
            <v>0.61357462406158403</v>
          </cell>
          <cell r="AB24">
            <v>0</v>
          </cell>
          <cell r="AC24">
            <v>0</v>
          </cell>
          <cell r="AD24">
            <v>0</v>
          </cell>
          <cell r="AE24">
            <v>0</v>
          </cell>
          <cell r="AF24">
            <v>0</v>
          </cell>
          <cell r="AG24">
            <v>0</v>
          </cell>
          <cell r="AH24">
            <v>0</v>
          </cell>
          <cell r="AI24">
            <v>0</v>
          </cell>
          <cell r="AJ24">
            <v>0</v>
          </cell>
          <cell r="AK24">
            <v>0.27971136569976801</v>
          </cell>
          <cell r="AL24">
            <v>0.50927573442459095</v>
          </cell>
          <cell r="AM24">
            <v>0.63268095254898105</v>
          </cell>
          <cell r="AN24">
            <v>0</v>
          </cell>
          <cell r="AO24">
            <v>0</v>
          </cell>
          <cell r="AP24">
            <v>0</v>
          </cell>
          <cell r="AQ24">
            <v>0</v>
          </cell>
          <cell r="AR24">
            <v>0</v>
          </cell>
          <cell r="AS24">
            <v>0</v>
          </cell>
          <cell r="AT24">
            <v>0</v>
          </cell>
          <cell r="AU24">
            <v>0</v>
          </cell>
          <cell r="AV24">
            <v>0</v>
          </cell>
          <cell r="AW24">
            <v>0</v>
          </cell>
          <cell r="AX24">
            <v>0.31615713238716098</v>
          </cell>
          <cell r="AY24">
            <v>0.52383577823638905</v>
          </cell>
        </row>
        <row r="25">
          <cell r="B25" t="str">
            <v>ENG_VEH</v>
          </cell>
          <cell r="C25" t="str">
            <v>vehicles</v>
          </cell>
          <cell r="D25">
            <v>0</v>
          </cell>
          <cell r="E25">
            <v>0</v>
          </cell>
          <cell r="F25">
            <v>0</v>
          </cell>
          <cell r="G25">
            <v>0</v>
          </cell>
          <cell r="H25">
            <v>0</v>
          </cell>
          <cell r="I25">
            <v>0</v>
          </cell>
          <cell r="J25">
            <v>0</v>
          </cell>
          <cell r="K25">
            <v>0</v>
          </cell>
          <cell r="L25">
            <v>0</v>
          </cell>
          <cell r="M25">
            <v>0</v>
          </cell>
          <cell r="N25">
            <v>0</v>
          </cell>
          <cell r="O25">
            <v>0</v>
          </cell>
          <cell r="P25">
            <v>0.85065680742263805</v>
          </cell>
          <cell r="Q25">
            <v>0.452187329530716</v>
          </cell>
          <cell r="R25">
            <v>0.224082171916962</v>
          </cell>
          <cell r="S25">
            <v>0.24990035593509699</v>
          </cell>
          <cell r="T25">
            <v>0.13685709238052399</v>
          </cell>
          <cell r="U25">
            <v>0.39752542972564697</v>
          </cell>
          <cell r="V25">
            <v>0</v>
          </cell>
          <cell r="W25">
            <v>0</v>
          </cell>
          <cell r="X25">
            <v>0</v>
          </cell>
          <cell r="Y25">
            <v>0</v>
          </cell>
          <cell r="Z25">
            <v>0</v>
          </cell>
          <cell r="AA25">
            <v>0</v>
          </cell>
          <cell r="AB25">
            <v>0.78563278913497903</v>
          </cell>
          <cell r="AC25">
            <v>0.50244390964508101</v>
          </cell>
          <cell r="AD25">
            <v>0.13130719959735901</v>
          </cell>
          <cell r="AE25">
            <v>0.116091877222061</v>
          </cell>
          <cell r="AF25">
            <v>5.7072117924690198E-2</v>
          </cell>
          <cell r="AG25">
            <v>0.26218301057815602</v>
          </cell>
          <cell r="AH25">
            <v>0</v>
          </cell>
          <cell r="AI25">
            <v>0</v>
          </cell>
          <cell r="AJ25">
            <v>0</v>
          </cell>
          <cell r="AK25">
            <v>0</v>
          </cell>
          <cell r="AL25">
            <v>5.7592846453189898E-2</v>
          </cell>
          <cell r="AM25">
            <v>0</v>
          </cell>
          <cell r="AN25">
            <v>0.497765213251114</v>
          </cell>
          <cell r="AO25">
            <v>0</v>
          </cell>
          <cell r="AP25">
            <v>0</v>
          </cell>
          <cell r="AQ25">
            <v>0</v>
          </cell>
          <cell r="AR25">
            <v>0</v>
          </cell>
          <cell r="AS25">
            <v>0</v>
          </cell>
          <cell r="AT25">
            <v>0</v>
          </cell>
          <cell r="AU25">
            <v>0</v>
          </cell>
          <cell r="AV25">
            <v>0</v>
          </cell>
          <cell r="AW25">
            <v>0</v>
          </cell>
          <cell r="AX25">
            <v>0</v>
          </cell>
          <cell r="AY25">
            <v>0</v>
          </cell>
        </row>
        <row r="26">
          <cell r="B26" t="str">
            <v>FOODDRTO</v>
          </cell>
          <cell r="C26" t="str">
            <v>baking</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5.9444881975650801E-2</v>
          </cell>
          <cell r="W26">
            <v>0.29394486546516402</v>
          </cell>
          <cell r="X26">
            <v>0.48859590291976901</v>
          </cell>
          <cell r="Y26">
            <v>0.64713197946548495</v>
          </cell>
          <cell r="Z26">
            <v>0.752102971076965</v>
          </cell>
          <cell r="AA26">
            <v>0.67760479450225797</v>
          </cell>
          <cell r="AB26">
            <v>0</v>
          </cell>
          <cell r="AC26">
            <v>0</v>
          </cell>
          <cell r="AD26">
            <v>0</v>
          </cell>
          <cell r="AE26">
            <v>0</v>
          </cell>
          <cell r="AF26">
            <v>0</v>
          </cell>
          <cell r="AG26">
            <v>0</v>
          </cell>
          <cell r="AH26">
            <v>8.5421711206436199E-2</v>
          </cell>
          <cell r="AI26">
            <v>0.35882791876792902</v>
          </cell>
          <cell r="AJ26">
            <v>0.52820181846618697</v>
          </cell>
          <cell r="AK26">
            <v>0.70845276117324796</v>
          </cell>
          <cell r="AL26">
            <v>0.788654565811157</v>
          </cell>
          <cell r="AM26">
            <v>0.54708260297775302</v>
          </cell>
          <cell r="AN26">
            <v>0</v>
          </cell>
          <cell r="AO26">
            <v>0</v>
          </cell>
          <cell r="AP26">
            <v>0</v>
          </cell>
          <cell r="AQ26">
            <v>0</v>
          </cell>
          <cell r="AR26">
            <v>0</v>
          </cell>
          <cell r="AS26">
            <v>0</v>
          </cell>
          <cell r="AT26">
            <v>2.8804522007703798E-2</v>
          </cell>
          <cell r="AU26">
            <v>0.17171423137187999</v>
          </cell>
          <cell r="AV26">
            <v>0.39489576220512401</v>
          </cell>
          <cell r="AW26">
            <v>0.543942511081696</v>
          </cell>
          <cell r="AX26">
            <v>0.70346063375473</v>
          </cell>
          <cell r="AY26">
            <v>0.26370263099670399</v>
          </cell>
        </row>
        <row r="27">
          <cell r="B27" t="str">
            <v>FOODDRTO</v>
          </cell>
          <cell r="C27" t="str">
            <v>distilling</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2.86968201398849E-2</v>
          </cell>
          <cell r="AA27">
            <v>3.3971488475799602E-2</v>
          </cell>
          <cell r="AB27">
            <v>0</v>
          </cell>
          <cell r="AC27">
            <v>0</v>
          </cell>
          <cell r="AD27">
            <v>0</v>
          </cell>
          <cell r="AE27">
            <v>0</v>
          </cell>
          <cell r="AF27">
            <v>0</v>
          </cell>
          <cell r="AG27">
            <v>0</v>
          </cell>
          <cell r="AH27">
            <v>0</v>
          </cell>
          <cell r="AI27">
            <v>0</v>
          </cell>
          <cell r="AJ27">
            <v>0</v>
          </cell>
          <cell r="AK27">
            <v>0</v>
          </cell>
          <cell r="AL27">
            <v>5.5532317608594901E-2</v>
          </cell>
          <cell r="AM27">
            <v>7.0702940225601196E-2</v>
          </cell>
          <cell r="AN27">
            <v>0</v>
          </cell>
          <cell r="AO27">
            <v>0</v>
          </cell>
          <cell r="AP27">
            <v>0</v>
          </cell>
          <cell r="AQ27">
            <v>0</v>
          </cell>
          <cell r="AR27">
            <v>0</v>
          </cell>
          <cell r="AS27">
            <v>0</v>
          </cell>
          <cell r="AT27">
            <v>0</v>
          </cell>
          <cell r="AU27">
            <v>0</v>
          </cell>
          <cell r="AV27">
            <v>0</v>
          </cell>
          <cell r="AW27">
            <v>0</v>
          </cell>
          <cell r="AX27">
            <v>3.6121923476457603E-2</v>
          </cell>
          <cell r="AY27">
            <v>2.7319913730025298E-2</v>
          </cell>
        </row>
        <row r="28">
          <cell r="B28" t="str">
            <v>FOODDRTO</v>
          </cell>
          <cell r="C28" t="str">
            <v>creameries</v>
          </cell>
          <cell r="D28">
            <v>0</v>
          </cell>
          <cell r="E28">
            <v>0</v>
          </cell>
          <cell r="F28">
            <v>0</v>
          </cell>
          <cell r="G28">
            <v>0</v>
          </cell>
          <cell r="H28">
            <v>0</v>
          </cell>
          <cell r="I28">
            <v>0</v>
          </cell>
          <cell r="J28">
            <v>0</v>
          </cell>
          <cell r="K28">
            <v>0</v>
          </cell>
          <cell r="L28">
            <v>0</v>
          </cell>
          <cell r="M28">
            <v>0</v>
          </cell>
          <cell r="N28">
            <v>0</v>
          </cell>
          <cell r="O28">
            <v>0</v>
          </cell>
          <cell r="P28">
            <v>0.32159656286239602</v>
          </cell>
          <cell r="Q28">
            <v>0.62298184633255005</v>
          </cell>
          <cell r="R28">
            <v>4.50971461832523E-2</v>
          </cell>
          <cell r="S28">
            <v>0.67136597633361805</v>
          </cell>
          <cell r="T28">
            <v>7.8232727944850894E-2</v>
          </cell>
          <cell r="U28">
            <v>0.71892100572586104</v>
          </cell>
          <cell r="V28">
            <v>0</v>
          </cell>
          <cell r="W28">
            <v>0.16911500692367601</v>
          </cell>
          <cell r="X28">
            <v>0.31603097915649397</v>
          </cell>
          <cell r="Y28">
            <v>0.35977470874786399</v>
          </cell>
          <cell r="Z28">
            <v>0.67627352476119995</v>
          </cell>
          <cell r="AA28">
            <v>0.72580629587173495</v>
          </cell>
          <cell r="AB28">
            <v>0.329517781734467</v>
          </cell>
          <cell r="AC28">
            <v>0</v>
          </cell>
          <cell r="AD28">
            <v>2.1009523421526E-2</v>
          </cell>
          <cell r="AE28">
            <v>3.1089862808585202E-2</v>
          </cell>
          <cell r="AF28">
            <v>5.5043287575244897E-2</v>
          </cell>
          <cell r="AG28">
            <v>0.58797127008438099</v>
          </cell>
          <cell r="AH28">
            <v>0</v>
          </cell>
          <cell r="AI28">
            <v>0.25966796278953602</v>
          </cell>
          <cell r="AJ28">
            <v>0.35842567682266202</v>
          </cell>
          <cell r="AK28">
            <v>0.39400321245193498</v>
          </cell>
          <cell r="AL28">
            <v>3.8616336882114403E-2</v>
          </cell>
          <cell r="AM28">
            <v>0.21750953793525701</v>
          </cell>
          <cell r="AN28">
            <v>0.21362969279289201</v>
          </cell>
          <cell r="AO28">
            <v>0.208025932312012</v>
          </cell>
          <cell r="AP28">
            <v>6.7599385976791396E-2</v>
          </cell>
          <cell r="AQ28">
            <v>0.25875008106231701</v>
          </cell>
          <cell r="AR28">
            <v>0</v>
          </cell>
          <cell r="AS28">
            <v>0.30642524361610401</v>
          </cell>
          <cell r="AT28">
            <v>0</v>
          </cell>
          <cell r="AU28">
            <v>2.7568969875574102E-2</v>
          </cell>
          <cell r="AV28">
            <v>0.23463624715805101</v>
          </cell>
          <cell r="AW28">
            <v>0.31156900525093101</v>
          </cell>
          <cell r="AX28">
            <v>0</v>
          </cell>
          <cell r="AY28">
            <v>0</v>
          </cell>
        </row>
        <row r="29">
          <cell r="B29" t="str">
            <v>FOODDRTO</v>
          </cell>
          <cell r="C29" t="str">
            <v>red meat</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0.26482099294662498</v>
          </cell>
          <cell r="T29">
            <v>0.28854963183402998</v>
          </cell>
          <cell r="U29">
            <v>0.36044684052467302</v>
          </cell>
          <cell r="V29">
            <v>0</v>
          </cell>
          <cell r="W29">
            <v>0</v>
          </cell>
          <cell r="X29">
            <v>0</v>
          </cell>
          <cell r="Y29">
            <v>6.0670085251331302E-2</v>
          </cell>
          <cell r="Z29">
            <v>0</v>
          </cell>
          <cell r="AA29">
            <v>0.38003602623939498</v>
          </cell>
          <cell r="AB29">
            <v>0</v>
          </cell>
          <cell r="AC29">
            <v>0</v>
          </cell>
          <cell r="AD29">
            <v>0</v>
          </cell>
          <cell r="AE29">
            <v>0</v>
          </cell>
          <cell r="AF29">
            <v>0</v>
          </cell>
          <cell r="AG29">
            <v>0.28563502430915799</v>
          </cell>
          <cell r="AH29">
            <v>0</v>
          </cell>
          <cell r="AI29">
            <v>0</v>
          </cell>
          <cell r="AJ29">
            <v>0</v>
          </cell>
          <cell r="AK29">
            <v>0.153626948595047</v>
          </cell>
          <cell r="AL29">
            <v>0</v>
          </cell>
          <cell r="AM29">
            <v>0</v>
          </cell>
          <cell r="AN29">
            <v>0</v>
          </cell>
          <cell r="AO29">
            <v>0</v>
          </cell>
          <cell r="AP29">
            <v>0</v>
          </cell>
          <cell r="AQ29">
            <v>0</v>
          </cell>
          <cell r="AR29">
            <v>0</v>
          </cell>
          <cell r="AS29">
            <v>6.8122580647468595E-2</v>
          </cell>
          <cell r="AT29">
            <v>0</v>
          </cell>
          <cell r="AU29">
            <v>0</v>
          </cell>
          <cell r="AV29">
            <v>0</v>
          </cell>
          <cell r="AW29">
            <v>0</v>
          </cell>
          <cell r="AX29">
            <v>0</v>
          </cell>
          <cell r="AY29">
            <v>0</v>
          </cell>
        </row>
        <row r="30">
          <cell r="B30" t="str">
            <v>FOODDRTO</v>
          </cell>
          <cell r="C30" t="str">
            <v>rest of food</v>
          </cell>
          <cell r="D30">
            <v>0</v>
          </cell>
          <cell r="E30">
            <v>0</v>
          </cell>
          <cell r="F30">
            <v>0</v>
          </cell>
          <cell r="G30">
            <v>0</v>
          </cell>
          <cell r="H30">
            <v>0</v>
          </cell>
          <cell r="I30">
            <v>0</v>
          </cell>
          <cell r="J30">
            <v>0</v>
          </cell>
          <cell r="K30">
            <v>0</v>
          </cell>
          <cell r="L30">
            <v>0</v>
          </cell>
          <cell r="M30">
            <v>0</v>
          </cell>
          <cell r="N30">
            <v>0</v>
          </cell>
          <cell r="O30">
            <v>0</v>
          </cell>
          <cell r="P30">
            <v>0.66225183010101296</v>
          </cell>
          <cell r="Q30">
            <v>3.9500910788774497E-2</v>
          </cell>
          <cell r="R30">
            <v>0.222492575645447</v>
          </cell>
          <cell r="S30">
            <v>4.37545403838158E-2</v>
          </cell>
          <cell r="T30">
            <v>6.9869793951511397E-2</v>
          </cell>
          <cell r="U30">
            <v>6.4454384148120894E-2</v>
          </cell>
          <cell r="V30">
            <v>0</v>
          </cell>
          <cell r="W30">
            <v>0.13873615860939001</v>
          </cell>
          <cell r="X30">
            <v>0.38139528036117598</v>
          </cell>
          <cell r="Y30">
            <v>0.519825458526611</v>
          </cell>
          <cell r="Z30">
            <v>0.65586698055267301</v>
          </cell>
          <cell r="AA30">
            <v>2.0777733996510499E-2</v>
          </cell>
          <cell r="AB30">
            <v>0.56396991014480602</v>
          </cell>
          <cell r="AC30">
            <v>8.2054771482944506E-3</v>
          </cell>
          <cell r="AD30">
            <v>0.110786139965057</v>
          </cell>
          <cell r="AE30">
            <v>2.04637981951237E-2</v>
          </cell>
          <cell r="AF30">
            <v>1.8890591338276901E-2</v>
          </cell>
          <cell r="AG30">
            <v>2.1010849159210899E-3</v>
          </cell>
          <cell r="AH30">
            <v>0</v>
          </cell>
          <cell r="AI30">
            <v>0.24573056399822199</v>
          </cell>
          <cell r="AJ30">
            <v>0.474433243274689</v>
          </cell>
          <cell r="AK30">
            <v>0.52476418018341098</v>
          </cell>
          <cell r="AL30">
            <v>0.57061755657196001</v>
          </cell>
          <cell r="AM30">
            <v>5.8999550528824303E-3</v>
          </cell>
          <cell r="AN30">
            <v>0.25008162856102001</v>
          </cell>
          <cell r="AO30">
            <v>0</v>
          </cell>
          <cell r="AP30">
            <v>1.13619435578585E-2</v>
          </cell>
          <cell r="AQ30">
            <v>0</v>
          </cell>
          <cell r="AR30">
            <v>0</v>
          </cell>
          <cell r="AS30">
            <v>0</v>
          </cell>
          <cell r="AT30">
            <v>0</v>
          </cell>
          <cell r="AU30">
            <v>0</v>
          </cell>
          <cell r="AV30">
            <v>0.26115342974662797</v>
          </cell>
          <cell r="AW30">
            <v>0.38806948065757801</v>
          </cell>
          <cell r="AX30">
            <v>0.23443412780761699</v>
          </cell>
          <cell r="AY30">
            <v>0</v>
          </cell>
        </row>
        <row r="31">
          <cell r="B31" t="str">
            <v>FOODDRTO</v>
          </cell>
          <cell r="C31" t="str">
            <v>brewing</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0.40601789951324502</v>
          </cell>
          <cell r="S31">
            <v>0.43211716413497903</v>
          </cell>
          <cell r="T31">
            <v>0</v>
          </cell>
          <cell r="U31">
            <v>0</v>
          </cell>
          <cell r="V31">
            <v>0</v>
          </cell>
          <cell r="W31">
            <v>0</v>
          </cell>
          <cell r="X31">
            <v>0.47951802611351002</v>
          </cell>
          <cell r="Y31">
            <v>0.155517578125</v>
          </cell>
          <cell r="Z31">
            <v>0.20683251321315799</v>
          </cell>
          <cell r="AA31">
            <v>1.1245167115703199E-4</v>
          </cell>
          <cell r="AB31">
            <v>0</v>
          </cell>
          <cell r="AC31">
            <v>0</v>
          </cell>
          <cell r="AD31">
            <v>0.48174589872360202</v>
          </cell>
          <cell r="AE31">
            <v>0.51890015602111805</v>
          </cell>
          <cell r="AF31">
            <v>0</v>
          </cell>
          <cell r="AG31">
            <v>0</v>
          </cell>
          <cell r="AH31">
            <v>0</v>
          </cell>
          <cell r="AI31">
            <v>0</v>
          </cell>
          <cell r="AJ31">
            <v>0.51280450820922896</v>
          </cell>
          <cell r="AK31">
            <v>0.103830046951771</v>
          </cell>
          <cell r="AL31">
            <v>0.160007178783417</v>
          </cell>
          <cell r="AM31">
            <v>0</v>
          </cell>
          <cell r="AN31">
            <v>0</v>
          </cell>
          <cell r="AO31">
            <v>0</v>
          </cell>
          <cell r="AP31">
            <v>0</v>
          </cell>
          <cell r="AQ31">
            <v>0</v>
          </cell>
          <cell r="AR31">
            <v>0</v>
          </cell>
          <cell r="AS31">
            <v>0</v>
          </cell>
          <cell r="AT31">
            <v>0</v>
          </cell>
          <cell r="AU31">
            <v>0</v>
          </cell>
          <cell r="AV31">
            <v>0.389434725046158</v>
          </cell>
          <cell r="AW31">
            <v>3.6625500768423101E-2</v>
          </cell>
          <cell r="AX31">
            <v>2.9370158910751301E-2</v>
          </cell>
          <cell r="AY31">
            <v>0</v>
          </cell>
        </row>
        <row r="32">
          <cell r="B32" t="str">
            <v>CON_OMAN</v>
          </cell>
          <cell r="C32" t="str">
            <v>plastic</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0.10651522129774101</v>
          </cell>
          <cell r="AB32">
            <v>0</v>
          </cell>
          <cell r="AC32">
            <v>0</v>
          </cell>
          <cell r="AD32">
            <v>0</v>
          </cell>
          <cell r="AE32">
            <v>0</v>
          </cell>
          <cell r="AF32">
            <v>0</v>
          </cell>
          <cell r="AG32">
            <v>0</v>
          </cell>
          <cell r="AH32">
            <v>0</v>
          </cell>
          <cell r="AI32">
            <v>0</v>
          </cell>
          <cell r="AJ32">
            <v>0</v>
          </cell>
          <cell r="AK32">
            <v>0</v>
          </cell>
          <cell r="AL32">
            <v>1.0518710128963001E-2</v>
          </cell>
          <cell r="AM32">
            <v>6.2066741287708303E-2</v>
          </cell>
          <cell r="AN32">
            <v>0</v>
          </cell>
          <cell r="AO32">
            <v>0</v>
          </cell>
          <cell r="AP32">
            <v>0</v>
          </cell>
          <cell r="AQ32">
            <v>0</v>
          </cell>
          <cell r="AR32">
            <v>0</v>
          </cell>
          <cell r="AS32">
            <v>0</v>
          </cell>
          <cell r="AT32">
            <v>0</v>
          </cell>
          <cell r="AU32">
            <v>0</v>
          </cell>
          <cell r="AV32">
            <v>0</v>
          </cell>
          <cell r="AW32">
            <v>0</v>
          </cell>
          <cell r="AX32">
            <v>0</v>
          </cell>
          <cell r="AY32">
            <v>1.3936270028352699E-2</v>
          </cell>
        </row>
        <row r="33">
          <cell r="B33" t="str">
            <v>CON_OMAN</v>
          </cell>
          <cell r="C33" t="str">
            <v>rubber</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8.7883442640304593E-2</v>
          </cell>
          <cell r="V33">
            <v>0</v>
          </cell>
          <cell r="W33">
            <v>0</v>
          </cell>
          <cell r="X33">
            <v>0</v>
          </cell>
          <cell r="Y33">
            <v>0</v>
          </cell>
          <cell r="Z33">
            <v>0</v>
          </cell>
          <cell r="AA33">
            <v>2.43542585521936E-2</v>
          </cell>
          <cell r="AB33">
            <v>0</v>
          </cell>
          <cell r="AC33">
            <v>0</v>
          </cell>
          <cell r="AD33">
            <v>0</v>
          </cell>
          <cell r="AE33">
            <v>0</v>
          </cell>
          <cell r="AF33">
            <v>0</v>
          </cell>
          <cell r="AG33">
            <v>4.4044230133295101E-2</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1.2722556479275201E-2</v>
          </cell>
        </row>
        <row r="34">
          <cell r="B34" t="str">
            <v>CON_OMAN</v>
          </cell>
          <cell r="C34" t="str">
            <v>wood</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3.7348669022321701E-2</v>
          </cell>
          <cell r="AK34">
            <v>0</v>
          </cell>
          <cell r="AL34">
            <v>6.9750405848026303E-2</v>
          </cell>
          <cell r="AM34">
            <v>0</v>
          </cell>
          <cell r="AN34">
            <v>0</v>
          </cell>
          <cell r="AO34">
            <v>0</v>
          </cell>
          <cell r="AP34">
            <v>0</v>
          </cell>
          <cell r="AQ34">
            <v>0</v>
          </cell>
          <cell r="AR34">
            <v>0</v>
          </cell>
          <cell r="AS34">
            <v>0</v>
          </cell>
          <cell r="AT34">
            <v>0</v>
          </cell>
          <cell r="AU34">
            <v>0</v>
          </cell>
          <cell r="AV34">
            <v>0</v>
          </cell>
          <cell r="AW34">
            <v>0</v>
          </cell>
          <cell r="AX34">
            <v>0</v>
          </cell>
          <cell r="AY34">
            <v>0</v>
          </cell>
        </row>
        <row r="35">
          <cell r="B35" t="str">
            <v>PUPAPRPU</v>
          </cell>
          <cell r="C35" t="str">
            <v>paper</v>
          </cell>
          <cell r="D35">
            <v>0</v>
          </cell>
          <cell r="E35">
            <v>0</v>
          </cell>
          <cell r="F35">
            <v>0</v>
          </cell>
          <cell r="G35">
            <v>0</v>
          </cell>
          <cell r="H35">
            <v>0</v>
          </cell>
          <cell r="I35">
            <v>0</v>
          </cell>
          <cell r="J35">
            <v>0</v>
          </cell>
          <cell r="K35">
            <v>0</v>
          </cell>
          <cell r="L35">
            <v>0</v>
          </cell>
          <cell r="M35">
            <v>0</v>
          </cell>
          <cell r="N35">
            <v>0</v>
          </cell>
          <cell r="O35">
            <v>0</v>
          </cell>
          <cell r="P35">
            <v>0.83478200435638406</v>
          </cell>
          <cell r="Q35">
            <v>5.8151770383119597E-2</v>
          </cell>
          <cell r="R35">
            <v>6.4257226884365096E-2</v>
          </cell>
          <cell r="S35">
            <v>6.4615733921527904E-2</v>
          </cell>
          <cell r="T35">
            <v>8.5610970854759202E-2</v>
          </cell>
          <cell r="U35">
            <v>0.16331252455711401</v>
          </cell>
          <cell r="V35">
            <v>0</v>
          </cell>
          <cell r="W35">
            <v>0</v>
          </cell>
          <cell r="X35">
            <v>0.169360712170601</v>
          </cell>
          <cell r="Y35">
            <v>0.26253074407577498</v>
          </cell>
          <cell r="Z35">
            <v>0.53816670179367099</v>
          </cell>
          <cell r="AA35">
            <v>4.7074627131223699E-2</v>
          </cell>
          <cell r="AB35">
            <v>0.802992284297943</v>
          </cell>
          <cell r="AC35">
            <v>6.6570453345775604E-3</v>
          </cell>
          <cell r="AD35">
            <v>1.20698744431138E-2</v>
          </cell>
          <cell r="AE35">
            <v>0</v>
          </cell>
          <cell r="AF35">
            <v>9.1746319085359608E-3</v>
          </cell>
          <cell r="AG35">
            <v>0</v>
          </cell>
          <cell r="AH35">
            <v>0</v>
          </cell>
          <cell r="AI35">
            <v>3.9206347428262199E-3</v>
          </cell>
          <cell r="AJ35">
            <v>0.23840484023094199</v>
          </cell>
          <cell r="AK35">
            <v>0.30008268356323198</v>
          </cell>
          <cell r="AL35">
            <v>0.120527043938637</v>
          </cell>
          <cell r="AM35">
            <v>1.53543436899781E-2</v>
          </cell>
          <cell r="AN35">
            <v>0.61011981964111295</v>
          </cell>
          <cell r="AO35">
            <v>0</v>
          </cell>
          <cell r="AP35">
            <v>0</v>
          </cell>
          <cell r="AQ35">
            <v>0</v>
          </cell>
          <cell r="AR35">
            <v>0</v>
          </cell>
          <cell r="AS35">
            <v>0</v>
          </cell>
          <cell r="AT35">
            <v>0</v>
          </cell>
          <cell r="AU35">
            <v>0</v>
          </cell>
          <cell r="AV35">
            <v>0</v>
          </cell>
          <cell r="AW35">
            <v>0.155955344438553</v>
          </cell>
          <cell r="AX35">
            <v>0</v>
          </cell>
          <cell r="AY35">
            <v>0</v>
          </cell>
        </row>
        <row r="36">
          <cell r="B36" t="str">
            <v>PUPAPRPU</v>
          </cell>
          <cell r="C36" t="str">
            <v>printing</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6.95277471095324E-3</v>
          </cell>
          <cell r="U36">
            <v>1.07410913333297E-2</v>
          </cell>
          <cell r="V36">
            <v>0</v>
          </cell>
          <cell r="W36">
            <v>0</v>
          </cell>
          <cell r="X36">
            <v>0</v>
          </cell>
          <cell r="Y36">
            <v>0</v>
          </cell>
          <cell r="Z36">
            <v>0</v>
          </cell>
          <cell r="AA36">
            <v>0</v>
          </cell>
          <cell r="AB36">
            <v>0</v>
          </cell>
          <cell r="AC36">
            <v>0</v>
          </cell>
          <cell r="AD36">
            <v>0</v>
          </cell>
          <cell r="AE36">
            <v>0</v>
          </cell>
          <cell r="AF36">
            <v>8.3316100062802401E-4</v>
          </cell>
          <cell r="AG36">
            <v>9.5942703774198901E-4</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row>
        <row r="37">
          <cell r="B37" t="str">
            <v>TEXTPROD</v>
          </cell>
          <cell r="C37" t="str">
            <v>woollen</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row>
        <row r="38">
          <cell r="B38" t="str">
            <v>TEXTPROD</v>
          </cell>
          <cell r="C38" t="str">
            <v>spin &amp; weav</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0.78751766681671098</v>
          </cell>
          <cell r="V38">
            <v>0</v>
          </cell>
          <cell r="W38">
            <v>0</v>
          </cell>
          <cell r="X38">
            <v>0</v>
          </cell>
          <cell r="Y38">
            <v>0</v>
          </cell>
          <cell r="Z38">
            <v>0</v>
          </cell>
          <cell r="AA38">
            <v>0.61027216911315896</v>
          </cell>
          <cell r="AB38">
            <v>0</v>
          </cell>
          <cell r="AC38">
            <v>0</v>
          </cell>
          <cell r="AD38">
            <v>0</v>
          </cell>
          <cell r="AE38">
            <v>0</v>
          </cell>
          <cell r="AF38">
            <v>0</v>
          </cell>
          <cell r="AG38">
            <v>0.82024449110031095</v>
          </cell>
          <cell r="AH38">
            <v>0</v>
          </cell>
          <cell r="AI38">
            <v>0</v>
          </cell>
          <cell r="AJ38">
            <v>0</v>
          </cell>
          <cell r="AK38">
            <v>0</v>
          </cell>
          <cell r="AL38">
            <v>0</v>
          </cell>
          <cell r="AM38">
            <v>0.70531326532363903</v>
          </cell>
          <cell r="AN38">
            <v>0</v>
          </cell>
          <cell r="AO38">
            <v>0</v>
          </cell>
          <cell r="AP38">
            <v>0</v>
          </cell>
          <cell r="AQ38">
            <v>0</v>
          </cell>
          <cell r="AR38">
            <v>0</v>
          </cell>
          <cell r="AS38">
            <v>0.75316858291625999</v>
          </cell>
          <cell r="AT38">
            <v>0</v>
          </cell>
          <cell r="AU38">
            <v>0</v>
          </cell>
          <cell r="AV38">
            <v>0</v>
          </cell>
          <cell r="AW38">
            <v>0</v>
          </cell>
          <cell r="AX38">
            <v>0</v>
          </cell>
          <cell r="AY38">
            <v>0.53615647554397605</v>
          </cell>
        </row>
        <row r="39">
          <cell r="B39" t="str">
            <v>TEXTPROD</v>
          </cell>
          <cell r="C39" t="str">
            <v>dye &amp; finish</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0.158020049333572</v>
          </cell>
          <cell r="U39">
            <v>0.32329413294792197</v>
          </cell>
          <cell r="V39">
            <v>0</v>
          </cell>
          <cell r="W39">
            <v>0</v>
          </cell>
          <cell r="X39">
            <v>0</v>
          </cell>
          <cell r="Y39">
            <v>0</v>
          </cell>
          <cell r="Z39">
            <v>0</v>
          </cell>
          <cell r="AA39">
            <v>0</v>
          </cell>
          <cell r="AB39">
            <v>0</v>
          </cell>
          <cell r="AC39">
            <v>0</v>
          </cell>
          <cell r="AD39">
            <v>0</v>
          </cell>
          <cell r="AE39">
            <v>0</v>
          </cell>
          <cell r="AF39">
            <v>0.242524668574333</v>
          </cell>
          <cell r="AG39">
            <v>0.38582855463027999</v>
          </cell>
          <cell r="AH39">
            <v>0</v>
          </cell>
          <cell r="AI39">
            <v>0</v>
          </cell>
          <cell r="AJ39">
            <v>0</v>
          </cell>
          <cell r="AK39">
            <v>0</v>
          </cell>
          <cell r="AL39">
            <v>0</v>
          </cell>
          <cell r="AM39">
            <v>0</v>
          </cell>
          <cell r="AN39">
            <v>0</v>
          </cell>
          <cell r="AO39">
            <v>0</v>
          </cell>
          <cell r="AP39">
            <v>0</v>
          </cell>
          <cell r="AQ39">
            <v>0</v>
          </cell>
          <cell r="AR39">
            <v>0.279841929674149</v>
          </cell>
          <cell r="AS39">
            <v>0.51439648866653398</v>
          </cell>
          <cell r="AT39">
            <v>0</v>
          </cell>
          <cell r="AU39">
            <v>0</v>
          </cell>
          <cell r="AV39">
            <v>0</v>
          </cell>
          <cell r="AW39">
            <v>0</v>
          </cell>
          <cell r="AX39">
            <v>0</v>
          </cell>
          <cell r="AY39">
            <v>0</v>
          </cell>
        </row>
        <row r="40">
          <cell r="B40" t="str">
            <v>TEXTPROD</v>
          </cell>
          <cell r="C40" t="str">
            <v>carpets</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row>
        <row r="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0.79999995231628396</v>
          </cell>
          <cell r="W49">
            <v>0.79999977350234996</v>
          </cell>
          <cell r="X49">
            <v>0.79999983310699496</v>
          </cell>
          <cell r="Y49">
            <v>0.80000001192092896</v>
          </cell>
          <cell r="Z49">
            <v>0.79999977350234996</v>
          </cell>
          <cell r="AA49">
            <v>0.79999959468841597</v>
          </cell>
          <cell r="AB49">
            <v>0</v>
          </cell>
          <cell r="AC49">
            <v>0</v>
          </cell>
          <cell r="AD49">
            <v>0</v>
          </cell>
          <cell r="AE49">
            <v>0</v>
          </cell>
          <cell r="AF49">
            <v>0</v>
          </cell>
          <cell r="AG49">
            <v>0</v>
          </cell>
          <cell r="AH49">
            <v>0.80000007152557395</v>
          </cell>
          <cell r="AI49">
            <v>0.79999989271163896</v>
          </cell>
          <cell r="AJ49">
            <v>0.79999977350234996</v>
          </cell>
          <cell r="AK49">
            <v>0.79999977350234996</v>
          </cell>
          <cell r="AL49">
            <v>0.79999989271163896</v>
          </cell>
          <cell r="AM49">
            <v>0.79999995231628396</v>
          </cell>
          <cell r="AN49">
            <v>0</v>
          </cell>
          <cell r="AO49">
            <v>0</v>
          </cell>
          <cell r="AP49">
            <v>0</v>
          </cell>
          <cell r="AQ49">
            <v>0</v>
          </cell>
          <cell r="AR49">
            <v>0</v>
          </cell>
          <cell r="AS49">
            <v>0</v>
          </cell>
          <cell r="AT49">
            <v>0.80000001192092896</v>
          </cell>
          <cell r="AU49">
            <v>0.79999983310699496</v>
          </cell>
          <cell r="AV49">
            <v>0.79999977350234996</v>
          </cell>
          <cell r="AW49">
            <v>0.79999965429305997</v>
          </cell>
          <cell r="AX49">
            <v>0.79999965429305997</v>
          </cell>
          <cell r="AY49">
            <v>0.79999989271163896</v>
          </cell>
        </row>
        <row r="50">
          <cell r="D50">
            <v>0</v>
          </cell>
          <cell r="E50">
            <v>0</v>
          </cell>
          <cell r="F50">
            <v>0</v>
          </cell>
          <cell r="G50">
            <v>0</v>
          </cell>
          <cell r="H50">
            <v>0</v>
          </cell>
          <cell r="I50">
            <v>0</v>
          </cell>
          <cell r="J50">
            <v>0</v>
          </cell>
          <cell r="K50">
            <v>0</v>
          </cell>
          <cell r="L50">
            <v>0</v>
          </cell>
          <cell r="M50">
            <v>0</v>
          </cell>
          <cell r="N50">
            <v>0</v>
          </cell>
          <cell r="O50">
            <v>0</v>
          </cell>
          <cell r="P50">
            <v>0</v>
          </cell>
          <cell r="Q50">
            <v>0.20465375483036</v>
          </cell>
          <cell r="R50">
            <v>0.30207997560501099</v>
          </cell>
          <cell r="S50">
            <v>0.29713100194931003</v>
          </cell>
          <cell r="T50">
            <v>0.30884835124015803</v>
          </cell>
          <cell r="U50">
            <v>0.14482131600379899</v>
          </cell>
          <cell r="V50">
            <v>0.79999995231628396</v>
          </cell>
          <cell r="W50">
            <v>0.79999995231628396</v>
          </cell>
          <cell r="X50">
            <v>0.79999995231628396</v>
          </cell>
          <cell r="Y50">
            <v>0</v>
          </cell>
          <cell r="Z50">
            <v>0</v>
          </cell>
          <cell r="AA50">
            <v>0</v>
          </cell>
          <cell r="AB50">
            <v>0</v>
          </cell>
          <cell r="AC50">
            <v>0.247696742415428</v>
          </cell>
          <cell r="AD50">
            <v>0.33229187130928001</v>
          </cell>
          <cell r="AE50">
            <v>0.33127984404563898</v>
          </cell>
          <cell r="AF50">
            <v>0.34060361981391901</v>
          </cell>
          <cell r="AG50">
            <v>0.16574214398860901</v>
          </cell>
          <cell r="AH50">
            <v>0.79999983310699496</v>
          </cell>
          <cell r="AI50">
            <v>0.79999989271163896</v>
          </cell>
          <cell r="AJ50">
            <v>0.79999971389770497</v>
          </cell>
          <cell r="AK50">
            <v>0.79999983310699496</v>
          </cell>
          <cell r="AL50">
            <v>0.79999995231628396</v>
          </cell>
          <cell r="AM50">
            <v>0.79999995231628396</v>
          </cell>
          <cell r="AN50">
            <v>0</v>
          </cell>
          <cell r="AO50">
            <v>0.21435707807540899</v>
          </cell>
          <cell r="AP50">
            <v>0.28113511204719499</v>
          </cell>
          <cell r="AQ50">
            <v>0.28502523899078402</v>
          </cell>
          <cell r="AR50">
            <v>0.28686082363128701</v>
          </cell>
          <cell r="AS50">
            <v>0.13166640698909801</v>
          </cell>
          <cell r="AT50">
            <v>0.79999995231628396</v>
          </cell>
          <cell r="AU50">
            <v>0.79999995231628396</v>
          </cell>
          <cell r="AV50">
            <v>0.80000001192092896</v>
          </cell>
          <cell r="AW50">
            <v>0.79999989271163896</v>
          </cell>
          <cell r="AX50">
            <v>0.79999995231628396</v>
          </cell>
          <cell r="AY50">
            <v>0.80000001192092896</v>
          </cell>
        </row>
        <row r="51">
          <cell r="D51">
            <v>0</v>
          </cell>
          <cell r="E51">
            <v>0</v>
          </cell>
          <cell r="F51">
            <v>0</v>
          </cell>
          <cell r="G51">
            <v>0</v>
          </cell>
          <cell r="H51">
            <v>0</v>
          </cell>
          <cell r="I51">
            <v>0</v>
          </cell>
          <cell r="J51">
            <v>0</v>
          </cell>
          <cell r="K51">
            <v>0</v>
          </cell>
          <cell r="L51">
            <v>0</v>
          </cell>
          <cell r="M51">
            <v>0</v>
          </cell>
          <cell r="N51">
            <v>0</v>
          </cell>
          <cell r="O51">
            <v>0</v>
          </cell>
          <cell r="P51">
            <v>8.2391947507858304E-2</v>
          </cell>
          <cell r="Q51">
            <v>0.176988184452057</v>
          </cell>
          <cell r="R51">
            <v>6.3312351703643799E-2</v>
          </cell>
          <cell r="S51">
            <v>6.6710866987705203E-2</v>
          </cell>
          <cell r="T51">
            <v>0.30310431122779802</v>
          </cell>
          <cell r="U51">
            <v>0.288355082273483</v>
          </cell>
          <cell r="V51">
            <v>0.79999995231628396</v>
          </cell>
          <cell r="W51">
            <v>0.80000001192092896</v>
          </cell>
          <cell r="X51">
            <v>0.79999977350234996</v>
          </cell>
          <cell r="Y51">
            <v>0.59999996423721302</v>
          </cell>
          <cell r="Z51">
            <v>0</v>
          </cell>
          <cell r="AA51">
            <v>0</v>
          </cell>
          <cell r="AB51">
            <v>0.103125907480717</v>
          </cell>
          <cell r="AC51">
            <v>0.19957143068313599</v>
          </cell>
          <cell r="AD51">
            <v>8.5653260350227398E-2</v>
          </cell>
          <cell r="AE51">
            <v>7.8901164233684498E-2</v>
          </cell>
          <cell r="AF51">
            <v>0.34522941708564803</v>
          </cell>
          <cell r="AG51">
            <v>0.34034237265586897</v>
          </cell>
          <cell r="AH51">
            <v>0.79999995231628396</v>
          </cell>
          <cell r="AI51">
            <v>0.79999995231628396</v>
          </cell>
          <cell r="AJ51">
            <v>0.79999983310699496</v>
          </cell>
          <cell r="AK51">
            <v>0.59999990463256803</v>
          </cell>
          <cell r="AL51">
            <v>0.39999997615814198</v>
          </cell>
          <cell r="AM51">
            <v>0.39999997615814198</v>
          </cell>
          <cell r="AN51">
            <v>8.0257542431354495E-2</v>
          </cell>
          <cell r="AO51">
            <v>0.163810089230537</v>
          </cell>
          <cell r="AP51">
            <v>6.0298360884189599E-2</v>
          </cell>
          <cell r="AQ51">
            <v>6.4723603427410098E-2</v>
          </cell>
          <cell r="AR51">
            <v>0.31239023804664601</v>
          </cell>
          <cell r="AS51">
            <v>0.29301914572715798</v>
          </cell>
          <cell r="AT51">
            <v>0.80000001192092896</v>
          </cell>
          <cell r="AU51">
            <v>0.79999989271163896</v>
          </cell>
          <cell r="AV51">
            <v>0.79999989271163896</v>
          </cell>
          <cell r="AW51">
            <v>0.59999990463256803</v>
          </cell>
          <cell r="AX51">
            <v>0</v>
          </cell>
          <cell r="AY51">
            <v>0</v>
          </cell>
        </row>
        <row r="52">
          <cell r="D52">
            <v>0</v>
          </cell>
          <cell r="E52">
            <v>0</v>
          </cell>
          <cell r="F52">
            <v>0</v>
          </cell>
          <cell r="G52">
            <v>0</v>
          </cell>
          <cell r="H52">
            <v>0</v>
          </cell>
          <cell r="I52">
            <v>0</v>
          </cell>
          <cell r="J52">
            <v>0</v>
          </cell>
          <cell r="K52">
            <v>0</v>
          </cell>
          <cell r="L52">
            <v>0</v>
          </cell>
          <cell r="M52">
            <v>0</v>
          </cell>
          <cell r="N52">
            <v>0</v>
          </cell>
          <cell r="O52">
            <v>0</v>
          </cell>
          <cell r="P52">
            <v>0</v>
          </cell>
          <cell r="Q52">
            <v>0</v>
          </cell>
          <cell r="R52">
            <v>0.43698278069496199</v>
          </cell>
          <cell r="S52">
            <v>0.44290739297866799</v>
          </cell>
          <cell r="T52">
            <v>0.43821832537651101</v>
          </cell>
          <cell r="U52">
            <v>0.43901389837264998</v>
          </cell>
          <cell r="V52">
            <v>0.39999988675117498</v>
          </cell>
          <cell r="W52">
            <v>0.79999983310699496</v>
          </cell>
          <cell r="X52">
            <v>0.79999971389770497</v>
          </cell>
          <cell r="Y52">
            <v>0</v>
          </cell>
          <cell r="Z52">
            <v>0</v>
          </cell>
          <cell r="AA52">
            <v>0</v>
          </cell>
          <cell r="AB52">
            <v>0</v>
          </cell>
          <cell r="AC52">
            <v>0</v>
          </cell>
          <cell r="AD52">
            <v>0.488322913646698</v>
          </cell>
          <cell r="AE52">
            <v>0.46763315796852101</v>
          </cell>
          <cell r="AF52">
            <v>0.48321592807769798</v>
          </cell>
          <cell r="AG52">
            <v>0.47095471620559698</v>
          </cell>
          <cell r="AH52">
            <v>0.39999994635581998</v>
          </cell>
          <cell r="AI52">
            <v>0.79999965429305997</v>
          </cell>
          <cell r="AJ52">
            <v>0.79999977350234996</v>
          </cell>
          <cell r="AK52">
            <v>0</v>
          </cell>
          <cell r="AL52">
            <v>0</v>
          </cell>
          <cell r="AM52">
            <v>0</v>
          </cell>
          <cell r="AN52">
            <v>0</v>
          </cell>
          <cell r="AO52">
            <v>0</v>
          </cell>
          <cell r="AP52">
            <v>0.44180113077163702</v>
          </cell>
          <cell r="AQ52">
            <v>0.434788107872009</v>
          </cell>
          <cell r="AR52">
            <v>0.44474491477012601</v>
          </cell>
          <cell r="AS52">
            <v>0.43392580747604398</v>
          </cell>
          <cell r="AT52">
            <v>0.39999991655349698</v>
          </cell>
          <cell r="AU52">
            <v>0.79999995231628396</v>
          </cell>
          <cell r="AV52">
            <v>0.79999977350234996</v>
          </cell>
          <cell r="AW52">
            <v>0</v>
          </cell>
          <cell r="AX52">
            <v>0</v>
          </cell>
          <cell r="AY52">
            <v>0</v>
          </cell>
        </row>
        <row r="53">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0.163808047771454</v>
          </cell>
          <cell r="U53">
            <v>0.10620655864477201</v>
          </cell>
          <cell r="V53">
            <v>0.39999994635581998</v>
          </cell>
          <cell r="W53">
            <v>0.40000000596046398</v>
          </cell>
          <cell r="X53">
            <v>0.79999995231628396</v>
          </cell>
          <cell r="Y53">
            <v>0.59999990463256803</v>
          </cell>
          <cell r="Z53">
            <v>0</v>
          </cell>
          <cell r="AA53">
            <v>0</v>
          </cell>
          <cell r="AB53">
            <v>0</v>
          </cell>
          <cell r="AC53">
            <v>0</v>
          </cell>
          <cell r="AD53">
            <v>0</v>
          </cell>
          <cell r="AE53">
            <v>0</v>
          </cell>
          <cell r="AF53">
            <v>0.170259580016136</v>
          </cell>
          <cell r="AG53">
            <v>0.12578566372394601</v>
          </cell>
          <cell r="AH53">
            <v>0.40000000596046398</v>
          </cell>
          <cell r="AI53">
            <v>0.39999994635581998</v>
          </cell>
          <cell r="AJ53">
            <v>0.79999989271163896</v>
          </cell>
          <cell r="AK53">
            <v>0.59999990463256803</v>
          </cell>
          <cell r="AL53">
            <v>0.59999996423721302</v>
          </cell>
          <cell r="AM53">
            <v>0.59999996423721302</v>
          </cell>
          <cell r="AN53">
            <v>0</v>
          </cell>
          <cell r="AO53">
            <v>0</v>
          </cell>
          <cell r="AP53">
            <v>0</v>
          </cell>
          <cell r="AQ53">
            <v>0</v>
          </cell>
          <cell r="AR53">
            <v>0.15446096658706701</v>
          </cell>
          <cell r="AS53">
            <v>0.101814135909081</v>
          </cell>
          <cell r="AT53">
            <v>0.39999994635581998</v>
          </cell>
          <cell r="AU53">
            <v>0.39999994635581998</v>
          </cell>
          <cell r="AV53">
            <v>0.79999977350234996</v>
          </cell>
          <cell r="AW53">
            <v>0.59999984502792403</v>
          </cell>
          <cell r="AX53">
            <v>0.59999990463256803</v>
          </cell>
          <cell r="AY53">
            <v>0.59999990463256803</v>
          </cell>
        </row>
        <row r="54">
          <cell r="D54">
            <v>0</v>
          </cell>
          <cell r="E54">
            <v>0</v>
          </cell>
          <cell r="F54">
            <v>0</v>
          </cell>
          <cell r="G54">
            <v>0</v>
          </cell>
          <cell r="H54">
            <v>0</v>
          </cell>
          <cell r="I54">
            <v>0</v>
          </cell>
          <cell r="J54">
            <v>0</v>
          </cell>
          <cell r="K54">
            <v>0</v>
          </cell>
          <cell r="L54">
            <v>0</v>
          </cell>
          <cell r="M54">
            <v>0</v>
          </cell>
          <cell r="N54">
            <v>0</v>
          </cell>
          <cell r="O54">
            <v>0</v>
          </cell>
          <cell r="P54">
            <v>0</v>
          </cell>
          <cell r="Q54">
            <v>0.12593030929565399</v>
          </cell>
          <cell r="R54">
            <v>0.18987450003624001</v>
          </cell>
          <cell r="S54">
            <v>5.96559345722198E-2</v>
          </cell>
          <cell r="T54">
            <v>6.1808887869119603E-2</v>
          </cell>
          <cell r="U54">
            <v>0.43658289313316301</v>
          </cell>
          <cell r="V54">
            <v>0.80000007152557395</v>
          </cell>
          <cell r="W54">
            <v>0.79999983310699496</v>
          </cell>
          <cell r="X54">
            <v>0.59999996423721302</v>
          </cell>
          <cell r="Y54">
            <v>0</v>
          </cell>
          <cell r="Z54">
            <v>0</v>
          </cell>
          <cell r="AA54">
            <v>0.181482568383217</v>
          </cell>
          <cell r="AB54">
            <v>0</v>
          </cell>
          <cell r="AC54">
            <v>0.14503367245197299</v>
          </cell>
          <cell r="AD54">
            <v>0.21344581246375999</v>
          </cell>
          <cell r="AE54">
            <v>7.4853785336017595E-2</v>
          </cell>
          <cell r="AF54">
            <v>7.4453502893447904E-2</v>
          </cell>
          <cell r="AG54">
            <v>0.46584874391555797</v>
          </cell>
          <cell r="AH54">
            <v>0.79999977350234996</v>
          </cell>
          <cell r="AI54">
            <v>0.79999977350234996</v>
          </cell>
          <cell r="AJ54">
            <v>0.59999984502792403</v>
          </cell>
          <cell r="AK54">
            <v>0</v>
          </cell>
          <cell r="AL54">
            <v>0</v>
          </cell>
          <cell r="AM54">
            <v>0.19359534978866599</v>
          </cell>
          <cell r="AN54">
            <v>0</v>
          </cell>
          <cell r="AO54">
            <v>0.126594558358192</v>
          </cell>
          <cell r="AP54">
            <v>0.179605528712273</v>
          </cell>
          <cell r="AQ54">
            <v>5.41152581572533E-2</v>
          </cell>
          <cell r="AR54">
            <v>5.6455556303262697E-2</v>
          </cell>
          <cell r="AS54">
            <v>0.421292334794998</v>
          </cell>
          <cell r="AT54">
            <v>0.79999983310699496</v>
          </cell>
          <cell r="AU54">
            <v>0.79999971389770497</v>
          </cell>
          <cell r="AV54">
            <v>0.59999966621398904</v>
          </cell>
          <cell r="AW54">
            <v>0</v>
          </cell>
          <cell r="AX54">
            <v>0</v>
          </cell>
          <cell r="AY54">
            <v>0.17100784182548501</v>
          </cell>
        </row>
        <row r="55">
          <cell r="D55">
            <v>0</v>
          </cell>
          <cell r="E55">
            <v>0</v>
          </cell>
          <cell r="F55">
            <v>0</v>
          </cell>
          <cell r="G55">
            <v>0</v>
          </cell>
          <cell r="H55">
            <v>0</v>
          </cell>
          <cell r="I55">
            <v>0</v>
          </cell>
          <cell r="J55">
            <v>0</v>
          </cell>
          <cell r="K55">
            <v>0</v>
          </cell>
          <cell r="L55">
            <v>0</v>
          </cell>
          <cell r="M55">
            <v>0</v>
          </cell>
          <cell r="N55">
            <v>0</v>
          </cell>
          <cell r="O55">
            <v>0</v>
          </cell>
          <cell r="P55">
            <v>0.136051565408707</v>
          </cell>
          <cell r="Q55">
            <v>0.134377911686897</v>
          </cell>
          <cell r="R55">
            <v>0.117069281637669</v>
          </cell>
          <cell r="S55">
            <v>0.12875126302242301</v>
          </cell>
          <cell r="T55">
            <v>0.429478079080582</v>
          </cell>
          <cell r="U55">
            <v>0.40699735283851601</v>
          </cell>
          <cell r="V55">
            <v>0.79999989271163896</v>
          </cell>
          <cell r="W55">
            <v>0.59999996423721302</v>
          </cell>
          <cell r="X55">
            <v>0</v>
          </cell>
          <cell r="Y55">
            <v>0.171741232275963</v>
          </cell>
          <cell r="Z55">
            <v>0.17014081776142101</v>
          </cell>
          <cell r="AA55">
            <v>0.22942049801349601</v>
          </cell>
          <cell r="AB55">
            <v>0.16731554269790599</v>
          </cell>
          <cell r="AC55">
            <v>0.15223665535450001</v>
          </cell>
          <cell r="AD55">
            <v>0.14657071232795699</v>
          </cell>
          <cell r="AE55">
            <v>0.15515242516994501</v>
          </cell>
          <cell r="AF55">
            <v>0.45754936337471003</v>
          </cell>
          <cell r="AG55">
            <v>0.45691144466400102</v>
          </cell>
          <cell r="AH55">
            <v>0.79999983310699496</v>
          </cell>
          <cell r="AI55">
            <v>0.59999990463256803</v>
          </cell>
          <cell r="AJ55">
            <v>0.79999983310699496</v>
          </cell>
          <cell r="AK55">
            <v>0.19206964969634999</v>
          </cell>
          <cell r="AL55">
            <v>0.19001169502735099</v>
          </cell>
          <cell r="AM55">
            <v>0.25231978297233598</v>
          </cell>
          <cell r="AN55">
            <v>0.13249722123146099</v>
          </cell>
          <cell r="AO55">
            <v>0.122914031147957</v>
          </cell>
          <cell r="AP55">
            <v>0.1144829839468</v>
          </cell>
          <cell r="AQ55">
            <v>0.114482253789902</v>
          </cell>
          <cell r="AR55">
            <v>0.42378324270248402</v>
          </cell>
          <cell r="AS55">
            <v>0.39831200242042503</v>
          </cell>
          <cell r="AT55">
            <v>0.79999989271163896</v>
          </cell>
          <cell r="AU55">
            <v>0.59999978542327903</v>
          </cell>
          <cell r="AV55">
            <v>0.79999995231628396</v>
          </cell>
          <cell r="AW55">
            <v>0.14447121322154999</v>
          </cell>
          <cell r="AX55">
            <v>0.15918393433094</v>
          </cell>
          <cell r="AY55">
            <v>0.21489314734935799</v>
          </cell>
        </row>
        <row r="56">
          <cell r="D56">
            <v>0</v>
          </cell>
          <cell r="E56">
            <v>0</v>
          </cell>
          <cell r="F56">
            <v>0</v>
          </cell>
          <cell r="G56">
            <v>0</v>
          </cell>
          <cell r="H56">
            <v>0</v>
          </cell>
          <cell r="I56">
            <v>0</v>
          </cell>
          <cell r="J56">
            <v>0</v>
          </cell>
          <cell r="K56">
            <v>0</v>
          </cell>
          <cell r="L56">
            <v>0</v>
          </cell>
          <cell r="M56">
            <v>0</v>
          </cell>
          <cell r="N56">
            <v>0</v>
          </cell>
          <cell r="O56">
            <v>0</v>
          </cell>
          <cell r="P56">
            <v>0</v>
          </cell>
          <cell r="Q56">
            <v>0</v>
          </cell>
          <cell r="R56">
            <v>0.18849515914917001</v>
          </cell>
          <cell r="S56">
            <v>0.12035808712244001</v>
          </cell>
          <cell r="T56">
            <v>0.42714437842369102</v>
          </cell>
          <cell r="U56">
            <v>0.41679170727729797</v>
          </cell>
          <cell r="V56">
            <v>0.79999995231628396</v>
          </cell>
          <cell r="W56">
            <v>0.80000001192092896</v>
          </cell>
          <cell r="X56">
            <v>0.79999983310699496</v>
          </cell>
          <cell r="Y56">
            <v>0</v>
          </cell>
          <cell r="Z56">
            <v>0</v>
          </cell>
          <cell r="AA56">
            <v>0.79999989271163896</v>
          </cell>
          <cell r="AB56">
            <v>0</v>
          </cell>
          <cell r="AC56">
            <v>0</v>
          </cell>
          <cell r="AD56">
            <v>0.210963100194931</v>
          </cell>
          <cell r="AE56">
            <v>0.15118220448493999</v>
          </cell>
          <cell r="AF56">
            <v>0.47795024514198298</v>
          </cell>
          <cell r="AG56">
            <v>0.45288601517677302</v>
          </cell>
          <cell r="AH56">
            <v>0.79999995231628396</v>
          </cell>
          <cell r="AI56">
            <v>0.80000001192092896</v>
          </cell>
          <cell r="AJ56">
            <v>0.79999983310699496</v>
          </cell>
          <cell r="AK56">
            <v>0.79999989271163896</v>
          </cell>
          <cell r="AL56">
            <v>0.79999989271163896</v>
          </cell>
          <cell r="AM56">
            <v>0.79999995231628396</v>
          </cell>
          <cell r="AN56">
            <v>0</v>
          </cell>
          <cell r="AO56">
            <v>0</v>
          </cell>
          <cell r="AP56">
            <v>0.176296547055244</v>
          </cell>
          <cell r="AQ56">
            <v>0.121837921440601</v>
          </cell>
          <cell r="AR56">
            <v>0.41747283935546903</v>
          </cell>
          <cell r="AS56">
            <v>0.41299283504486101</v>
          </cell>
          <cell r="AT56">
            <v>0.79999995231628396</v>
          </cell>
          <cell r="AU56">
            <v>0.80000001192092896</v>
          </cell>
          <cell r="AV56">
            <v>0.79999977350234996</v>
          </cell>
          <cell r="AW56">
            <v>0.79999983310699496</v>
          </cell>
          <cell r="AX56">
            <v>0.79999989271163896</v>
          </cell>
          <cell r="AY56">
            <v>0.80000001192092896</v>
          </cell>
        </row>
        <row r="57">
          <cell r="D57">
            <v>0</v>
          </cell>
          <cell r="E57">
            <v>0</v>
          </cell>
          <cell r="F57">
            <v>0</v>
          </cell>
          <cell r="G57">
            <v>0</v>
          </cell>
          <cell r="H57">
            <v>0</v>
          </cell>
          <cell r="I57">
            <v>0</v>
          </cell>
          <cell r="J57">
            <v>0</v>
          </cell>
          <cell r="K57">
            <v>0</v>
          </cell>
          <cell r="L57">
            <v>0</v>
          </cell>
          <cell r="M57">
            <v>0</v>
          </cell>
          <cell r="N57">
            <v>0</v>
          </cell>
          <cell r="O57">
            <v>0</v>
          </cell>
          <cell r="P57">
            <v>0</v>
          </cell>
          <cell r="Q57">
            <v>0</v>
          </cell>
          <cell r="R57">
            <v>0.50624817609786998</v>
          </cell>
          <cell r="S57">
            <v>0.520335733890533</v>
          </cell>
          <cell r="T57">
            <v>0.29677203297615101</v>
          </cell>
          <cell r="U57">
            <v>0.311054706573486</v>
          </cell>
          <cell r="V57">
            <v>0</v>
          </cell>
          <cell r="W57">
            <v>0</v>
          </cell>
          <cell r="X57">
            <v>0</v>
          </cell>
          <cell r="Y57">
            <v>0</v>
          </cell>
          <cell r="Z57">
            <v>0</v>
          </cell>
          <cell r="AA57">
            <v>0.370255947113037</v>
          </cell>
          <cell r="AB57">
            <v>0</v>
          </cell>
          <cell r="AC57">
            <v>0</v>
          </cell>
          <cell r="AD57">
            <v>0.55151051282882702</v>
          </cell>
          <cell r="AE57">
            <v>0.55413854122161899</v>
          </cell>
          <cell r="AF57">
            <v>0.33396720886230502</v>
          </cell>
          <cell r="AG57">
            <v>0.34858754277229298</v>
          </cell>
          <cell r="AH57">
            <v>0</v>
          </cell>
          <cell r="AI57">
            <v>0.79999977350234996</v>
          </cell>
          <cell r="AJ57">
            <v>0</v>
          </cell>
          <cell r="AK57">
            <v>0</v>
          </cell>
          <cell r="AL57">
            <v>0</v>
          </cell>
          <cell r="AM57">
            <v>0.405935227870941</v>
          </cell>
          <cell r="AN57">
            <v>0</v>
          </cell>
          <cell r="AO57">
            <v>0</v>
          </cell>
          <cell r="AP57">
            <v>0.53529590368270896</v>
          </cell>
          <cell r="AQ57">
            <v>0.53073477745056197</v>
          </cell>
          <cell r="AR57">
            <v>0.31125736236572299</v>
          </cell>
          <cell r="AS57">
            <v>0.33360210061073298</v>
          </cell>
          <cell r="AT57">
            <v>0</v>
          </cell>
          <cell r="AU57">
            <v>0</v>
          </cell>
          <cell r="AV57">
            <v>0</v>
          </cell>
          <cell r="AW57">
            <v>0</v>
          </cell>
          <cell r="AX57">
            <v>0</v>
          </cell>
          <cell r="AY57">
            <v>0.38131600618362399</v>
          </cell>
        </row>
        <row r="58">
          <cell r="D58">
            <v>0</v>
          </cell>
          <cell r="E58">
            <v>0</v>
          </cell>
          <cell r="F58">
            <v>0</v>
          </cell>
          <cell r="G58">
            <v>0</v>
          </cell>
          <cell r="H58">
            <v>0</v>
          </cell>
          <cell r="I58">
            <v>0</v>
          </cell>
          <cell r="J58">
            <v>0</v>
          </cell>
          <cell r="K58">
            <v>0</v>
          </cell>
          <cell r="L58">
            <v>0</v>
          </cell>
          <cell r="M58">
            <v>0</v>
          </cell>
          <cell r="N58">
            <v>0</v>
          </cell>
          <cell r="O58">
            <v>0</v>
          </cell>
          <cell r="P58">
            <v>0.27488398551940901</v>
          </cell>
          <cell r="Q58">
            <v>0.12461970001459099</v>
          </cell>
          <cell r="R58">
            <v>0.41398969292640703</v>
          </cell>
          <cell r="S58">
            <v>0.42230969667434698</v>
          </cell>
          <cell r="T58">
            <v>0.39402148127555803</v>
          </cell>
          <cell r="U58">
            <v>0.40313643217086798</v>
          </cell>
          <cell r="V58">
            <v>0.79999989271163896</v>
          </cell>
          <cell r="W58">
            <v>0.79999989271163896</v>
          </cell>
          <cell r="X58">
            <v>0</v>
          </cell>
          <cell r="Y58">
            <v>0</v>
          </cell>
          <cell r="Z58">
            <v>0.159807473421097</v>
          </cell>
          <cell r="AA58">
            <v>0.23100528120994601</v>
          </cell>
          <cell r="AB58">
            <v>0.30162680149078402</v>
          </cell>
          <cell r="AC58">
            <v>0.14877909421920801</v>
          </cell>
          <cell r="AD58">
            <v>0.45069929957389798</v>
          </cell>
          <cell r="AE58">
            <v>0.44779875874519298</v>
          </cell>
          <cell r="AF58">
            <v>0.44091609120369002</v>
          </cell>
          <cell r="AG58">
            <v>0.44364571571350098</v>
          </cell>
          <cell r="AH58">
            <v>0.79999989271163896</v>
          </cell>
          <cell r="AI58">
            <v>0.79999983310699496</v>
          </cell>
          <cell r="AJ58">
            <v>0</v>
          </cell>
          <cell r="AK58">
            <v>0</v>
          </cell>
          <cell r="AL58">
            <v>0.18299204111099199</v>
          </cell>
          <cell r="AM58">
            <v>0.25754666328430198</v>
          </cell>
          <cell r="AN58">
            <v>0.260163694620132</v>
          </cell>
          <cell r="AO58">
            <v>0.121740847826004</v>
          </cell>
          <cell r="AP58">
            <v>0.39871591329574602</v>
          </cell>
          <cell r="AQ58">
            <v>0.41615673899650601</v>
          </cell>
          <cell r="AR58">
            <v>0.39466822147369401</v>
          </cell>
          <cell r="AS58">
            <v>0.41207656264305098</v>
          </cell>
          <cell r="AT58">
            <v>0.79999989271163896</v>
          </cell>
          <cell r="AU58">
            <v>0.79999983310699496</v>
          </cell>
          <cell r="AV58">
            <v>0</v>
          </cell>
          <cell r="AW58">
            <v>0</v>
          </cell>
          <cell r="AX58">
            <v>0.145742267370224</v>
          </cell>
          <cell r="AY58">
            <v>0.22521668672561601</v>
          </cell>
        </row>
        <row r="59">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0.79323595762252797</v>
          </cell>
          <cell r="W59">
            <v>0.79790771007537797</v>
          </cell>
          <cell r="X59">
            <v>0.79926443099975597</v>
          </cell>
          <cell r="Y59">
            <v>0.79984122514724698</v>
          </cell>
          <cell r="Z59">
            <v>0.79999750852584794</v>
          </cell>
          <cell r="AA59">
            <v>0.39999994635581998</v>
          </cell>
          <cell r="AB59">
            <v>0</v>
          </cell>
          <cell r="AC59">
            <v>0</v>
          </cell>
          <cell r="AD59">
            <v>0</v>
          </cell>
          <cell r="AE59">
            <v>0</v>
          </cell>
          <cell r="AF59">
            <v>0</v>
          </cell>
          <cell r="AG59">
            <v>0</v>
          </cell>
          <cell r="AH59">
            <v>0.79851055145263705</v>
          </cell>
          <cell r="AI59">
            <v>0.799688041210175</v>
          </cell>
          <cell r="AJ59">
            <v>0.79993623495101895</v>
          </cell>
          <cell r="AK59">
            <v>0.79998880624771096</v>
          </cell>
          <cell r="AL59">
            <v>0.79999971389770497</v>
          </cell>
          <cell r="AM59">
            <v>0.39999994635581998</v>
          </cell>
          <cell r="AN59">
            <v>0</v>
          </cell>
          <cell r="AO59">
            <v>0</v>
          </cell>
          <cell r="AP59">
            <v>0</v>
          </cell>
          <cell r="AQ59">
            <v>0</v>
          </cell>
          <cell r="AR59">
            <v>0</v>
          </cell>
          <cell r="AS59">
            <v>0</v>
          </cell>
          <cell r="AT59">
            <v>0.79217803478241</v>
          </cell>
          <cell r="AU59">
            <v>0.79592394828796398</v>
          </cell>
          <cell r="AV59">
            <v>0.79884397983551003</v>
          </cell>
          <cell r="AW59">
            <v>0.79980295896530196</v>
          </cell>
          <cell r="AX59">
            <v>0.79998731613159202</v>
          </cell>
          <cell r="AY59">
            <v>0.39999991655349698</v>
          </cell>
        </row>
        <row r="60">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0.79967582225799605</v>
          </cell>
          <cell r="AB60">
            <v>0</v>
          </cell>
          <cell r="AC60">
            <v>0</v>
          </cell>
          <cell r="AD60">
            <v>0</v>
          </cell>
          <cell r="AE60">
            <v>0</v>
          </cell>
          <cell r="AF60">
            <v>0</v>
          </cell>
          <cell r="AG60">
            <v>0</v>
          </cell>
          <cell r="AH60">
            <v>0</v>
          </cell>
          <cell r="AI60">
            <v>0</v>
          </cell>
          <cell r="AJ60">
            <v>0</v>
          </cell>
          <cell r="AK60">
            <v>0</v>
          </cell>
          <cell r="AL60">
            <v>0</v>
          </cell>
          <cell r="AM60">
            <v>0.79998636245727495</v>
          </cell>
          <cell r="AN60">
            <v>0</v>
          </cell>
          <cell r="AO60">
            <v>0</v>
          </cell>
          <cell r="AP60">
            <v>0</v>
          </cell>
          <cell r="AQ60">
            <v>0</v>
          </cell>
          <cell r="AR60">
            <v>0</v>
          </cell>
          <cell r="AS60">
            <v>0</v>
          </cell>
          <cell r="AT60">
            <v>0</v>
          </cell>
          <cell r="AU60">
            <v>0</v>
          </cell>
          <cell r="AV60">
            <v>0</v>
          </cell>
          <cell r="AW60">
            <v>0</v>
          </cell>
          <cell r="AX60">
            <v>0</v>
          </cell>
          <cell r="AY60">
            <v>0.79958319664001498</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3.3798704389482702E-3</v>
          </cell>
          <cell r="T61">
            <v>1.9128377316519601E-3</v>
          </cell>
          <cell r="U61">
            <v>3.9533968083560501E-3</v>
          </cell>
          <cell r="V61">
            <v>0</v>
          </cell>
          <cell r="W61">
            <v>0</v>
          </cell>
          <cell r="X61">
            <v>0</v>
          </cell>
          <cell r="Y61">
            <v>0</v>
          </cell>
          <cell r="Z61">
            <v>0</v>
          </cell>
          <cell r="AA61">
            <v>0</v>
          </cell>
          <cell r="AB61">
            <v>0.79999971389770497</v>
          </cell>
          <cell r="AC61">
            <v>0</v>
          </cell>
          <cell r="AD61">
            <v>0</v>
          </cell>
          <cell r="AE61">
            <v>4.2982455343007998E-3</v>
          </cell>
          <cell r="AF61">
            <v>1.93038897123188E-3</v>
          </cell>
          <cell r="AG61">
            <v>4.7740526497364001E-3</v>
          </cell>
          <cell r="AH61">
            <v>0</v>
          </cell>
          <cell r="AI61">
            <v>0</v>
          </cell>
          <cell r="AJ61">
            <v>0</v>
          </cell>
          <cell r="AK61">
            <v>0.78710812330246005</v>
          </cell>
          <cell r="AL61">
            <v>0.79680079221725497</v>
          </cell>
          <cell r="AM61">
            <v>0.39998617768287698</v>
          </cell>
          <cell r="AN61">
            <v>0.79999721050262496</v>
          </cell>
          <cell r="AO61">
            <v>0</v>
          </cell>
          <cell r="AP61">
            <v>0</v>
          </cell>
          <cell r="AQ61">
            <v>2.8311079367995301E-3</v>
          </cell>
          <cell r="AR61">
            <v>1.5049617504701001E-3</v>
          </cell>
          <cell r="AS61">
            <v>3.4334694501012598E-3</v>
          </cell>
          <cell r="AT61">
            <v>0</v>
          </cell>
          <cell r="AU61">
            <v>0</v>
          </cell>
          <cell r="AV61">
            <v>0</v>
          </cell>
          <cell r="AW61">
            <v>0</v>
          </cell>
          <cell r="AX61">
            <v>0</v>
          </cell>
          <cell r="AY61">
            <v>0.39966276288032498</v>
          </cell>
        </row>
        <row r="62">
          <cell r="D62">
            <v>0</v>
          </cell>
          <cell r="E62">
            <v>0</v>
          </cell>
          <cell r="F62">
            <v>0</v>
          </cell>
          <cell r="G62">
            <v>0</v>
          </cell>
          <cell r="H62">
            <v>0</v>
          </cell>
          <cell r="I62">
            <v>0</v>
          </cell>
          <cell r="J62">
            <v>0</v>
          </cell>
          <cell r="K62">
            <v>0</v>
          </cell>
          <cell r="L62">
            <v>0</v>
          </cell>
          <cell r="M62">
            <v>0</v>
          </cell>
          <cell r="N62">
            <v>0</v>
          </cell>
          <cell r="O62">
            <v>0</v>
          </cell>
          <cell r="P62">
            <v>0</v>
          </cell>
          <cell r="Q62">
            <v>0.79992026090621904</v>
          </cell>
          <cell r="R62">
            <v>0.79999977350234996</v>
          </cell>
          <cell r="S62">
            <v>0.79972714185714699</v>
          </cell>
          <cell r="T62">
            <v>0</v>
          </cell>
          <cell r="U62">
            <v>0</v>
          </cell>
          <cell r="V62">
            <v>0</v>
          </cell>
          <cell r="W62">
            <v>0</v>
          </cell>
          <cell r="X62">
            <v>0</v>
          </cell>
          <cell r="Y62">
            <v>0</v>
          </cell>
          <cell r="Z62">
            <v>0</v>
          </cell>
          <cell r="AA62">
            <v>0.79864424467086803</v>
          </cell>
          <cell r="AB62">
            <v>0</v>
          </cell>
          <cell r="AC62">
            <v>0.79999518394470204</v>
          </cell>
          <cell r="AD62">
            <v>0.79999971389770497</v>
          </cell>
          <cell r="AE62">
            <v>0.79999816417694103</v>
          </cell>
          <cell r="AF62">
            <v>0</v>
          </cell>
          <cell r="AG62">
            <v>0</v>
          </cell>
          <cell r="AH62">
            <v>0</v>
          </cell>
          <cell r="AI62">
            <v>0</v>
          </cell>
          <cell r="AJ62">
            <v>0</v>
          </cell>
          <cell r="AK62">
            <v>0</v>
          </cell>
          <cell r="AL62">
            <v>0</v>
          </cell>
          <cell r="AM62">
            <v>0.79977172613143899</v>
          </cell>
          <cell r="AN62">
            <v>0</v>
          </cell>
          <cell r="AO62">
            <v>0.799951672554016</v>
          </cell>
          <cell r="AP62">
            <v>0.799998819828033</v>
          </cell>
          <cell r="AQ62">
            <v>0.79992258548736594</v>
          </cell>
          <cell r="AR62">
            <v>0</v>
          </cell>
          <cell r="AS62">
            <v>0</v>
          </cell>
          <cell r="AT62">
            <v>0</v>
          </cell>
          <cell r="AU62">
            <v>0</v>
          </cell>
          <cell r="AV62">
            <v>0</v>
          </cell>
          <cell r="AW62">
            <v>0</v>
          </cell>
          <cell r="AX62">
            <v>0</v>
          </cell>
          <cell r="AY62">
            <v>0.79852950572967496</v>
          </cell>
        </row>
        <row r="63">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0.73210901021957397</v>
          </cell>
          <cell r="AI63">
            <v>0.74894624948501598</v>
          </cell>
          <cell r="AJ63">
            <v>0.76542556285858199</v>
          </cell>
          <cell r="AK63">
            <v>0.78376656770706199</v>
          </cell>
          <cell r="AL63">
            <v>0</v>
          </cell>
          <cell r="AM63">
            <v>0</v>
          </cell>
          <cell r="AN63">
            <v>0</v>
          </cell>
          <cell r="AO63">
            <v>0</v>
          </cell>
          <cell r="AP63">
            <v>0</v>
          </cell>
          <cell r="AQ63">
            <v>0</v>
          </cell>
          <cell r="AR63">
            <v>0</v>
          </cell>
          <cell r="AS63">
            <v>0</v>
          </cell>
          <cell r="AT63">
            <v>0.62541657686233498</v>
          </cell>
          <cell r="AU63">
            <v>0.68736827373504605</v>
          </cell>
          <cell r="AV63">
            <v>0.70483201742172197</v>
          </cell>
          <cell r="AW63">
            <v>0.73979085683822599</v>
          </cell>
          <cell r="AX63">
            <v>0</v>
          </cell>
          <cell r="AY63">
            <v>0</v>
          </cell>
        </row>
        <row r="64">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6.3966423273086506E-2</v>
          </cell>
          <cell r="T64">
            <v>6.8322353065013899E-2</v>
          </cell>
          <cell r="U64">
            <v>6.1897259205579799E-2</v>
          </cell>
          <cell r="V64">
            <v>0</v>
          </cell>
          <cell r="W64">
            <v>0</v>
          </cell>
          <cell r="X64">
            <v>0</v>
          </cell>
          <cell r="Y64">
            <v>0.79999989271163896</v>
          </cell>
          <cell r="Z64">
            <v>0.79999983310699496</v>
          </cell>
          <cell r="AA64">
            <v>0.79999983310699496</v>
          </cell>
          <cell r="AB64">
            <v>0</v>
          </cell>
          <cell r="AC64">
            <v>0</v>
          </cell>
          <cell r="AD64">
            <v>0</v>
          </cell>
          <cell r="AE64">
            <v>6.9880813360214206E-2</v>
          </cell>
          <cell r="AF64">
            <v>7.6011233031749698E-2</v>
          </cell>
          <cell r="AG64">
            <v>7.7974259853362995E-2</v>
          </cell>
          <cell r="AH64">
            <v>0</v>
          </cell>
          <cell r="AI64">
            <v>0</v>
          </cell>
          <cell r="AJ64">
            <v>0</v>
          </cell>
          <cell r="AK64">
            <v>0.79999995231628396</v>
          </cell>
          <cell r="AL64">
            <v>0.80000001192092896</v>
          </cell>
          <cell r="AM64">
            <v>0.79999989271163896</v>
          </cell>
          <cell r="AN64">
            <v>0</v>
          </cell>
          <cell r="AO64">
            <v>0</v>
          </cell>
          <cell r="AP64">
            <v>0</v>
          </cell>
          <cell r="AQ64">
            <v>3.5965446382761002E-2</v>
          </cell>
          <cell r="AR64">
            <v>6.4704380929470104E-2</v>
          </cell>
          <cell r="AS64">
            <v>6.2989600002765697E-2</v>
          </cell>
          <cell r="AT64">
            <v>0</v>
          </cell>
          <cell r="AU64">
            <v>0</v>
          </cell>
          <cell r="AV64">
            <v>0</v>
          </cell>
          <cell r="AW64">
            <v>0.79999983310699496</v>
          </cell>
          <cell r="AX64">
            <v>0.79999983310699496</v>
          </cell>
          <cell r="AY64">
            <v>0.79999989271163896</v>
          </cell>
        </row>
        <row r="65">
          <cell r="D65">
            <v>0</v>
          </cell>
          <cell r="E65">
            <v>0</v>
          </cell>
          <cell r="F65">
            <v>0</v>
          </cell>
          <cell r="G65">
            <v>0</v>
          </cell>
          <cell r="H65">
            <v>0</v>
          </cell>
          <cell r="I65">
            <v>0</v>
          </cell>
          <cell r="J65">
            <v>0</v>
          </cell>
          <cell r="K65">
            <v>0</v>
          </cell>
          <cell r="L65">
            <v>0</v>
          </cell>
          <cell r="M65">
            <v>0</v>
          </cell>
          <cell r="N65">
            <v>0</v>
          </cell>
          <cell r="O65">
            <v>0</v>
          </cell>
          <cell r="P65">
            <v>0.79999983310699496</v>
          </cell>
          <cell r="Q65">
            <v>0</v>
          </cell>
          <cell r="R65">
            <v>0</v>
          </cell>
          <cell r="S65">
            <v>1.07032395899296E-2</v>
          </cell>
          <cell r="T65">
            <v>0</v>
          </cell>
          <cell r="U65">
            <v>0</v>
          </cell>
          <cell r="V65">
            <v>0</v>
          </cell>
          <cell r="W65">
            <v>0</v>
          </cell>
          <cell r="X65">
            <v>0</v>
          </cell>
          <cell r="Y65">
            <v>0</v>
          </cell>
          <cell r="Z65">
            <v>0</v>
          </cell>
          <cell r="AA65">
            <v>0</v>
          </cell>
          <cell r="AB65">
            <v>0.79999971389770497</v>
          </cell>
          <cell r="AC65">
            <v>0</v>
          </cell>
          <cell r="AD65">
            <v>0</v>
          </cell>
          <cell r="AE65">
            <v>1.3280218467116399E-2</v>
          </cell>
          <cell r="AF65">
            <v>6.80118752643466E-3</v>
          </cell>
          <cell r="AG65">
            <v>6.51122163981199E-3</v>
          </cell>
          <cell r="AH65">
            <v>0.79973757266998302</v>
          </cell>
          <cell r="AI65">
            <v>0.79993873834609996</v>
          </cell>
          <cell r="AJ65">
            <v>0</v>
          </cell>
          <cell r="AK65">
            <v>0.79956209659576405</v>
          </cell>
          <cell r="AL65">
            <v>0</v>
          </cell>
          <cell r="AM65">
            <v>0</v>
          </cell>
          <cell r="AN65">
            <v>0.80000001192092896</v>
          </cell>
          <cell r="AO65">
            <v>0</v>
          </cell>
          <cell r="AP65">
            <v>0</v>
          </cell>
          <cell r="AQ65">
            <v>1.0973633266985401E-2</v>
          </cell>
          <cell r="AR65">
            <v>4.6280506066978004E-3</v>
          </cell>
          <cell r="AS65">
            <v>4.5785633847117398E-3</v>
          </cell>
          <cell r="AT65">
            <v>0.797360420227051</v>
          </cell>
          <cell r="AU65">
            <v>0.79828810691833496</v>
          </cell>
          <cell r="AV65">
            <v>0</v>
          </cell>
          <cell r="AW65">
            <v>0.79642689228057895</v>
          </cell>
          <cell r="AX65">
            <v>0</v>
          </cell>
          <cell r="AY65">
            <v>0</v>
          </cell>
        </row>
        <row r="66">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6.6997213289141698E-3</v>
          </cell>
          <cell r="T66">
            <v>4.9337267410010099E-4</v>
          </cell>
          <cell r="U66">
            <v>0</v>
          </cell>
          <cell r="V66">
            <v>0.89988470077514604</v>
          </cell>
          <cell r="W66">
            <v>0.89999961853027299</v>
          </cell>
          <cell r="X66">
            <v>0.89999991655349698</v>
          </cell>
          <cell r="Y66">
            <v>0</v>
          </cell>
          <cell r="Z66">
            <v>0.89999973773956299</v>
          </cell>
          <cell r="AA66">
            <v>0</v>
          </cell>
          <cell r="AB66">
            <v>0</v>
          </cell>
          <cell r="AC66">
            <v>0</v>
          </cell>
          <cell r="AD66">
            <v>0</v>
          </cell>
          <cell r="AE66">
            <v>6.5135299228131797E-3</v>
          </cell>
          <cell r="AF66">
            <v>1.05593474581838E-2</v>
          </cell>
          <cell r="AG66">
            <v>0</v>
          </cell>
          <cell r="AH66">
            <v>0.89999324083328203</v>
          </cell>
          <cell r="AI66">
            <v>0.90000003576278698</v>
          </cell>
          <cell r="AJ66">
            <v>0.89999973773956299</v>
          </cell>
          <cell r="AK66">
            <v>0</v>
          </cell>
          <cell r="AL66">
            <v>0.89999973773956299</v>
          </cell>
          <cell r="AM66">
            <v>0</v>
          </cell>
          <cell r="AN66">
            <v>0</v>
          </cell>
          <cell r="AO66">
            <v>0</v>
          </cell>
          <cell r="AP66">
            <v>0</v>
          </cell>
          <cell r="AQ66">
            <v>1.39831088017672E-3</v>
          </cell>
          <cell r="AR66">
            <v>7.5828743865713499E-4</v>
          </cell>
          <cell r="AS66">
            <v>0</v>
          </cell>
          <cell r="AT66">
            <v>0.899785697460175</v>
          </cell>
          <cell r="AU66">
            <v>0.899999439716339</v>
          </cell>
          <cell r="AV66">
            <v>0.89999979734420799</v>
          </cell>
          <cell r="AW66">
            <v>0</v>
          </cell>
          <cell r="AX66">
            <v>0.89999979734420799</v>
          </cell>
          <cell r="AY66">
            <v>0</v>
          </cell>
        </row>
        <row r="67">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0.89988034963607799</v>
          </cell>
          <cell r="W67">
            <v>0.89998441934585605</v>
          </cell>
          <cell r="X67">
            <v>0.89999979734420799</v>
          </cell>
          <cell r="Y67">
            <v>0.44999998807907099</v>
          </cell>
          <cell r="Z67">
            <v>0.44999989867210399</v>
          </cell>
          <cell r="AA67">
            <v>0.44999986886978099</v>
          </cell>
          <cell r="AB67">
            <v>0</v>
          </cell>
          <cell r="AC67">
            <v>0</v>
          </cell>
          <cell r="AD67">
            <v>0</v>
          </cell>
          <cell r="AE67">
            <v>0</v>
          </cell>
          <cell r="AF67">
            <v>0</v>
          </cell>
          <cell r="AG67">
            <v>0</v>
          </cell>
          <cell r="AH67">
            <v>0.89998996257782005</v>
          </cell>
          <cell r="AI67">
            <v>0.89999967813491799</v>
          </cell>
          <cell r="AJ67">
            <v>0.89999985694885298</v>
          </cell>
          <cell r="AK67">
            <v>0.44999995827674899</v>
          </cell>
          <cell r="AL67">
            <v>0.44999989867210399</v>
          </cell>
          <cell r="AM67">
            <v>0.44999986886978099</v>
          </cell>
          <cell r="AN67">
            <v>0</v>
          </cell>
          <cell r="AO67">
            <v>0</v>
          </cell>
          <cell r="AP67">
            <v>0</v>
          </cell>
          <cell r="AQ67">
            <v>0</v>
          </cell>
          <cell r="AR67">
            <v>0</v>
          </cell>
          <cell r="AS67">
            <v>0</v>
          </cell>
          <cell r="AT67">
            <v>0.89981895685195901</v>
          </cell>
          <cell r="AU67">
            <v>0.89999806880950906</v>
          </cell>
          <cell r="AV67">
            <v>0.89999979734420799</v>
          </cell>
          <cell r="AW67">
            <v>0.44999998807907099</v>
          </cell>
          <cell r="AX67">
            <v>0.44999992847442599</v>
          </cell>
          <cell r="AY67">
            <v>0.449999839067459</v>
          </cell>
        </row>
        <row r="68">
          <cell r="D68">
            <v>0</v>
          </cell>
          <cell r="E68">
            <v>0</v>
          </cell>
          <cell r="F68">
            <v>0</v>
          </cell>
          <cell r="G68">
            <v>0</v>
          </cell>
          <cell r="H68">
            <v>0</v>
          </cell>
          <cell r="I68">
            <v>0</v>
          </cell>
          <cell r="J68">
            <v>0</v>
          </cell>
          <cell r="K68">
            <v>0</v>
          </cell>
          <cell r="L68">
            <v>0</v>
          </cell>
          <cell r="M68">
            <v>0</v>
          </cell>
          <cell r="N68">
            <v>0</v>
          </cell>
          <cell r="O68">
            <v>0</v>
          </cell>
          <cell r="P68">
            <v>0</v>
          </cell>
          <cell r="Q68">
            <v>7.0727767888456605E-4</v>
          </cell>
          <cell r="R68">
            <v>3.8780938833951999E-2</v>
          </cell>
          <cell r="S68">
            <v>4.6924203634262099E-2</v>
          </cell>
          <cell r="T68">
            <v>6.6481068730354295E-2</v>
          </cell>
          <cell r="U68">
            <v>6.6154100000858307E-2</v>
          </cell>
          <cell r="V68">
            <v>0.89999628067016602</v>
          </cell>
          <cell r="W68">
            <v>0.89999991655349698</v>
          </cell>
          <cell r="X68">
            <v>0.89999985694885298</v>
          </cell>
          <cell r="Y68">
            <v>0.89999973773956299</v>
          </cell>
          <cell r="Z68">
            <v>0</v>
          </cell>
          <cell r="AA68">
            <v>8.7914074538275599E-4</v>
          </cell>
          <cell r="AB68">
            <v>0</v>
          </cell>
          <cell r="AC68">
            <v>1.94135378114879E-3</v>
          </cell>
          <cell r="AD68">
            <v>5.1178324967622799E-2</v>
          </cell>
          <cell r="AE68">
            <v>5.2959606051445E-2</v>
          </cell>
          <cell r="AF68">
            <v>8.0078125E-2</v>
          </cell>
          <cell r="AG68">
            <v>7.7035680413246196E-2</v>
          </cell>
          <cell r="AH68">
            <v>0.89999985694885298</v>
          </cell>
          <cell r="AI68">
            <v>0.89999997615814198</v>
          </cell>
          <cell r="AJ68">
            <v>0.89999985694885298</v>
          </cell>
          <cell r="AK68">
            <v>0.89999973773956299</v>
          </cell>
          <cell r="AL68">
            <v>0</v>
          </cell>
          <cell r="AM68">
            <v>1.1191400699317501E-3</v>
          </cell>
          <cell r="AN68">
            <v>0</v>
          </cell>
          <cell r="AO68">
            <v>1.1191441444680099E-3</v>
          </cell>
          <cell r="AP68">
            <v>3.66497077047825E-2</v>
          </cell>
          <cell r="AQ68">
            <v>3.7922836840152699E-2</v>
          </cell>
          <cell r="AR68">
            <v>6.3222020864486694E-2</v>
          </cell>
          <cell r="AS68">
            <v>6.6734001040458693E-2</v>
          </cell>
          <cell r="AT68">
            <v>0.89998871088027999</v>
          </cell>
          <cell r="AU68">
            <v>0.89999979734420799</v>
          </cell>
          <cell r="AV68">
            <v>0.89999991655349698</v>
          </cell>
          <cell r="AW68">
            <v>0.89999973773956299</v>
          </cell>
          <cell r="AX68">
            <v>0</v>
          </cell>
          <cell r="AY68">
            <v>1.6045784286689E-4</v>
          </cell>
        </row>
        <row r="69">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row>
        <row r="70">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7.1353040635585799E-2</v>
          </cell>
          <cell r="T70">
            <v>6.4862467348575606E-2</v>
          </cell>
          <cell r="U70">
            <v>6.3819661736488301E-2</v>
          </cell>
          <cell r="V70">
            <v>0</v>
          </cell>
          <cell r="W70">
            <v>0</v>
          </cell>
          <cell r="X70">
            <v>0</v>
          </cell>
          <cell r="Y70">
            <v>0</v>
          </cell>
          <cell r="Z70">
            <v>0</v>
          </cell>
          <cell r="AA70">
            <v>0</v>
          </cell>
          <cell r="AB70">
            <v>0</v>
          </cell>
          <cell r="AC70">
            <v>0</v>
          </cell>
          <cell r="AD70">
            <v>0</v>
          </cell>
          <cell r="AE70">
            <v>8.83905664086342E-2</v>
          </cell>
          <cell r="AF70">
            <v>8.1240169703960405E-2</v>
          </cell>
          <cell r="AG70">
            <v>8.4267273545265198E-2</v>
          </cell>
          <cell r="AH70">
            <v>0</v>
          </cell>
          <cell r="AI70">
            <v>0</v>
          </cell>
          <cell r="AJ70">
            <v>0</v>
          </cell>
          <cell r="AK70">
            <v>0</v>
          </cell>
          <cell r="AL70">
            <v>0</v>
          </cell>
          <cell r="AM70">
            <v>0</v>
          </cell>
          <cell r="AN70">
            <v>0</v>
          </cell>
          <cell r="AO70">
            <v>0</v>
          </cell>
          <cell r="AP70">
            <v>0</v>
          </cell>
          <cell r="AQ70">
            <v>8.0868460237979903E-2</v>
          </cell>
          <cell r="AR70">
            <v>7.5502246618270902E-2</v>
          </cell>
          <cell r="AS70">
            <v>8.0227717757224995E-2</v>
          </cell>
          <cell r="AT70">
            <v>0</v>
          </cell>
          <cell r="AU70">
            <v>0</v>
          </cell>
          <cell r="AV70">
            <v>0</v>
          </cell>
          <cell r="AW70">
            <v>0</v>
          </cell>
          <cell r="AX70">
            <v>0</v>
          </cell>
          <cell r="AY70">
            <v>0</v>
          </cell>
        </row>
        <row r="71">
          <cell r="D71">
            <v>0</v>
          </cell>
          <cell r="E71">
            <v>0</v>
          </cell>
          <cell r="F71">
            <v>0</v>
          </cell>
          <cell r="G71">
            <v>0</v>
          </cell>
          <cell r="H71">
            <v>0</v>
          </cell>
          <cell r="I71">
            <v>0</v>
          </cell>
          <cell r="J71">
            <v>0</v>
          </cell>
          <cell r="K71">
            <v>0</v>
          </cell>
          <cell r="L71">
            <v>0</v>
          </cell>
          <cell r="M71">
            <v>0</v>
          </cell>
          <cell r="N71">
            <v>0</v>
          </cell>
          <cell r="O71">
            <v>0</v>
          </cell>
          <cell r="P71">
            <v>0.84999984502792403</v>
          </cell>
          <cell r="Q71">
            <v>0</v>
          </cell>
          <cell r="R71">
            <v>8.8882269337773306E-3</v>
          </cell>
          <cell r="S71">
            <v>0</v>
          </cell>
          <cell r="T71">
            <v>1.00135151296854E-2</v>
          </cell>
          <cell r="U71">
            <v>9.4073591753840394E-3</v>
          </cell>
          <cell r="V71">
            <v>0.84999984502792403</v>
          </cell>
          <cell r="W71">
            <v>0.84999996423721302</v>
          </cell>
          <cell r="X71">
            <v>0.84999996423721302</v>
          </cell>
          <cell r="Y71">
            <v>0.84999984502792403</v>
          </cell>
          <cell r="Z71">
            <v>0</v>
          </cell>
          <cell r="AA71">
            <v>0</v>
          </cell>
          <cell r="AB71">
            <v>0.84999984502792403</v>
          </cell>
          <cell r="AC71">
            <v>0.85000002384185802</v>
          </cell>
          <cell r="AD71">
            <v>1.3856613077223299E-2</v>
          </cell>
          <cell r="AE71">
            <v>0.84999996423721302</v>
          </cell>
          <cell r="AF71">
            <v>1.32203288376331E-2</v>
          </cell>
          <cell r="AG71">
            <v>1.37238623574376E-2</v>
          </cell>
          <cell r="AH71">
            <v>0.84999990463256803</v>
          </cell>
          <cell r="AI71">
            <v>0.84999990463256803</v>
          </cell>
          <cell r="AJ71">
            <v>0.84999984502792403</v>
          </cell>
          <cell r="AK71">
            <v>0.84999978542327903</v>
          </cell>
          <cell r="AL71">
            <v>0.84999996423721302</v>
          </cell>
          <cell r="AM71">
            <v>0.85000002384185802</v>
          </cell>
          <cell r="AN71">
            <v>0.84999990463256803</v>
          </cell>
          <cell r="AO71">
            <v>0</v>
          </cell>
          <cell r="AP71">
            <v>9.8787406459450704E-3</v>
          </cell>
          <cell r="AQ71">
            <v>0</v>
          </cell>
          <cell r="AR71">
            <v>8.7208030745387095E-3</v>
          </cell>
          <cell r="AS71">
            <v>8.8808126747608202E-3</v>
          </cell>
          <cell r="AT71">
            <v>0.84999990463256803</v>
          </cell>
          <cell r="AU71">
            <v>0.84999984502792403</v>
          </cell>
          <cell r="AV71">
            <v>0.85000002384185802</v>
          </cell>
          <cell r="AW71">
            <v>0.84999990463256803</v>
          </cell>
          <cell r="AX71">
            <v>0.84999996423721302</v>
          </cell>
          <cell r="AY71">
            <v>0.84999996423721302</v>
          </cell>
        </row>
        <row r="72">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9.4064883887767792E-3</v>
          </cell>
          <cell r="V72">
            <v>0.84999990463256803</v>
          </cell>
          <cell r="W72">
            <v>0.84999996423721302</v>
          </cell>
          <cell r="X72">
            <v>0.85000008344650302</v>
          </cell>
          <cell r="Y72">
            <v>0.84999996423721302</v>
          </cell>
          <cell r="Z72">
            <v>0.63749992847442605</v>
          </cell>
          <cell r="AA72">
            <v>0</v>
          </cell>
          <cell r="AB72">
            <v>0</v>
          </cell>
          <cell r="AC72">
            <v>0</v>
          </cell>
          <cell r="AD72">
            <v>0</v>
          </cell>
          <cell r="AE72">
            <v>0.84999990463256803</v>
          </cell>
          <cell r="AF72">
            <v>0.84999996423721302</v>
          </cell>
          <cell r="AG72">
            <v>1.2717424891889101E-2</v>
          </cell>
          <cell r="AH72">
            <v>0.85000002384185802</v>
          </cell>
          <cell r="AI72">
            <v>0.84999990463256803</v>
          </cell>
          <cell r="AJ72">
            <v>0.84999996423721302</v>
          </cell>
          <cell r="AK72">
            <v>0.84999996423721302</v>
          </cell>
          <cell r="AL72">
            <v>0.63749998807907104</v>
          </cell>
          <cell r="AM72">
            <v>0.63749992847442605</v>
          </cell>
          <cell r="AN72">
            <v>0</v>
          </cell>
          <cell r="AO72">
            <v>0</v>
          </cell>
          <cell r="AP72">
            <v>0</v>
          </cell>
          <cell r="AQ72">
            <v>0.84999990463256803</v>
          </cell>
          <cell r="AR72">
            <v>0.84999996423721302</v>
          </cell>
          <cell r="AS72">
            <v>9.0638231486082094E-3</v>
          </cell>
          <cell r="AT72">
            <v>0.84999990463256803</v>
          </cell>
          <cell r="AU72">
            <v>0.84999990463256803</v>
          </cell>
          <cell r="AV72">
            <v>0.84999990463256803</v>
          </cell>
          <cell r="AW72">
            <v>0.84999990463256803</v>
          </cell>
          <cell r="AX72">
            <v>0.63749998807907104</v>
          </cell>
          <cell r="AY72">
            <v>0.63750004768371604</v>
          </cell>
        </row>
        <row r="73">
          <cell r="D73">
            <v>0</v>
          </cell>
          <cell r="E73">
            <v>0</v>
          </cell>
          <cell r="F73">
            <v>0</v>
          </cell>
          <cell r="G73">
            <v>0</v>
          </cell>
          <cell r="H73">
            <v>0</v>
          </cell>
          <cell r="I73">
            <v>0</v>
          </cell>
          <cell r="J73">
            <v>0</v>
          </cell>
          <cell r="K73">
            <v>0</v>
          </cell>
          <cell r="L73">
            <v>0</v>
          </cell>
          <cell r="M73">
            <v>0</v>
          </cell>
          <cell r="N73">
            <v>0</v>
          </cell>
          <cell r="O73">
            <v>0</v>
          </cell>
          <cell r="P73">
            <v>0</v>
          </cell>
          <cell r="Q73">
            <v>1.8337663263082501E-2</v>
          </cell>
          <cell r="R73">
            <v>5.2281669341027702E-3</v>
          </cell>
          <cell r="S73">
            <v>4.6334774233400796E-3</v>
          </cell>
          <cell r="T73">
            <v>3.9659016765654096E-3</v>
          </cell>
          <cell r="U73">
            <v>6.0882803052663803E-2</v>
          </cell>
          <cell r="V73">
            <v>0.63750004768371604</v>
          </cell>
          <cell r="W73">
            <v>0.63749992847442605</v>
          </cell>
          <cell r="X73">
            <v>0.63749980926513705</v>
          </cell>
          <cell r="Y73">
            <v>0.63749980926513705</v>
          </cell>
          <cell r="Z73">
            <v>0</v>
          </cell>
          <cell r="AA73">
            <v>6.2606288120150601E-3</v>
          </cell>
          <cell r="AB73">
            <v>0</v>
          </cell>
          <cell r="AC73">
            <v>2.6816507801413501E-2</v>
          </cell>
          <cell r="AD73">
            <v>6.1348015442490604E-3</v>
          </cell>
          <cell r="AE73">
            <v>5.7064928114414198E-3</v>
          </cell>
          <cell r="AF73">
            <v>5.5584092624485501E-3</v>
          </cell>
          <cell r="AG73">
            <v>7.5964346528053298E-2</v>
          </cell>
          <cell r="AH73">
            <v>0.63749992847442605</v>
          </cell>
          <cell r="AI73">
            <v>0.63749980926513705</v>
          </cell>
          <cell r="AJ73">
            <v>0.63749992847442605</v>
          </cell>
          <cell r="AK73">
            <v>0.63749992847442605</v>
          </cell>
          <cell r="AL73">
            <v>0</v>
          </cell>
          <cell r="AM73">
            <v>7.8267399221658707E-3</v>
          </cell>
          <cell r="AN73">
            <v>0</v>
          </cell>
          <cell r="AO73">
            <v>2.0824136212468099E-2</v>
          </cell>
          <cell r="AP73">
            <v>3.9150901138782501E-3</v>
          </cell>
          <cell r="AQ73">
            <v>3.6976146511733502E-3</v>
          </cell>
          <cell r="AR73">
            <v>3.7395569961518002E-3</v>
          </cell>
          <cell r="AS73">
            <v>5.86188137531281E-2</v>
          </cell>
          <cell r="AT73">
            <v>0.63750004768371604</v>
          </cell>
          <cell r="AU73">
            <v>0.63749980926513705</v>
          </cell>
          <cell r="AV73">
            <v>0.63750010728836104</v>
          </cell>
          <cell r="AW73">
            <v>0.63749980926513705</v>
          </cell>
          <cell r="AX73">
            <v>0</v>
          </cell>
          <cell r="AY73">
            <v>5.25798043236136E-3</v>
          </cell>
        </row>
        <row r="74">
          <cell r="D74">
            <v>0</v>
          </cell>
          <cell r="E74">
            <v>0</v>
          </cell>
          <cell r="F74">
            <v>0</v>
          </cell>
          <cell r="G74">
            <v>0</v>
          </cell>
          <cell r="H74">
            <v>0</v>
          </cell>
          <cell r="I74">
            <v>0</v>
          </cell>
          <cell r="J74">
            <v>0</v>
          </cell>
          <cell r="K74">
            <v>0</v>
          </cell>
          <cell r="L74">
            <v>0</v>
          </cell>
          <cell r="M74">
            <v>0</v>
          </cell>
          <cell r="N74">
            <v>0</v>
          </cell>
          <cell r="O74">
            <v>0</v>
          </cell>
          <cell r="P74">
            <v>0.84999990463256803</v>
          </cell>
          <cell r="Q74">
            <v>0.84999996423721302</v>
          </cell>
          <cell r="R74">
            <v>0</v>
          </cell>
          <cell r="S74">
            <v>0</v>
          </cell>
          <cell r="T74">
            <v>6.1306352727115198E-3</v>
          </cell>
          <cell r="U74">
            <v>1.2649418786168101E-3</v>
          </cell>
          <cell r="V74">
            <v>0.84999835491180398</v>
          </cell>
          <cell r="W74">
            <v>0.84999990463256803</v>
          </cell>
          <cell r="X74">
            <v>0</v>
          </cell>
          <cell r="Y74">
            <v>0</v>
          </cell>
          <cell r="Z74">
            <v>0</v>
          </cell>
          <cell r="AA74">
            <v>4.64768009260297E-3</v>
          </cell>
          <cell r="AB74">
            <v>0.84999990463256803</v>
          </cell>
          <cell r="AC74">
            <v>0.84999990463256803</v>
          </cell>
          <cell r="AD74">
            <v>0</v>
          </cell>
          <cell r="AE74">
            <v>0</v>
          </cell>
          <cell r="AF74">
            <v>9.6189547330141102E-3</v>
          </cell>
          <cell r="AG74">
            <v>2.0801022183150101E-3</v>
          </cell>
          <cell r="AH74">
            <v>0.84999996423721302</v>
          </cell>
          <cell r="AI74">
            <v>0.84999978542327903</v>
          </cell>
          <cell r="AJ74">
            <v>0</v>
          </cell>
          <cell r="AK74">
            <v>0</v>
          </cell>
          <cell r="AL74">
            <v>0</v>
          </cell>
          <cell r="AM74">
            <v>6.5740994177758702E-3</v>
          </cell>
          <cell r="AN74">
            <v>0.84999978542327903</v>
          </cell>
          <cell r="AO74">
            <v>0.84999972581863403</v>
          </cell>
          <cell r="AP74">
            <v>0</v>
          </cell>
          <cell r="AQ74">
            <v>0</v>
          </cell>
          <cell r="AR74">
            <v>7.1874507702887102E-3</v>
          </cell>
          <cell r="AS74">
            <v>1.43318681512028E-3</v>
          </cell>
          <cell r="AT74">
            <v>0.84999895095825195</v>
          </cell>
          <cell r="AU74">
            <v>0.84999996423721302</v>
          </cell>
          <cell r="AV74">
            <v>0</v>
          </cell>
          <cell r="AW74">
            <v>0</v>
          </cell>
          <cell r="AX74">
            <v>0</v>
          </cell>
          <cell r="AY74">
            <v>5.3173322230577504E-3</v>
          </cell>
        </row>
        <row r="75">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0.89999735355377197</v>
          </cell>
          <cell r="W75">
            <v>0.89999979734420799</v>
          </cell>
          <cell r="X75">
            <v>0.89999991655349698</v>
          </cell>
          <cell r="Y75">
            <v>0.67499983310699496</v>
          </cell>
          <cell r="Z75">
            <v>0.67499983310699496</v>
          </cell>
          <cell r="AA75">
            <v>0</v>
          </cell>
          <cell r="AB75">
            <v>0</v>
          </cell>
          <cell r="AC75">
            <v>0</v>
          </cell>
          <cell r="AD75">
            <v>0</v>
          </cell>
          <cell r="AE75">
            <v>0</v>
          </cell>
          <cell r="AF75">
            <v>0</v>
          </cell>
          <cell r="AG75">
            <v>0</v>
          </cell>
          <cell r="AH75">
            <v>0.89999991655349698</v>
          </cell>
          <cell r="AI75">
            <v>0.89999979734420799</v>
          </cell>
          <cell r="AJ75">
            <v>0.89999979734420799</v>
          </cell>
          <cell r="AK75">
            <v>0.67499995231628396</v>
          </cell>
          <cell r="AL75">
            <v>0.67499983310699496</v>
          </cell>
          <cell r="AM75">
            <v>0</v>
          </cell>
          <cell r="AN75">
            <v>0</v>
          </cell>
          <cell r="AO75">
            <v>0</v>
          </cell>
          <cell r="AP75">
            <v>0</v>
          </cell>
          <cell r="AQ75">
            <v>0</v>
          </cell>
          <cell r="AR75">
            <v>0</v>
          </cell>
          <cell r="AS75">
            <v>0</v>
          </cell>
          <cell r="AT75">
            <v>0.89999794960021995</v>
          </cell>
          <cell r="AU75">
            <v>0.89999979734420799</v>
          </cell>
          <cell r="AV75">
            <v>0.89999985694885298</v>
          </cell>
          <cell r="AW75">
            <v>0.67499983310699496</v>
          </cell>
          <cell r="AX75">
            <v>0.67499983310699496</v>
          </cell>
          <cell r="AY75">
            <v>0</v>
          </cell>
        </row>
        <row r="76">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0.89999973773956299</v>
          </cell>
          <cell r="AN76">
            <v>0</v>
          </cell>
          <cell r="AO76">
            <v>0</v>
          </cell>
          <cell r="AP76">
            <v>0</v>
          </cell>
          <cell r="AQ76">
            <v>0</v>
          </cell>
          <cell r="AR76">
            <v>0</v>
          </cell>
          <cell r="AS76">
            <v>0</v>
          </cell>
          <cell r="AT76">
            <v>0</v>
          </cell>
          <cell r="AU76">
            <v>0</v>
          </cell>
          <cell r="AV76">
            <v>0</v>
          </cell>
          <cell r="AW76">
            <v>0</v>
          </cell>
          <cell r="AX76">
            <v>0</v>
          </cell>
          <cell r="AY76">
            <v>0</v>
          </cell>
        </row>
        <row r="77">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4.5993939042091397E-2</v>
          </cell>
          <cell r="T77">
            <v>5.0509143620729398E-2</v>
          </cell>
          <cell r="U77">
            <v>1.2879031710326699E-2</v>
          </cell>
          <cell r="V77">
            <v>0</v>
          </cell>
          <cell r="W77">
            <v>0</v>
          </cell>
          <cell r="X77">
            <v>0</v>
          </cell>
          <cell r="Y77">
            <v>0</v>
          </cell>
          <cell r="Z77">
            <v>0</v>
          </cell>
          <cell r="AA77">
            <v>0</v>
          </cell>
          <cell r="AB77">
            <v>0</v>
          </cell>
          <cell r="AC77">
            <v>0</v>
          </cell>
          <cell r="AD77">
            <v>0</v>
          </cell>
          <cell r="AE77">
            <v>6.0133546590805102E-2</v>
          </cell>
          <cell r="AF77">
            <v>5.8455470949411399E-2</v>
          </cell>
          <cell r="AG77">
            <v>1.7551075667142899E-2</v>
          </cell>
          <cell r="AH77">
            <v>0</v>
          </cell>
          <cell r="AI77">
            <v>0</v>
          </cell>
          <cell r="AJ77">
            <v>0</v>
          </cell>
          <cell r="AK77">
            <v>0.89994204044341997</v>
          </cell>
          <cell r="AL77">
            <v>0</v>
          </cell>
          <cell r="AM77">
            <v>0</v>
          </cell>
          <cell r="AN77">
            <v>0</v>
          </cell>
          <cell r="AO77">
            <v>0</v>
          </cell>
          <cell r="AP77">
            <v>0</v>
          </cell>
          <cell r="AQ77">
            <v>4.3243862688541398E-2</v>
          </cell>
          <cell r="AR77">
            <v>4.6503156423568698E-2</v>
          </cell>
          <cell r="AS77">
            <v>1.4627935364842399E-2</v>
          </cell>
          <cell r="AT77">
            <v>0</v>
          </cell>
          <cell r="AU77">
            <v>0</v>
          </cell>
          <cell r="AV77">
            <v>0</v>
          </cell>
          <cell r="AW77">
            <v>0</v>
          </cell>
          <cell r="AX77">
            <v>0</v>
          </cell>
          <cell r="AY77">
            <v>0</v>
          </cell>
        </row>
        <row r="78">
          <cell r="D78">
            <v>0</v>
          </cell>
          <cell r="E78">
            <v>0</v>
          </cell>
          <cell r="F78">
            <v>0</v>
          </cell>
          <cell r="G78">
            <v>0</v>
          </cell>
          <cell r="H78">
            <v>0</v>
          </cell>
          <cell r="I78">
            <v>0</v>
          </cell>
          <cell r="J78">
            <v>0</v>
          </cell>
          <cell r="K78">
            <v>0</v>
          </cell>
          <cell r="L78">
            <v>0</v>
          </cell>
          <cell r="M78">
            <v>0</v>
          </cell>
          <cell r="N78">
            <v>0</v>
          </cell>
          <cell r="O78">
            <v>0</v>
          </cell>
          <cell r="P78">
            <v>1.7609998583793599E-2</v>
          </cell>
          <cell r="Q78">
            <v>4.0354961529374097E-3</v>
          </cell>
          <cell r="R78">
            <v>3.62824951298535E-3</v>
          </cell>
          <cell r="S78">
            <v>5.4453361779451398E-2</v>
          </cell>
          <cell r="T78">
            <v>5.1169715821742998E-2</v>
          </cell>
          <cell r="U78">
            <v>5.3222365677356699E-2</v>
          </cell>
          <cell r="V78">
            <v>0.85000002384185802</v>
          </cell>
          <cell r="W78">
            <v>0.84999996423721302</v>
          </cell>
          <cell r="X78">
            <v>0.84999996423721302</v>
          </cell>
          <cell r="Y78">
            <v>0.84999978542327903</v>
          </cell>
          <cell r="Z78">
            <v>0</v>
          </cell>
          <cell r="AA78">
            <v>1.11935082823038E-2</v>
          </cell>
          <cell r="AB78">
            <v>2.0648630335926999E-2</v>
          </cell>
          <cell r="AC78">
            <v>5.85504807531834E-3</v>
          </cell>
          <cell r="AD78">
            <v>5.1294998265802904E-3</v>
          </cell>
          <cell r="AE78">
            <v>6.3859798014163999E-2</v>
          </cell>
          <cell r="AF78">
            <v>6.7020937800407396E-2</v>
          </cell>
          <cell r="AG78">
            <v>6.1471696943044697E-2</v>
          </cell>
          <cell r="AH78">
            <v>0.84999990463256803</v>
          </cell>
          <cell r="AI78">
            <v>0.84999978542327903</v>
          </cell>
          <cell r="AJ78">
            <v>0.84999996423721302</v>
          </cell>
          <cell r="AK78">
            <v>0.84999990463256803</v>
          </cell>
          <cell r="AL78">
            <v>0.63749998807907104</v>
          </cell>
          <cell r="AM78">
            <v>1.3094356283545499E-2</v>
          </cell>
          <cell r="AN78">
            <v>1.75207555294037E-2</v>
          </cell>
          <cell r="AO78">
            <v>2.7960501611232801E-3</v>
          </cell>
          <cell r="AP78">
            <v>3.4149927087128201E-3</v>
          </cell>
          <cell r="AQ78">
            <v>5.14197312295437E-2</v>
          </cell>
          <cell r="AR78">
            <v>4.8778094351291698E-2</v>
          </cell>
          <cell r="AS78">
            <v>5.1737684756517403E-2</v>
          </cell>
          <cell r="AT78">
            <v>0.84999990463256803</v>
          </cell>
          <cell r="AU78">
            <v>0.84999996423721302</v>
          </cell>
          <cell r="AV78">
            <v>0.85000002384185802</v>
          </cell>
          <cell r="AW78">
            <v>0.85000002384185802</v>
          </cell>
          <cell r="AX78">
            <v>0.63750004768371604</v>
          </cell>
          <cell r="AY78">
            <v>9.6188774332404102E-3</v>
          </cell>
        </row>
        <row r="79">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3.5478470381349299E-3</v>
          </cell>
          <cell r="U79">
            <v>3.75040736980736E-3</v>
          </cell>
          <cell r="V79">
            <v>0.59034270048141502</v>
          </cell>
          <cell r="W79">
            <v>0.60599130392074596</v>
          </cell>
          <cell r="X79">
            <v>0.62876296043395996</v>
          </cell>
          <cell r="Y79">
            <v>0.63668626546859697</v>
          </cell>
          <cell r="Z79">
            <v>0.63730394840240501</v>
          </cell>
          <cell r="AA79">
            <v>0.63749945163726796</v>
          </cell>
          <cell r="AB79">
            <v>0</v>
          </cell>
          <cell r="AC79">
            <v>0</v>
          </cell>
          <cell r="AD79">
            <v>0</v>
          </cell>
          <cell r="AE79">
            <v>0</v>
          </cell>
          <cell r="AF79">
            <v>4.6474542468786196E-3</v>
          </cell>
          <cell r="AG79">
            <v>5.1420587114989801E-3</v>
          </cell>
          <cell r="AH79">
            <v>0.61702018976211503</v>
          </cell>
          <cell r="AI79">
            <v>0.63096910715103105</v>
          </cell>
          <cell r="AJ79">
            <v>0.63619422912597701</v>
          </cell>
          <cell r="AK79">
            <v>0.63737964630126998</v>
          </cell>
          <cell r="AL79">
            <v>0.63749855756759599</v>
          </cell>
          <cell r="AM79">
            <v>0.63749986886978105</v>
          </cell>
          <cell r="AN79">
            <v>0</v>
          </cell>
          <cell r="AO79">
            <v>0</v>
          </cell>
          <cell r="AP79">
            <v>0</v>
          </cell>
          <cell r="AQ79">
            <v>0</v>
          </cell>
          <cell r="AR79">
            <v>3.1079961918294399E-3</v>
          </cell>
          <cell r="AS79">
            <v>2.6326165534555899E-3</v>
          </cell>
          <cell r="AT79">
            <v>0.57465541362762496</v>
          </cell>
          <cell r="AU79">
            <v>0.61170083284378096</v>
          </cell>
          <cell r="AV79">
            <v>0.62515866756439198</v>
          </cell>
          <cell r="AW79">
            <v>0.63495647907257102</v>
          </cell>
          <cell r="AX79">
            <v>0.63737642765045199</v>
          </cell>
          <cell r="AY79">
            <v>0.63749951124191295</v>
          </cell>
        </row>
        <row r="80">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row>
        <row r="82">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row>
        <row r="83">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row>
        <row r="84">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row>
        <row r="85">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row>
      </sheetData>
      <sheetData sheetId="16" refreshError="1"/>
      <sheetData sheetId="17" refreshError="1"/>
      <sheetData sheetId="18" refreshError="1"/>
      <sheetData sheetId="19" refreshError="1"/>
      <sheetData sheetId="20"/>
      <sheetData sheetId="21"/>
      <sheetData sheetId="22"/>
      <sheetData sheetId="23">
        <row r="2">
          <cell r="F2">
            <v>1</v>
          </cell>
        </row>
      </sheetData>
      <sheetData sheetId="24">
        <row r="4">
          <cell r="B4" t="str">
            <v>CHEM</v>
          </cell>
        </row>
      </sheetData>
      <sheetData sheetId="25">
        <row r="6">
          <cell r="B6" t="str">
            <v>CHEM</v>
          </cell>
        </row>
      </sheetData>
      <sheetData sheetId="26">
        <row r="4">
          <cell r="B4" t="str">
            <v>CHEM</v>
          </cell>
        </row>
      </sheetData>
      <sheetData sheetId="27">
        <row r="6">
          <cell r="B6" t="str">
            <v>CHEM</v>
          </cell>
        </row>
      </sheetData>
      <sheetData sheetId="28">
        <row r="6">
          <cell r="B6" t="str">
            <v>CHEM</v>
          </cell>
        </row>
      </sheetData>
      <sheetData sheetId="29">
        <row r="4">
          <cell r="B4" t="str">
            <v>CHEM</v>
          </cell>
        </row>
      </sheetData>
      <sheetData sheetId="30">
        <row r="6">
          <cell r="B6" t="str">
            <v>CHEM</v>
          </cell>
        </row>
      </sheetData>
      <sheetData sheetId="31">
        <row r="6">
          <cell r="B6" t="str">
            <v>CHEM</v>
          </cell>
        </row>
      </sheetData>
      <sheetData sheetId="32"/>
      <sheetData sheetId="33"/>
      <sheetData sheetId="34"/>
      <sheetData sheetId="35"/>
      <sheetData sheetId="36"/>
      <sheetData sheetId="37"/>
      <sheetData sheetId="38">
        <row r="2">
          <cell r="F2">
            <v>1</v>
          </cell>
        </row>
      </sheetData>
      <sheetData sheetId="39">
        <row r="4">
          <cell r="B4" t="str">
            <v>CHEM</v>
          </cell>
        </row>
      </sheetData>
      <sheetData sheetId="40">
        <row r="6">
          <cell r="B6" t="str">
            <v>CHEM</v>
          </cell>
        </row>
      </sheetData>
      <sheetData sheetId="41">
        <row r="4">
          <cell r="B4" t="str">
            <v>CHEM</v>
          </cell>
        </row>
      </sheetData>
      <sheetData sheetId="42">
        <row r="6">
          <cell r="B6" t="str">
            <v>CHEM</v>
          </cell>
        </row>
      </sheetData>
      <sheetData sheetId="43">
        <row r="6">
          <cell r="B6" t="str">
            <v>CHEM</v>
          </cell>
        </row>
      </sheetData>
      <sheetData sheetId="44">
        <row r="4">
          <cell r="B4" t="str">
            <v>CHEM</v>
          </cell>
        </row>
      </sheetData>
      <sheetData sheetId="45">
        <row r="6">
          <cell r="B6" t="str">
            <v>CHEM</v>
          </cell>
        </row>
      </sheetData>
      <sheetData sheetId="46">
        <row r="6">
          <cell r="B6" t="str">
            <v>CHEM</v>
          </cell>
        </row>
      </sheetData>
      <sheetData sheetId="47"/>
      <sheetData sheetId="48"/>
      <sheetData sheetId="4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Methodology Master"/>
      <sheetName val="Policy Master &amp; Summary Impacts"/>
      <sheetName val="Gas P Breakdown"/>
      <sheetName val="Electricity P Breakdown"/>
      <sheetName val="Gas bill dom"/>
      <sheetName val="Elec bill dom"/>
      <sheetName val="Gas bill non dom"/>
      <sheetName val="Elec bill non dom"/>
      <sheetName val="Gas bill EII"/>
      <sheetName val="Elec bill EII"/>
      <sheetName val="Consumption"/>
      <sheetName val="UEP Consumption"/>
      <sheetName val="GDP deflators"/>
      <sheetName val="Emission Factors"/>
      <sheetName val="Wholesale Prices"/>
      <sheetName val="Domestic Premia"/>
      <sheetName val="Supplier Margin"/>
      <sheetName val="TDM"/>
      <sheetName val="Network Losses"/>
      <sheetName val="Balancing Costs"/>
      <sheetName val="Better Billing"/>
      <sheetName val="Building Regs"/>
      <sheetName val="CCAs"/>
      <sheetName val="CCL"/>
      <sheetName val="Historic CERT, EEC, CESP"/>
      <sheetName val="CERT"/>
      <sheetName val="CERT Ext"/>
      <sheetName val="CESP"/>
      <sheetName val="CRC"/>
      <sheetName val="EMR"/>
      <sheetName val="ETS &amp; CPF "/>
      <sheetName val="FITs"/>
      <sheetName val="Green Deal and ECO"/>
      <sheetName val="PP"/>
      <sheetName val="RO"/>
      <sheetName val="SM"/>
      <sheetName val="VAs"/>
      <sheetName val="WHD"/>
      <sheetName val="ZCH"/>
      <sheetName val="Domestic Price Data"/>
      <sheetName val="Non-Dom Price Data QEP 3.4.1"/>
      <sheetName val="Ind Price Data QEP 3.1.3"/>
      <sheetName val="Outputs for UEP Gas"/>
      <sheetName val="Outputs for UEP electricity"/>
      <sheetName val="Outputs for DIMPSA"/>
      <sheetName val="Source Numbers for Master Lists"/>
      <sheetName val="Tables and charts"/>
      <sheetName val="Version_control1"/>
      <sheetName val="Methodology_Master1"/>
      <sheetName val="Policy_Master_&amp;_Summary_Impact1"/>
      <sheetName val="Gas_P_Breakdown1"/>
      <sheetName val="Electricity_P_Breakdown1"/>
      <sheetName val="Gas_bill_dom1"/>
      <sheetName val="Elec_bill_dom1"/>
      <sheetName val="Gas_bill_non_dom1"/>
      <sheetName val="Elec_bill_non_dom1"/>
      <sheetName val="Gas_bill_EII1"/>
      <sheetName val="Elec_bill_EII1"/>
      <sheetName val="UEP_Consumption1"/>
      <sheetName val="GDP_deflators1"/>
      <sheetName val="Emission_Factors1"/>
      <sheetName val="Wholesale_Prices1"/>
      <sheetName val="Domestic_Premia1"/>
      <sheetName val="Supplier_Margin1"/>
      <sheetName val="Network_Losses1"/>
      <sheetName val="Balancing_Costs1"/>
      <sheetName val="Better_Billing1"/>
      <sheetName val="Building_Regs1"/>
      <sheetName val="Historic_CERT,_EEC,_CESP1"/>
      <sheetName val="CERT_Ext1"/>
      <sheetName val="ETS_&amp;_CPF_1"/>
      <sheetName val="Green_Deal_and_ECO1"/>
      <sheetName val="Domestic_Price_Data1"/>
      <sheetName val="Non-Dom_Price_Data_QEP_3_4_11"/>
      <sheetName val="Ind_Price_Data_QEP_3_1_31"/>
      <sheetName val="Outputs_for_UEP_Gas1"/>
      <sheetName val="Outputs_for_UEP_electricity1"/>
      <sheetName val="Outputs_for_DIMPSA1"/>
      <sheetName val="Source_Numbers_for_Master_List1"/>
      <sheetName val="Tables_and_charts1"/>
      <sheetName val="Version_control"/>
      <sheetName val="Methodology_Master"/>
      <sheetName val="Policy_Master_&amp;_Summary_Impacts"/>
      <sheetName val="Gas_P_Breakdown"/>
      <sheetName val="Electricity_P_Breakdown"/>
      <sheetName val="Gas_bill_dom"/>
      <sheetName val="Elec_bill_dom"/>
      <sheetName val="Gas_bill_non_dom"/>
      <sheetName val="Elec_bill_non_dom"/>
      <sheetName val="Gas_bill_EII"/>
      <sheetName val="Elec_bill_EII"/>
      <sheetName val="UEP_Consumption"/>
      <sheetName val="GDP_deflators"/>
      <sheetName val="Emission_Factors"/>
      <sheetName val="Wholesale_Prices"/>
      <sheetName val="Domestic_Premia"/>
      <sheetName val="Supplier_Margin"/>
      <sheetName val="Network_Losses"/>
      <sheetName val="Balancing_Costs"/>
      <sheetName val="Better_Billing"/>
      <sheetName val="Building_Regs"/>
      <sheetName val="Historic_CERT,_EEC,_CESP"/>
      <sheetName val="CERT_Ext"/>
      <sheetName val="ETS_&amp;_CPF_"/>
      <sheetName val="Green_Deal_and_ECO"/>
      <sheetName val="Domestic_Price_Data"/>
      <sheetName val="Non-Dom_Price_Data_QEP_3_4_1"/>
      <sheetName val="Ind_Price_Data_QEP_3_1_3"/>
      <sheetName val="Outputs_for_UEP_Gas"/>
      <sheetName val="Outputs_for_UEP_electricity"/>
      <sheetName val="Outputs_for_DIMPSA"/>
      <sheetName val="Source_Numbers_for_Master_Lists"/>
      <sheetName val="Tables_and_charts"/>
    </sheetNames>
    <sheetDataSet>
      <sheetData sheetId="0"/>
      <sheetData sheetId="1">
        <row r="10">
          <cell r="G10" t="str">
            <v xml:space="preserve">One Year Lag </v>
          </cell>
        </row>
      </sheetData>
      <sheetData sheetId="2">
        <row r="1">
          <cell r="D1" t="str">
            <v>YES</v>
          </cell>
        </row>
        <row r="2">
          <cell r="D2" t="str">
            <v>NO</v>
          </cell>
        </row>
      </sheetData>
      <sheetData sheetId="3"/>
      <sheetData sheetId="4"/>
      <sheetData sheetId="5"/>
      <sheetData sheetId="6"/>
      <sheetData sheetId="7"/>
      <sheetData sheetId="8"/>
      <sheetData sheetId="9"/>
      <sheetData sheetId="10"/>
      <sheetData sheetId="11">
        <row r="7">
          <cell r="AQ7" t="str">
            <v>"80/20"</v>
          </cell>
        </row>
        <row r="8">
          <cell r="P8" t="str">
            <v>Small</v>
          </cell>
          <cell r="W8" t="str">
            <v>Small</v>
          </cell>
          <cell r="AQ8" t="str">
            <v>"50/50"</v>
          </cell>
        </row>
        <row r="9">
          <cell r="P9" t="str">
            <v>Medium</v>
          </cell>
          <cell r="W9" t="str">
            <v>Medium</v>
          </cell>
          <cell r="AQ9" t="str">
            <v>"20/80"</v>
          </cell>
        </row>
        <row r="10">
          <cell r="P10" t="str">
            <v>Large</v>
          </cell>
          <cell r="W10" t="str">
            <v>Large</v>
          </cell>
        </row>
        <row r="11">
          <cell r="P11" t="str">
            <v>Very Large</v>
          </cell>
        </row>
      </sheetData>
      <sheetData sheetId="12"/>
      <sheetData sheetId="13"/>
      <sheetData sheetId="14"/>
      <sheetData sheetId="15">
        <row r="13">
          <cell r="AG13">
            <v>0</v>
          </cell>
        </row>
      </sheetData>
      <sheetData sheetId="16">
        <row r="8">
          <cell r="BN8">
            <v>3.980428216222176</v>
          </cell>
        </row>
      </sheetData>
      <sheetData sheetId="17">
        <row r="11">
          <cell r="AI11">
            <v>13.350062517365934</v>
          </cell>
        </row>
      </sheetData>
      <sheetData sheetId="18">
        <row r="14">
          <cell r="I14">
            <v>3.1159951648786759</v>
          </cell>
        </row>
      </sheetData>
      <sheetData sheetId="19">
        <row r="8">
          <cell r="E8">
            <v>9.8428467275730652E-2</v>
          </cell>
        </row>
      </sheetData>
      <sheetData sheetId="20">
        <row r="5">
          <cell r="G5">
            <v>2.6528719977841915</v>
          </cell>
        </row>
      </sheetData>
      <sheetData sheetId="21">
        <row r="36">
          <cell r="C36">
            <v>5.6471135371132528E-3</v>
          </cell>
        </row>
      </sheetData>
      <sheetData sheetId="22"/>
      <sheetData sheetId="23"/>
      <sheetData sheetId="24">
        <row r="8">
          <cell r="E8">
            <v>4.2130803838849875</v>
          </cell>
        </row>
      </sheetData>
      <sheetData sheetId="25">
        <row r="10">
          <cell r="X10">
            <v>0.62707512176572378</v>
          </cell>
        </row>
      </sheetData>
      <sheetData sheetId="26"/>
      <sheetData sheetId="27">
        <row r="4">
          <cell r="L4">
            <v>4.5210199250806884</v>
          </cell>
        </row>
      </sheetData>
      <sheetData sheetId="28"/>
      <sheetData sheetId="29">
        <row r="37">
          <cell r="F37">
            <v>0</v>
          </cell>
        </row>
      </sheetData>
      <sheetData sheetId="30">
        <row r="6">
          <cell r="J6">
            <v>0</v>
          </cell>
        </row>
      </sheetData>
      <sheetData sheetId="31">
        <row r="6">
          <cell r="O6">
            <v>0</v>
          </cell>
        </row>
      </sheetData>
      <sheetData sheetId="32">
        <row r="30">
          <cell r="F30">
            <v>3.5590263491342693E-2</v>
          </cell>
        </row>
      </sheetData>
      <sheetData sheetId="33">
        <row r="5">
          <cell r="I5">
            <v>0</v>
          </cell>
        </row>
      </sheetData>
      <sheetData sheetId="34"/>
      <sheetData sheetId="35">
        <row r="6">
          <cell r="O6">
            <v>0.83217236289750618</v>
          </cell>
        </row>
      </sheetData>
      <sheetData sheetId="36">
        <row r="4">
          <cell r="F4">
            <v>0</v>
          </cell>
        </row>
      </sheetData>
      <sheetData sheetId="37">
        <row r="27">
          <cell r="E27">
            <v>0</v>
          </cell>
        </row>
      </sheetData>
      <sheetData sheetId="38">
        <row r="3">
          <cell r="K3">
            <v>1.260701423048282</v>
          </cell>
        </row>
      </sheetData>
      <sheetData sheetId="39"/>
      <sheetData sheetId="40">
        <row r="36">
          <cell r="P36">
            <v>90.644913135419614</v>
          </cell>
        </row>
      </sheetData>
      <sheetData sheetId="41">
        <row r="24">
          <cell r="G24">
            <v>2001</v>
          </cell>
        </row>
      </sheetData>
      <sheetData sheetId="42">
        <row r="36">
          <cell r="E36">
            <v>1995</v>
          </cell>
        </row>
      </sheetData>
      <sheetData sheetId="43"/>
      <sheetData sheetId="44"/>
      <sheetData sheetId="45"/>
      <sheetData sheetId="46">
        <row r="6">
          <cell r="A6" t="str">
            <v>low</v>
          </cell>
        </row>
        <row r="7">
          <cell r="A7" t="str">
            <v>central</v>
          </cell>
        </row>
        <row r="8">
          <cell r="A8" t="str">
            <v>high</v>
          </cell>
        </row>
        <row r="11">
          <cell r="A11" t="str">
            <v>No</v>
          </cell>
        </row>
        <row r="12">
          <cell r="A12" t="str">
            <v>Upper bound</v>
          </cell>
        </row>
        <row r="13">
          <cell r="A13" t="str">
            <v>Lower bound</v>
          </cell>
          <cell r="J13" t="str">
            <v>2002, 5/6</v>
          </cell>
        </row>
        <row r="14">
          <cell r="J14" t="str">
            <v>2010</v>
          </cell>
        </row>
        <row r="15">
          <cell r="J15" t="str">
            <v>All</v>
          </cell>
        </row>
        <row r="16">
          <cell r="A16" t="str">
            <v>Short run</v>
          </cell>
          <cell r="J16" t="str">
            <v>All - no elec savings</v>
          </cell>
        </row>
        <row r="17">
          <cell r="A17" t="str">
            <v>Long run</v>
          </cell>
          <cell r="J17" t="str">
            <v>Custom</v>
          </cell>
        </row>
        <row r="20">
          <cell r="A20" t="str">
            <v>No</v>
          </cell>
        </row>
        <row r="21">
          <cell r="A21" t="str">
            <v>Domestic only (all)</v>
          </cell>
          <cell r="J21">
            <v>0.65</v>
          </cell>
        </row>
        <row r="22">
          <cell r="A22" t="str">
            <v>Domestic and Non EII only (all)</v>
          </cell>
          <cell r="E22" t="str">
            <v>Markup</v>
          </cell>
          <cell r="J22">
            <v>0.9</v>
          </cell>
        </row>
        <row r="23">
          <cell r="A23" t="str">
            <v>Domestic only (non-wholesale)</v>
          </cell>
          <cell r="E23" t="str">
            <v>Margin</v>
          </cell>
        </row>
        <row r="24">
          <cell r="A24" t="str">
            <v>Domestic and Non EII only (non-wholesale)</v>
          </cell>
        </row>
        <row r="25">
          <cell r="J25" t="str">
            <v>V1 - Corrected savings</v>
          </cell>
        </row>
        <row r="26">
          <cell r="E26" t="str">
            <v>CCI AES 2011 Markup</v>
          </cell>
          <cell r="J26" t="str">
            <v>V2 - IA savings</v>
          </cell>
        </row>
        <row r="27">
          <cell r="A27" t="str">
            <v>Wholesale price</v>
          </cell>
          <cell r="E27" t="str">
            <v>2011 Markup</v>
          </cell>
        </row>
        <row r="28">
          <cell r="A28" t="str">
            <v>Resource cost</v>
          </cell>
          <cell r="E28" t="str">
            <v>5 Year Markup</v>
          </cell>
        </row>
        <row r="29">
          <cell r="E29" t="str">
            <v>No Negative Margins Markup</v>
          </cell>
        </row>
        <row r="30">
          <cell r="E30" t="str">
            <v>Gross Margin 5 Year</v>
          </cell>
        </row>
        <row r="31">
          <cell r="E31" t="str">
            <v>Gross Margin Without Negative Margin</v>
          </cell>
        </row>
        <row r="32">
          <cell r="E32" t="str">
            <v>OPEX + Net Margin</v>
          </cell>
        </row>
        <row r="35">
          <cell r="E35" t="str">
            <v xml:space="preserve">Current </v>
          </cell>
        </row>
        <row r="36">
          <cell r="E36" t="str">
            <v>Segmental Reports</v>
          </cell>
        </row>
        <row r="37">
          <cell r="E37" t="str">
            <v>Other 1</v>
          </cell>
        </row>
        <row r="38">
          <cell r="E38" t="str">
            <v xml:space="preserve">Other 2 </v>
          </cell>
        </row>
        <row r="41">
          <cell r="E41" t="str">
            <v>Small</v>
          </cell>
        </row>
        <row r="42">
          <cell r="E42" t="str">
            <v>Medium</v>
          </cell>
          <cell r="J42" t="str">
            <v>Off</v>
          </cell>
        </row>
        <row r="43">
          <cell r="E43" t="str">
            <v>Average</v>
          </cell>
          <cell r="J43" t="str">
            <v>£30/t support</v>
          </cell>
        </row>
        <row r="46">
          <cell r="E46" t="str">
            <v>Outturn</v>
          </cell>
        </row>
        <row r="47">
          <cell r="E47" t="str">
            <v xml:space="preserve">One Year Lag </v>
          </cell>
        </row>
        <row r="48">
          <cell r="E48" t="str">
            <v xml:space="preserve">Two Year Lag </v>
          </cell>
        </row>
        <row r="51">
          <cell r="E51" t="str">
            <v>Ofgem 5 Year</v>
          </cell>
        </row>
        <row r="52">
          <cell r="E52" t="str">
            <v>DECC 5 Year</v>
          </cell>
        </row>
        <row r="53">
          <cell r="E53" t="str">
            <v>DECC 10 Year</v>
          </cell>
        </row>
        <row r="54">
          <cell r="E54" t="str">
            <v>Ofgem Fixed</v>
          </cell>
        </row>
        <row r="57">
          <cell r="E57" t="str">
            <v>QEP</v>
          </cell>
        </row>
        <row r="58">
          <cell r="E58" t="str">
            <v>QEP E7</v>
          </cell>
        </row>
        <row r="59">
          <cell r="E59" t="str">
            <v>IEA</v>
          </cell>
        </row>
        <row r="60">
          <cell r="E60" t="str">
            <v>RPI</v>
          </cell>
        </row>
        <row r="77">
          <cell r="E77" t="str">
            <v>Variable</v>
          </cell>
        </row>
        <row r="78">
          <cell r="E78" t="str">
            <v>Fixed</v>
          </cell>
        </row>
        <row r="81">
          <cell r="E81" t="str">
            <v>Volume weighted</v>
          </cell>
        </row>
        <row r="82">
          <cell r="E82" t="str">
            <v>Baseload</v>
          </cell>
        </row>
        <row r="85">
          <cell r="E85" t="str">
            <v>Non-Domestic - Medium</v>
          </cell>
        </row>
        <row r="86">
          <cell r="E86" t="str">
            <v>Non-Domestic - Average</v>
          </cell>
        </row>
        <row r="87">
          <cell r="E87" t="str">
            <v>Manufacturing - Medium</v>
          </cell>
        </row>
        <row r="88">
          <cell r="E88" t="str">
            <v>Manufacturing - Average</v>
          </cell>
        </row>
        <row r="91">
          <cell r="E91" t="str">
            <v>Manufacturing - Large</v>
          </cell>
        </row>
        <row r="92">
          <cell r="E92" t="str">
            <v>Manufacturing - Extra Large</v>
          </cell>
        </row>
        <row r="93">
          <cell r="E93" t="str">
            <v>Manufacturing - Average</v>
          </cell>
        </row>
      </sheetData>
      <sheetData sheetId="47"/>
      <sheetData sheetId="48"/>
      <sheetData sheetId="49">
        <row r="10">
          <cell r="G10" t="str">
            <v xml:space="preserve">One Year Lag </v>
          </cell>
        </row>
      </sheetData>
      <sheetData sheetId="50">
        <row r="1">
          <cell r="D1" t="str">
            <v>YES</v>
          </cell>
        </row>
      </sheetData>
      <sheetData sheetId="51"/>
      <sheetData sheetId="52"/>
      <sheetData sheetId="53"/>
      <sheetData sheetId="54"/>
      <sheetData sheetId="55"/>
      <sheetData sheetId="56"/>
      <sheetData sheetId="57"/>
      <sheetData sheetId="58"/>
      <sheetData sheetId="59"/>
      <sheetData sheetId="60"/>
      <sheetData sheetId="61"/>
      <sheetData sheetId="62">
        <row r="13">
          <cell r="AG13">
            <v>0</v>
          </cell>
        </row>
      </sheetData>
      <sheetData sheetId="63">
        <row r="8">
          <cell r="BN8">
            <v>3.980428216222176</v>
          </cell>
        </row>
      </sheetData>
      <sheetData sheetId="64">
        <row r="11">
          <cell r="AI11">
            <v>13.350062517365934</v>
          </cell>
        </row>
      </sheetData>
      <sheetData sheetId="65">
        <row r="8">
          <cell r="E8">
            <v>9.8428467275730652E-2</v>
          </cell>
        </row>
      </sheetData>
      <sheetData sheetId="66">
        <row r="5">
          <cell r="G5">
            <v>2.6528719977841915</v>
          </cell>
        </row>
      </sheetData>
      <sheetData sheetId="67">
        <row r="36">
          <cell r="C36">
            <v>5.6471135371132528E-3</v>
          </cell>
        </row>
      </sheetData>
      <sheetData sheetId="68"/>
      <sheetData sheetId="69">
        <row r="10">
          <cell r="X10">
            <v>0.62707512176572378</v>
          </cell>
        </row>
      </sheetData>
      <sheetData sheetId="70">
        <row r="4">
          <cell r="L4">
            <v>4.5210199250806884</v>
          </cell>
        </row>
      </sheetData>
      <sheetData sheetId="71">
        <row r="6">
          <cell r="O6">
            <v>0</v>
          </cell>
        </row>
      </sheetData>
      <sheetData sheetId="72">
        <row r="5">
          <cell r="I5">
            <v>0</v>
          </cell>
        </row>
      </sheetData>
      <sheetData sheetId="73">
        <row r="36">
          <cell r="P36">
            <v>90.644913135419614</v>
          </cell>
        </row>
      </sheetData>
      <sheetData sheetId="74">
        <row r="24">
          <cell r="G24">
            <v>2001</v>
          </cell>
        </row>
      </sheetData>
      <sheetData sheetId="75">
        <row r="36">
          <cell r="E36">
            <v>1995</v>
          </cell>
        </row>
      </sheetData>
      <sheetData sheetId="76"/>
      <sheetData sheetId="77"/>
      <sheetData sheetId="78"/>
      <sheetData sheetId="79">
        <row r="6">
          <cell r="A6" t="str">
            <v>low</v>
          </cell>
        </row>
      </sheetData>
      <sheetData sheetId="80"/>
      <sheetData sheetId="81"/>
      <sheetData sheetId="82">
        <row r="10">
          <cell r="G10" t="str">
            <v xml:space="preserve">One Year Lag </v>
          </cell>
        </row>
      </sheetData>
      <sheetData sheetId="83">
        <row r="1">
          <cell r="D1" t="str">
            <v>YES</v>
          </cell>
        </row>
      </sheetData>
      <sheetData sheetId="84"/>
      <sheetData sheetId="85"/>
      <sheetData sheetId="86"/>
      <sheetData sheetId="87"/>
      <sheetData sheetId="88"/>
      <sheetData sheetId="89"/>
      <sheetData sheetId="90"/>
      <sheetData sheetId="91"/>
      <sheetData sheetId="92"/>
      <sheetData sheetId="93"/>
      <sheetData sheetId="94"/>
      <sheetData sheetId="95">
        <row r="13">
          <cell r="AG13">
            <v>0</v>
          </cell>
        </row>
      </sheetData>
      <sheetData sheetId="96">
        <row r="8">
          <cell r="BN8">
            <v>3.980428216222176</v>
          </cell>
        </row>
      </sheetData>
      <sheetData sheetId="97">
        <row r="11">
          <cell r="AI11">
            <v>13.350062517365934</v>
          </cell>
        </row>
      </sheetData>
      <sheetData sheetId="98">
        <row r="8">
          <cell r="E8">
            <v>9.8428467275730652E-2</v>
          </cell>
        </row>
      </sheetData>
      <sheetData sheetId="99">
        <row r="5">
          <cell r="G5">
            <v>2.6528719977841915</v>
          </cell>
        </row>
      </sheetData>
      <sheetData sheetId="100">
        <row r="36">
          <cell r="C36">
            <v>5.6471135371132528E-3</v>
          </cell>
        </row>
      </sheetData>
      <sheetData sheetId="101"/>
      <sheetData sheetId="102">
        <row r="10">
          <cell r="X10">
            <v>0.62707512176572378</v>
          </cell>
        </row>
      </sheetData>
      <sheetData sheetId="103">
        <row r="4">
          <cell r="L4">
            <v>4.5210199250806884</v>
          </cell>
        </row>
      </sheetData>
      <sheetData sheetId="104">
        <row r="6">
          <cell r="O6">
            <v>0</v>
          </cell>
        </row>
      </sheetData>
      <sheetData sheetId="105">
        <row r="5">
          <cell r="I5">
            <v>0</v>
          </cell>
        </row>
      </sheetData>
      <sheetData sheetId="106">
        <row r="36">
          <cell r="P36">
            <v>90.644913135419614</v>
          </cell>
        </row>
      </sheetData>
      <sheetData sheetId="107">
        <row r="24">
          <cell r="G24">
            <v>2001</v>
          </cell>
        </row>
      </sheetData>
      <sheetData sheetId="108">
        <row r="36">
          <cell r="E36">
            <v>1995</v>
          </cell>
        </row>
      </sheetData>
      <sheetData sheetId="109"/>
      <sheetData sheetId="110"/>
      <sheetData sheetId="111"/>
      <sheetData sheetId="112">
        <row r="6">
          <cell r="A6" t="str">
            <v>low</v>
          </cell>
        </row>
      </sheetData>
      <sheetData sheetId="1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 information"/>
      <sheetName val="Sheet Index"/>
      <sheetName val="Version control"/>
      <sheetName val="Detailed Summary"/>
      <sheetName val="DECC Summary"/>
      <sheetName val="Baseline results"/>
      <sheetName val="N.I. costs"/>
      <sheetName val="Lists"/>
      <sheetName val="Investor decision analysis"/>
      <sheetName val="Clearance rates"/>
      <sheetName val="Missed Clearance rates"/>
      <sheetName val="CMbids"/>
      <sheetName val="Named plant closures"/>
      <sheetName val="Pipeline plant"/>
      <sheetName val="Prices, UE, Fuel, Demand, Heat"/>
      <sheetName val="Individual Plant Data"/>
      <sheetName val="SRMC summary"/>
      <sheetName val="Duration Curves"/>
      <sheetName val="Intra day summary"/>
      <sheetName val="NI Summary"/>
      <sheetName val="CBA sheets&gt;&gt;"/>
      <sheetName val="NI CBA"/>
      <sheetName val="Hurdle rates"/>
      <sheetName val="Summary"/>
      <sheetName val="SONI to NG_NI"/>
      <sheetName val="NI consolidation"/>
      <sheetName val="BSUoS Costs"/>
      <sheetName val="TNUoS charges"/>
      <sheetName val="Spatial Split"/>
      <sheetName val="Fuel Price Summary"/>
      <sheetName val="DDM Sheets&gt;&gt;"/>
      <sheetName val="OperatingCapacity"/>
      <sheetName val="Fuel"/>
      <sheetName val="IRRs"/>
      <sheetName val="InstalledCapacity"/>
      <sheetName val="CO2"/>
      <sheetName val="Prices"/>
      <sheetName val="Costs"/>
      <sheetName val="Demand"/>
      <sheetName val="Carbon Price"/>
      <sheetName val="Fuel Prices"/>
      <sheetName val="Spreads"/>
      <sheetName val="ReservePayments"/>
      <sheetName val="Control"/>
      <sheetName val="DeratedCapacities"/>
      <sheetName val="CASHFLOW IRRS"/>
      <sheetName val="DemandExtreme"/>
      <sheetName val="CASHFLOW Capacity"/>
      <sheetName val="CASHFLOW CM payments"/>
      <sheetName val="CASHFLOW CM penalty"/>
      <sheetName val="PolicyCosts"/>
      <sheetName val="CM Penalties"/>
      <sheetName val="Load curve"/>
      <sheetName val="Wholesale curve"/>
      <sheetName val="SystemSRMC curve"/>
      <sheetName val="IntraDayGeneration"/>
      <sheetName val="Upgrade report"/>
      <sheetName val="Reserve payments"/>
      <sheetName val="CASHFLOW Max capacity"/>
      <sheetName val="CASHFLOW LoadFactor"/>
      <sheetName val="CASHFLOW SRMC"/>
      <sheetName val="CASHFLOW strike price"/>
      <sheetName val="CASHFLOW generation"/>
      <sheetName val="CASHFLOW Income"/>
      <sheetName val="CASHFLOW Profit"/>
      <sheetName val="CASHFLOW Spread"/>
      <sheetName val="MarginalEmissions curve"/>
      <sheetName val="Marginal emission factors"/>
      <sheetName val="Generation"/>
      <sheetName val="CapacityMechanism"/>
      <sheetName val="CM Payments"/>
      <sheetName val="CMcapacityProcured"/>
      <sheetName val="RenewableSplitGeneration"/>
      <sheetName val="SC - Generation"/>
      <sheetName val="SC - Construction"/>
      <sheetName val="SC - Capacity Mechanism"/>
      <sheetName val="SC - Ancillery Payments"/>
      <sheetName val="SC - Financing Cost"/>
      <sheetName val="EEU"/>
      <sheetName val="LOLE"/>
      <sheetName val="EFC Data"/>
      <sheetName val="SC - Ancillary Payments"/>
      <sheetName val="System cost"/>
      <sheetName val="Retail prices"/>
      <sheetName val="LOLEdata"/>
      <sheetName val="PolicyCostsByTech"/>
      <sheetName val="SC - Cap Mech"/>
      <sheetName val="SC - Ancillary"/>
      <sheetName val="Investor decisions"/>
      <sheetName val="DDM Input sheets&gt;&gt;"/>
      <sheetName val="Technology Assumptions"/>
      <sheetName val="VIU assumptions"/>
      <sheetName val="Carbon Price Floor"/>
      <sheetName val="Strike prices"/>
      <sheetName val="Capacity mechanism"/>
      <sheetName val="Existing Policies"/>
      <sheetName val="Targets+LCF Trajectory"/>
      <sheetName val="Heat revenues"/>
      <sheetName val="Demand Projections"/>
      <sheetName val="New Plant"/>
      <sheetName val="Existing Plant"/>
      <sheetName val="Upgrades"/>
      <sheetName val="Autogeneration"/>
      <sheetName val="CBA control"/>
      <sheetName val="CASHFLOW Policy income"/>
      <sheetName val="RetirementSummary"/>
      <sheetName val="CASHFLOW Capacity 2"/>
      <sheetName val="Plant commissioning sum"/>
      <sheetName val="CASHFLOW generation2"/>
      <sheetName val="CASHFLOW Wholesale income"/>
      <sheetName val="CASHFLOW No. of starts"/>
      <sheetName val="EEUdata"/>
      <sheetName val="CHP - Heat Output"/>
      <sheetName val="CHP - Total Fuel"/>
      <sheetName val="CHP - Own generation"/>
      <sheetName val="CHP - Exported power"/>
      <sheetName val="CHP - Qi"/>
      <sheetName val="CHP - Pes"/>
      <sheetName val="CHP - Pes percentage"/>
      <sheetName val="CASHFLOW SRMC Power Export"/>
      <sheetName val="CASHFLOW SRMC Heat Onsite"/>
      <sheetName val="CASHFLOW SRMC Power Onsite"/>
      <sheetName val="CASHFLOW Operational hours"/>
      <sheetName val="CASHFLOW Operational hours2"/>
      <sheetName val="CASHFLOW Operational hours3"/>
      <sheetName val="Wholesale curve - annual"/>
      <sheetName val="Run_information1"/>
      <sheetName val="Sheet_Index1"/>
      <sheetName val="Version_control1"/>
      <sheetName val="Detailed_Summary1"/>
      <sheetName val="DECC_Summary1"/>
      <sheetName val="Baseline_results1"/>
      <sheetName val="N_I__costs1"/>
      <sheetName val="Investor_decision_analysis1"/>
      <sheetName val="Clearance_rates1"/>
      <sheetName val="Missed_Clearance_rates1"/>
      <sheetName val="Named_plant_closures1"/>
      <sheetName val="Pipeline_plant1"/>
      <sheetName val="Prices,_UE,_Fuel,_Demand,_Heat1"/>
      <sheetName val="Individual_Plant_Data1"/>
      <sheetName val="SRMC_summary1"/>
      <sheetName val="Duration_Curves1"/>
      <sheetName val="Intra_day_summary1"/>
      <sheetName val="NI_Summary1"/>
      <sheetName val="CBA_sheets&gt;&gt;1"/>
      <sheetName val="NI_CBA1"/>
      <sheetName val="Hurdle_rates1"/>
      <sheetName val="SONI_to_NG_NI1"/>
      <sheetName val="NI_consolidation1"/>
      <sheetName val="BSUoS_Costs1"/>
      <sheetName val="TNUoS_charges1"/>
      <sheetName val="Spatial_Split1"/>
      <sheetName val="Fuel_Price_Summary1"/>
      <sheetName val="DDM_Sheets&gt;&gt;1"/>
      <sheetName val="Carbon_Price1"/>
      <sheetName val="Fuel_Prices1"/>
      <sheetName val="CASHFLOW_IRRS1"/>
      <sheetName val="CASHFLOW_Capacity1"/>
      <sheetName val="CASHFLOW_CM_payments1"/>
      <sheetName val="CASHFLOW_CM_penalty1"/>
      <sheetName val="CM_Penalties1"/>
      <sheetName val="Load_curve1"/>
      <sheetName val="Wholesale_curve1"/>
      <sheetName val="SystemSRMC_curve1"/>
      <sheetName val="Upgrade_report1"/>
      <sheetName val="Reserve_payments1"/>
      <sheetName val="CASHFLOW_Max_capacity1"/>
      <sheetName val="CASHFLOW_LoadFactor1"/>
      <sheetName val="CASHFLOW_SRMC1"/>
      <sheetName val="CASHFLOW_strike_price1"/>
      <sheetName val="CASHFLOW_generation1"/>
      <sheetName val="CASHFLOW_Income1"/>
      <sheetName val="CASHFLOW_Profit1"/>
      <sheetName val="CASHFLOW_Spread1"/>
      <sheetName val="MarginalEmissions_curve1"/>
      <sheetName val="Marginal_emission_factors1"/>
      <sheetName val="CM_Payments1"/>
      <sheetName val="SC_-_Generation1"/>
      <sheetName val="SC_-_Construction1"/>
      <sheetName val="SC_-_Capacity_Mechanism1"/>
      <sheetName val="SC_-_Ancillery_Payments1"/>
      <sheetName val="SC_-_Financing_Cost1"/>
      <sheetName val="EFC_Data1"/>
      <sheetName val="SC_-_Ancillary_Payments1"/>
      <sheetName val="System_cost1"/>
      <sheetName val="Retail_prices1"/>
      <sheetName val="SC_-_Cap_Mech1"/>
      <sheetName val="SC_-_Ancillary1"/>
      <sheetName val="Investor_decisions1"/>
      <sheetName val="DDM_Input_sheets&gt;&gt;1"/>
      <sheetName val="Technology_Assumptions1"/>
      <sheetName val="VIU_assumptions1"/>
      <sheetName val="Carbon_Price_Floor1"/>
      <sheetName val="Strike_prices1"/>
      <sheetName val="Capacity_mechanism1"/>
      <sheetName val="Existing_Policies1"/>
      <sheetName val="Targets+LCF_Trajectory1"/>
      <sheetName val="Heat_revenues1"/>
      <sheetName val="Demand_Projections1"/>
      <sheetName val="New_Plant1"/>
      <sheetName val="Existing_Plant1"/>
      <sheetName val="CBA_control1"/>
      <sheetName val="CASHFLOW_Policy_income1"/>
      <sheetName val="CASHFLOW_Capacity_21"/>
      <sheetName val="Plant_commissioning_sum1"/>
      <sheetName val="CASHFLOW_generation21"/>
      <sheetName val="CASHFLOW_Wholesale_income1"/>
      <sheetName val="CASHFLOW_No__of_starts1"/>
      <sheetName val="CHP_-_Heat_Output1"/>
      <sheetName val="CHP_-_Total_Fuel1"/>
      <sheetName val="CHP_-_Own_generation1"/>
      <sheetName val="CHP_-_Exported_power1"/>
      <sheetName val="CHP_-_Qi1"/>
      <sheetName val="CHP_-_Pes1"/>
      <sheetName val="CHP_-_Pes_percentage1"/>
      <sheetName val="CASHFLOW_SRMC_Power_Export1"/>
      <sheetName val="CASHFLOW_SRMC_Heat_Onsite1"/>
      <sheetName val="CASHFLOW_SRMC_Power_Onsite1"/>
      <sheetName val="CASHFLOW_Operational_hours1"/>
      <sheetName val="CASHFLOW_Operational_hours21"/>
      <sheetName val="CASHFLOW_Operational_hours31"/>
      <sheetName val="Wholesale_curve_-_annual1"/>
      <sheetName val="Run_information"/>
      <sheetName val="Sheet_Index"/>
      <sheetName val="Version_control"/>
      <sheetName val="Detailed_Summary"/>
      <sheetName val="DECC_Summary"/>
      <sheetName val="Baseline_results"/>
      <sheetName val="N_I__costs"/>
      <sheetName val="Investor_decision_analysis"/>
      <sheetName val="Clearance_rates"/>
      <sheetName val="Missed_Clearance_rates"/>
      <sheetName val="Named_plant_closures"/>
      <sheetName val="Pipeline_plant"/>
      <sheetName val="Prices,_UE,_Fuel,_Demand,_Heat"/>
      <sheetName val="Individual_Plant_Data"/>
      <sheetName val="SRMC_summary"/>
      <sheetName val="Duration_Curves"/>
      <sheetName val="Intra_day_summary"/>
      <sheetName val="NI_Summary"/>
      <sheetName val="CBA_sheets&gt;&gt;"/>
      <sheetName val="NI_CBA"/>
      <sheetName val="Hurdle_rates"/>
      <sheetName val="SONI_to_NG_NI"/>
      <sheetName val="NI_consolidation"/>
      <sheetName val="BSUoS_Costs"/>
      <sheetName val="TNUoS_charges"/>
      <sheetName val="Spatial_Split"/>
      <sheetName val="Fuel_Price_Summary"/>
      <sheetName val="DDM_Sheets&gt;&gt;"/>
      <sheetName val="Carbon_Price"/>
      <sheetName val="Fuel_Prices"/>
      <sheetName val="CASHFLOW_IRRS"/>
      <sheetName val="CASHFLOW_Capacity"/>
      <sheetName val="CASHFLOW_CM_payments"/>
      <sheetName val="CASHFLOW_CM_penalty"/>
      <sheetName val="CM_Penalties"/>
      <sheetName val="Load_curve"/>
      <sheetName val="Wholesale_curve"/>
      <sheetName val="SystemSRMC_curve"/>
      <sheetName val="Upgrade_report"/>
      <sheetName val="Reserve_payments"/>
      <sheetName val="CASHFLOW_Max_capacity"/>
      <sheetName val="CASHFLOW_LoadFactor"/>
      <sheetName val="CASHFLOW_SRMC"/>
      <sheetName val="CASHFLOW_strike_price"/>
      <sheetName val="CASHFLOW_generation"/>
      <sheetName val="CASHFLOW_Income"/>
      <sheetName val="CASHFLOW_Profit"/>
      <sheetName val="CASHFLOW_Spread"/>
      <sheetName val="MarginalEmissions_curve"/>
      <sheetName val="Marginal_emission_factors"/>
      <sheetName val="CM_Payments"/>
      <sheetName val="SC_-_Generation"/>
      <sheetName val="SC_-_Construction"/>
      <sheetName val="SC_-_Capacity_Mechanism"/>
      <sheetName val="SC_-_Ancillery_Payments"/>
      <sheetName val="SC_-_Financing_Cost"/>
      <sheetName val="EFC_Data"/>
      <sheetName val="SC_-_Ancillary_Payments"/>
      <sheetName val="System_cost"/>
      <sheetName val="Retail_prices"/>
      <sheetName val="SC_-_Cap_Mech"/>
      <sheetName val="SC_-_Ancillary"/>
      <sheetName val="Investor_decisions"/>
      <sheetName val="DDM_Input_sheets&gt;&gt;"/>
      <sheetName val="Technology_Assumptions"/>
      <sheetName val="VIU_assumptions"/>
      <sheetName val="Carbon_Price_Floor"/>
      <sheetName val="Strike_prices"/>
      <sheetName val="Capacity_mechanism"/>
      <sheetName val="Existing_Policies"/>
      <sheetName val="Targets+LCF_Trajectory"/>
      <sheetName val="Heat_revenues"/>
      <sheetName val="Demand_Projections"/>
      <sheetName val="New_Plant"/>
      <sheetName val="Existing_Plant"/>
      <sheetName val="CBA_control"/>
      <sheetName val="CASHFLOW_Policy_income"/>
      <sheetName val="CASHFLOW_Capacity_2"/>
      <sheetName val="Plant_commissioning_sum"/>
      <sheetName val="CASHFLOW_generation2"/>
      <sheetName val="CASHFLOW_Wholesale_income"/>
      <sheetName val="CASHFLOW_No__of_starts"/>
      <sheetName val="CHP_-_Heat_Output"/>
      <sheetName val="CHP_-_Total_Fuel"/>
      <sheetName val="CHP_-_Own_generation"/>
      <sheetName val="CHP_-_Exported_power"/>
      <sheetName val="CHP_-_Qi"/>
      <sheetName val="CHP_-_Pes"/>
      <sheetName val="CHP_-_Pes_percentage"/>
      <sheetName val="CASHFLOW_SRMC_Power_Export"/>
      <sheetName val="CASHFLOW_SRMC_Heat_Onsite"/>
      <sheetName val="CASHFLOW_SRMC_Power_Onsite"/>
      <sheetName val="CASHFLOW_Operational_hours"/>
      <sheetName val="CASHFLOW_Operational_hours2"/>
      <sheetName val="CASHFLOW_Operational_hours3"/>
      <sheetName val="Wholesale_curve_-_annual"/>
    </sheetNames>
    <sheetDataSet>
      <sheetData sheetId="0">
        <row r="2">
          <cell r="B2" t="str">
            <v>20140806_12-30-52</v>
          </cell>
        </row>
      </sheetData>
      <sheetData sheetId="1"/>
      <sheetData sheetId="2"/>
      <sheetData sheetId="3">
        <row r="13">
          <cell r="F13">
            <v>30.666</v>
          </cell>
        </row>
      </sheetData>
      <sheetData sheetId="4">
        <row r="12">
          <cell r="BB12">
            <v>2012</v>
          </cell>
        </row>
      </sheetData>
      <sheetData sheetId="5">
        <row r="2">
          <cell r="M2">
            <v>107.05765732039789</v>
          </cell>
        </row>
      </sheetData>
      <sheetData sheetId="6">
        <row r="9">
          <cell r="P9">
            <v>1.0935966310744618</v>
          </cell>
        </row>
      </sheetData>
      <sheetData sheetId="7">
        <row r="3">
          <cell r="O3">
            <v>7.4999999999999997E-2</v>
          </cell>
        </row>
        <row r="5">
          <cell r="O5">
            <v>0.625</v>
          </cell>
        </row>
        <row r="11">
          <cell r="B11" t="str">
            <v>CCGT</v>
          </cell>
          <cell r="C11" t="str">
            <v>CCGT</v>
          </cell>
          <cell r="D11" t="str">
            <v>Unabated Gas</v>
          </cell>
        </row>
        <row r="12">
          <cell r="B12" t="str">
            <v>Coal unabated</v>
          </cell>
          <cell r="C12" t="str">
            <v>Unabated Coal</v>
          </cell>
          <cell r="D12" t="str">
            <v>Unabated Coal</v>
          </cell>
        </row>
        <row r="13">
          <cell r="B13" t="str">
            <v>Gas CCS</v>
          </cell>
          <cell r="C13" t="str">
            <v>Gas CCS</v>
          </cell>
          <cell r="D13" t="str">
            <v>CCS</v>
          </cell>
        </row>
        <row r="14">
          <cell r="B14" t="str">
            <v>Coal ASC CCS</v>
          </cell>
          <cell r="C14" t="str">
            <v>Coal ASC CCS</v>
          </cell>
          <cell r="D14" t="str">
            <v>CCS</v>
          </cell>
        </row>
        <row r="15">
          <cell r="B15" t="str">
            <v>Coal IGCC CCS</v>
          </cell>
          <cell r="C15" t="str">
            <v>Coal IGCC CCS</v>
          </cell>
          <cell r="D15" t="str">
            <v>CCS</v>
          </cell>
        </row>
        <row r="16">
          <cell r="B16" t="str">
            <v>Nuclear</v>
          </cell>
          <cell r="C16" t="str">
            <v>Nuclear</v>
          </cell>
          <cell r="D16" t="str">
            <v>Nuclear</v>
          </cell>
        </row>
        <row r="17">
          <cell r="B17" t="str">
            <v>Onshore Wind</v>
          </cell>
          <cell r="C17" t="str">
            <v>Onshore Wind</v>
          </cell>
          <cell r="D17" t="str">
            <v>Onshore Wind</v>
          </cell>
        </row>
        <row r="18">
          <cell r="B18" t="str">
            <v>Offshore Wind</v>
          </cell>
          <cell r="C18" t="str">
            <v>Offshore Wind R2</v>
          </cell>
          <cell r="D18" t="str">
            <v>Offshore Wind</v>
          </cell>
        </row>
        <row r="19">
          <cell r="B19" t="str">
            <v>Offshore Wind existing</v>
          </cell>
          <cell r="C19" t="str">
            <v>Offshore Wind R2</v>
          </cell>
          <cell r="D19" t="str">
            <v>Offshore Wind</v>
          </cell>
        </row>
        <row r="20">
          <cell r="B20" t="str">
            <v>Offshore Wind ROC</v>
          </cell>
          <cell r="C20" t="str">
            <v>Offshore Wind R2</v>
          </cell>
          <cell r="D20" t="str">
            <v>Offshore Wind</v>
          </cell>
        </row>
        <row r="21">
          <cell r="B21" t="str">
            <v>Offshore Wind R3</v>
          </cell>
          <cell r="C21" t="str">
            <v>Offshore Wind R3</v>
          </cell>
          <cell r="D21" t="str">
            <v>Offshore Wind</v>
          </cell>
        </row>
        <row r="22">
          <cell r="B22" t="str">
            <v>Large Biomass</v>
          </cell>
          <cell r="C22" t="str">
            <v>Biomass Large</v>
          </cell>
          <cell r="D22" t="str">
            <v>Biomass</v>
          </cell>
        </row>
        <row r="23">
          <cell r="B23" t="str">
            <v>Small Biomass</v>
          </cell>
          <cell r="C23" t="str">
            <v>Biomass Small</v>
          </cell>
          <cell r="D23" t="str">
            <v>Biomass</v>
          </cell>
        </row>
        <row r="24">
          <cell r="B24" t="str">
            <v>Tidal</v>
          </cell>
          <cell r="C24" t="str">
            <v>Tidal</v>
          </cell>
          <cell r="D24" t="str">
            <v>Other Renewables</v>
          </cell>
        </row>
        <row r="25">
          <cell r="B25" t="str">
            <v>Wave</v>
          </cell>
          <cell r="C25" t="str">
            <v>Wave</v>
          </cell>
          <cell r="D25" t="str">
            <v>Other Renewables</v>
          </cell>
        </row>
        <row r="26">
          <cell r="B26" t="str">
            <v>OCGT</v>
          </cell>
          <cell r="C26" t="str">
            <v>OCGT</v>
          </cell>
          <cell r="D26" t="str">
            <v>Unabated Gas</v>
          </cell>
        </row>
        <row r="27">
          <cell r="B27" t="str">
            <v>Oil Fired</v>
          </cell>
          <cell r="C27" t="str">
            <v>Other</v>
          </cell>
          <cell r="D27" t="str">
            <v>Other</v>
          </cell>
        </row>
        <row r="28">
          <cell r="B28" t="str">
            <v>Biomass CHP</v>
          </cell>
          <cell r="C28" t="str">
            <v>Biomass CHP</v>
          </cell>
          <cell r="D28" t="str">
            <v>Other Renewables</v>
          </cell>
        </row>
        <row r="29">
          <cell r="B29" t="str">
            <v>GT</v>
          </cell>
          <cell r="C29" t="str">
            <v>OCGT</v>
          </cell>
          <cell r="D29" t="str">
            <v>Unabated Gas</v>
          </cell>
        </row>
        <row r="30">
          <cell r="B30" t="str">
            <v>BiomassConversion</v>
          </cell>
          <cell r="C30" t="str">
            <v>Biomass Conversion</v>
          </cell>
          <cell r="D30" t="str">
            <v>Biomass</v>
          </cell>
        </row>
        <row r="31">
          <cell r="B31" t="str">
            <v>Nuclear AGR newer</v>
          </cell>
          <cell r="C31" t="str">
            <v>Nuclear</v>
          </cell>
          <cell r="D31" t="str">
            <v>Nuclear</v>
          </cell>
        </row>
        <row r="32">
          <cell r="B32" t="str">
            <v>Nuclear AGR older</v>
          </cell>
          <cell r="C32" t="str">
            <v>Nuclear</v>
          </cell>
          <cell r="D32" t="str">
            <v>Nuclear</v>
          </cell>
        </row>
        <row r="33">
          <cell r="B33" t="str">
            <v>Coal unabated - Drax</v>
          </cell>
          <cell r="C33" t="str">
            <v>Unabated Coal</v>
          </cell>
          <cell r="D33" t="str">
            <v>Unabated Coal</v>
          </cell>
        </row>
        <row r="34">
          <cell r="B34" t="str">
            <v>OCGT Small</v>
          </cell>
          <cell r="C34" t="str">
            <v>OCGT</v>
          </cell>
          <cell r="D34" t="str">
            <v>Unabated Gas</v>
          </cell>
        </row>
        <row r="35">
          <cell r="B35" t="str">
            <v>Nuclear FOAK</v>
          </cell>
          <cell r="C35" t="str">
            <v>Nuclear</v>
          </cell>
          <cell r="D35" t="str">
            <v>Nuclear</v>
          </cell>
        </row>
        <row r="36">
          <cell r="B36" t="str">
            <v>Solar PV</v>
          </cell>
          <cell r="C36" t="str">
            <v>FITs Solar</v>
          </cell>
          <cell r="D36" t="str">
            <v>Small Scale FITs</v>
          </cell>
        </row>
        <row r="37">
          <cell r="B37" t="str">
            <v>Gas CCS FOAK</v>
          </cell>
          <cell r="C37" t="str">
            <v>Gas CCS</v>
          </cell>
          <cell r="D37" t="str">
            <v>CCS</v>
          </cell>
        </row>
        <row r="38">
          <cell r="B38" t="str">
            <v>Coal ASC CCS FOAK</v>
          </cell>
          <cell r="C38" t="str">
            <v>Coal ASC CCS</v>
          </cell>
          <cell r="D38" t="str">
            <v>CCS</v>
          </cell>
        </row>
        <row r="39">
          <cell r="B39" t="str">
            <v>Coal IGCC CCS FOAK</v>
          </cell>
          <cell r="C39" t="str">
            <v>Coal IGCC CCS</v>
          </cell>
          <cell r="D39" t="str">
            <v>CCS</v>
          </cell>
        </row>
        <row r="40">
          <cell r="B40" t="str">
            <v>ACT advanced</v>
          </cell>
          <cell r="C40" t="str">
            <v>ACT advanced</v>
          </cell>
          <cell r="D40" t="str">
            <v>Other Renewables</v>
          </cell>
        </row>
        <row r="41">
          <cell r="B41" t="str">
            <v>ACT CHP</v>
          </cell>
          <cell r="C41" t="str">
            <v>ACT CHP</v>
          </cell>
          <cell r="D41" t="str">
            <v>Other Renewables</v>
          </cell>
        </row>
        <row r="42">
          <cell r="B42" t="str">
            <v>ACT standard</v>
          </cell>
          <cell r="C42" t="str">
            <v>ACT standard</v>
          </cell>
          <cell r="D42" t="str">
            <v>Other Renewables</v>
          </cell>
        </row>
        <row r="43">
          <cell r="B43" t="str">
            <v>AD 0-5MW</v>
          </cell>
          <cell r="C43" t="str">
            <v>FITs AD</v>
          </cell>
          <cell r="D43" t="str">
            <v>Small Scale FITs</v>
          </cell>
        </row>
        <row r="44">
          <cell r="B44" t="str">
            <v>AD CHP</v>
          </cell>
          <cell r="C44" t="str">
            <v>AD CHP</v>
          </cell>
          <cell r="D44" t="str">
            <v>Other Renewables</v>
          </cell>
        </row>
        <row r="45">
          <cell r="B45" t="str">
            <v>Bioliquids</v>
          </cell>
          <cell r="C45" t="str">
            <v>Bioliquids</v>
          </cell>
          <cell r="D45" t="str">
            <v>Other Renewables</v>
          </cell>
        </row>
        <row r="46">
          <cell r="B46" t="str">
            <v>Bioliquids CHP</v>
          </cell>
          <cell r="C46" t="str">
            <v>Bioliquids CHP</v>
          </cell>
          <cell r="D46" t="str">
            <v>Other Renewables</v>
          </cell>
        </row>
        <row r="47">
          <cell r="B47" t="str">
            <v>BiomassConversionCfD</v>
          </cell>
          <cell r="C47" t="str">
            <v>Biomass Conversion</v>
          </cell>
          <cell r="D47" t="str">
            <v>Biomass</v>
          </cell>
        </row>
        <row r="48">
          <cell r="B48" t="str">
            <v>DEMO Oxy Coal</v>
          </cell>
          <cell r="C48" t="str">
            <v>Coal ASC CCS</v>
          </cell>
          <cell r="D48" t="str">
            <v>CCS</v>
          </cell>
        </row>
        <row r="49">
          <cell r="B49" t="str">
            <v>Sewage Gas no support</v>
          </cell>
          <cell r="C49" t="str">
            <v>Sewage Gas</v>
          </cell>
          <cell r="D49" t="str">
            <v>Other Renewables</v>
          </cell>
        </row>
        <row r="50">
          <cell r="B50" t="str">
            <v>Coal - IGCC</v>
          </cell>
          <cell r="C50" t="str">
            <v>Unabated Coal</v>
          </cell>
          <cell r="D50" t="str">
            <v>Unabated Coal</v>
          </cell>
        </row>
        <row r="51">
          <cell r="B51" t="str">
            <v>DEMO PostC_CCGT</v>
          </cell>
          <cell r="C51" t="str">
            <v>Gas CCS</v>
          </cell>
          <cell r="D51" t="str">
            <v>CCS</v>
          </cell>
        </row>
        <row r="52">
          <cell r="B52" t="str">
            <v>Orkney</v>
          </cell>
          <cell r="C52" t="str">
            <v>Scottish Islands onshore</v>
          </cell>
          <cell r="D52" t="str">
            <v>Onshore Wind</v>
          </cell>
        </row>
        <row r="53">
          <cell r="B53" t="str">
            <v>Shetland</v>
          </cell>
          <cell r="C53" t="str">
            <v>Scottish Islands onshore</v>
          </cell>
          <cell r="D53" t="str">
            <v>Onshore Wind</v>
          </cell>
        </row>
        <row r="54">
          <cell r="B54" t="str">
            <v>W Isles</v>
          </cell>
          <cell r="C54" t="str">
            <v>Scottish Islands onshore</v>
          </cell>
          <cell r="D54" t="str">
            <v>Onshore Wind</v>
          </cell>
        </row>
        <row r="55">
          <cell r="B55" t="str">
            <v>EfW</v>
          </cell>
          <cell r="C55" t="str">
            <v>EfW</v>
          </cell>
          <cell r="D55" t="str">
            <v>Other Renewables</v>
          </cell>
        </row>
        <row r="56">
          <cell r="B56" t="str">
            <v>EfW CHP</v>
          </cell>
          <cell r="C56" t="str">
            <v>EfW CHP</v>
          </cell>
          <cell r="D56" t="str">
            <v>Other Renewables</v>
          </cell>
        </row>
        <row r="57">
          <cell r="B57" t="str">
            <v>AD &gt;5MW</v>
          </cell>
          <cell r="C57" t="str">
            <v>AD</v>
          </cell>
          <cell r="D57" t="str">
            <v>Other Renewables</v>
          </cell>
        </row>
        <row r="58">
          <cell r="B58" t="str">
            <v>AD no support</v>
          </cell>
          <cell r="C58" t="str">
            <v>AD</v>
          </cell>
          <cell r="D58" t="str">
            <v>Other Renewables</v>
          </cell>
        </row>
        <row r="59">
          <cell r="B59" t="str">
            <v>EfW no support</v>
          </cell>
          <cell r="C59" t="str">
            <v>EfW</v>
          </cell>
          <cell r="D59" t="str">
            <v>Other Renewables</v>
          </cell>
        </row>
        <row r="60">
          <cell r="B60" t="str">
            <v>Geothermal</v>
          </cell>
          <cell r="C60" t="str">
            <v>Geothermal</v>
          </cell>
          <cell r="D60" t="str">
            <v>Other Renewables</v>
          </cell>
        </row>
        <row r="61">
          <cell r="B61" t="str">
            <v>Geothermal CHP</v>
          </cell>
          <cell r="C61" t="str">
            <v>Geothermal CHP</v>
          </cell>
          <cell r="D61" t="str">
            <v>Other Renewables</v>
          </cell>
        </row>
        <row r="62">
          <cell r="B62" t="str">
            <v>Hydro_LargeSTORE</v>
          </cell>
          <cell r="C62" t="str">
            <v>Hydro</v>
          </cell>
          <cell r="D62" t="str">
            <v>Other Renewables</v>
          </cell>
        </row>
        <row r="63">
          <cell r="B63" t="str">
            <v>Hydropower 0-5MW</v>
          </cell>
          <cell r="C63" t="str">
            <v>FITs Hydro</v>
          </cell>
          <cell r="D63" t="str">
            <v>Small Scale FITs</v>
          </cell>
        </row>
        <row r="64">
          <cell r="B64" t="str">
            <v>Hydropower 5-16MW</v>
          </cell>
          <cell r="C64" t="str">
            <v>Hydro</v>
          </cell>
          <cell r="D64" t="str">
            <v>Other Renewables</v>
          </cell>
        </row>
        <row r="65">
          <cell r="B65" t="str">
            <v>Landfill</v>
          </cell>
          <cell r="C65" t="str">
            <v>Landfill</v>
          </cell>
          <cell r="D65" t="str">
            <v>Other Renewables</v>
          </cell>
        </row>
        <row r="66">
          <cell r="B66" t="str">
            <v>Landfill no support</v>
          </cell>
          <cell r="C66" t="str">
            <v>Landfill</v>
          </cell>
          <cell r="D66" t="str">
            <v>Other Renewables</v>
          </cell>
        </row>
        <row r="67">
          <cell r="B67" t="str">
            <v>DSR</v>
          </cell>
          <cell r="C67" t="str">
            <v>Other</v>
          </cell>
          <cell r="D67" t="str">
            <v>Other</v>
          </cell>
        </row>
        <row r="68">
          <cell r="B68" t="str">
            <v>Onshore Wind ROC</v>
          </cell>
          <cell r="C68" t="str">
            <v>Onshore Wind</v>
          </cell>
          <cell r="D68" t="str">
            <v>Onshore Wind</v>
          </cell>
        </row>
        <row r="69">
          <cell r="B69" t="str">
            <v>EfW CHP no support</v>
          </cell>
          <cell r="C69" t="str">
            <v>EfW CHP</v>
          </cell>
          <cell r="D69" t="str">
            <v>Other Renewables</v>
          </cell>
        </row>
        <row r="70">
          <cell r="B70" t="str">
            <v>Onshore &lt;5MW</v>
          </cell>
          <cell r="C70" t="str">
            <v>FITs Wind</v>
          </cell>
          <cell r="D70" t="str">
            <v>Small Scale FITs</v>
          </cell>
        </row>
        <row r="71">
          <cell r="B71" t="str">
            <v>Pumped storage</v>
          </cell>
          <cell r="C71" t="str">
            <v>Pumped Storage</v>
          </cell>
          <cell r="D71" t="str">
            <v>Other</v>
          </cell>
        </row>
        <row r="72">
          <cell r="B72" t="str">
            <v>Sewage Gas</v>
          </cell>
          <cell r="C72" t="str">
            <v>Sewage Gas</v>
          </cell>
          <cell r="D72" t="str">
            <v>Other Renewables</v>
          </cell>
        </row>
        <row r="73">
          <cell r="B73" t="str">
            <v>Solar_large no support</v>
          </cell>
          <cell r="C73" t="str">
            <v>Solar Large</v>
          </cell>
          <cell r="D73" t="str">
            <v>Solar Large</v>
          </cell>
        </row>
        <row r="74">
          <cell r="B74" t="str">
            <v>Solar_large</v>
          </cell>
          <cell r="C74" t="str">
            <v>Solar Large</v>
          </cell>
          <cell r="D74" t="str">
            <v>Solar Large</v>
          </cell>
        </row>
        <row r="75">
          <cell r="B75" t="str">
            <v>Tidal range</v>
          </cell>
          <cell r="C75" t="str">
            <v>Tidal range</v>
          </cell>
          <cell r="D75" t="str">
            <v>Other Renewables</v>
          </cell>
        </row>
        <row r="76">
          <cell r="B76" t="str">
            <v>Tidal stream deep</v>
          </cell>
          <cell r="C76" t="str">
            <v>Tidal stream deep</v>
          </cell>
          <cell r="D76" t="str">
            <v>Other Renewables</v>
          </cell>
        </row>
        <row r="77">
          <cell r="B77" t="str">
            <v>DEMO IGCC Coal</v>
          </cell>
          <cell r="C77" t="str">
            <v>Coal IGCC CCS</v>
          </cell>
          <cell r="D77" t="str">
            <v>CCS</v>
          </cell>
        </row>
        <row r="78">
          <cell r="B78" t="str">
            <v>Offshore Wind Phased 1</v>
          </cell>
          <cell r="C78" t="str">
            <v>Offshore Wind R2</v>
          </cell>
          <cell r="D78" t="str">
            <v>Offshore Wind</v>
          </cell>
        </row>
        <row r="79">
          <cell r="B79" t="str">
            <v>Offshore Wind Phased 2</v>
          </cell>
          <cell r="C79" t="str">
            <v>Offshore Wind R2</v>
          </cell>
          <cell r="D79" t="str">
            <v>Offshore Wind</v>
          </cell>
        </row>
        <row r="80">
          <cell r="B80" t="str">
            <v>Offshore Wind R3 Phased 1</v>
          </cell>
          <cell r="C80" t="str">
            <v>Offshore Wind R3</v>
          </cell>
          <cell r="D80" t="str">
            <v>Offshore Wind</v>
          </cell>
        </row>
        <row r="81">
          <cell r="B81" t="str">
            <v>Offshore Wind R3 Phased 2</v>
          </cell>
          <cell r="C81" t="str">
            <v>Offshore Wind R3</v>
          </cell>
          <cell r="D81" t="str">
            <v>Offshore Wind</v>
          </cell>
        </row>
        <row r="82">
          <cell r="B82" t="str">
            <v>Biomass CCS</v>
          </cell>
          <cell r="C82" t="str">
            <v>Biomass CCS</v>
          </cell>
          <cell r="D82" t="str">
            <v>CCS</v>
          </cell>
        </row>
        <row r="83">
          <cell r="B83" t="str">
            <v>Interconnectors</v>
          </cell>
          <cell r="C83" t="str">
            <v>Interconnectors</v>
          </cell>
          <cell r="D83" t="str">
            <v>Other</v>
          </cell>
        </row>
        <row r="84">
          <cell r="B84" t="str">
            <v>AutoGeneration</v>
          </cell>
          <cell r="C84" t="str">
            <v>AutoGeneration</v>
          </cell>
          <cell r="D84" t="str">
            <v>Other</v>
          </cell>
        </row>
        <row r="85">
          <cell r="B85"/>
        </row>
      </sheetData>
      <sheetData sheetId="8"/>
      <sheetData sheetId="9"/>
      <sheetData sheetId="10"/>
      <sheetData sheetId="11"/>
      <sheetData sheetId="12">
        <row r="3">
          <cell r="B3" t="str">
            <v>EXISTING: CCGT: Fife 1: 90</v>
          </cell>
        </row>
      </sheetData>
      <sheetData sheetId="13"/>
      <sheetData sheetId="14">
        <row r="33">
          <cell r="F33">
            <v>397.35833110795852</v>
          </cell>
        </row>
      </sheetData>
      <sheetData sheetId="15"/>
      <sheetData sheetId="16"/>
      <sheetData sheetId="17"/>
      <sheetData sheetId="18"/>
      <sheetData sheetId="19">
        <row r="19">
          <cell r="F19">
            <v>1444.3061999633101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C4">
            <v>2010</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3">
          <cell r="A3" t="str">
            <v>EXISTING: ACT advanced: ACTadvanced2010: 0</v>
          </cell>
        </row>
      </sheetData>
      <sheetData sheetId="60"/>
      <sheetData sheetId="61"/>
      <sheetData sheetId="62"/>
      <sheetData sheetId="63"/>
      <sheetData sheetId="64"/>
      <sheetData sheetId="65"/>
      <sheetData sheetId="66"/>
      <sheetData sheetId="67"/>
      <sheetData sheetId="68">
        <row r="3">
          <cell r="A3" t="str">
            <v>CCGT</v>
          </cell>
        </row>
        <row r="4">
          <cell r="A4" t="str">
            <v>Coal unabated</v>
          </cell>
        </row>
        <row r="5">
          <cell r="A5" t="str">
            <v>Gas CCS</v>
          </cell>
        </row>
        <row r="6">
          <cell r="A6" t="str">
            <v>Coal ASC CCS</v>
          </cell>
        </row>
        <row r="7">
          <cell r="A7" t="str">
            <v>Coal IGCC CCS</v>
          </cell>
        </row>
        <row r="8">
          <cell r="A8" t="str">
            <v>Nuclear</v>
          </cell>
        </row>
        <row r="9">
          <cell r="A9" t="str">
            <v>Onshore Wind</v>
          </cell>
        </row>
        <row r="10">
          <cell r="A10" t="str">
            <v>Offshore Wind</v>
          </cell>
        </row>
        <row r="11">
          <cell r="A11" t="str">
            <v>Offshore Wind existing</v>
          </cell>
        </row>
        <row r="12">
          <cell r="A12" t="str">
            <v>Offshore Wind ROC</v>
          </cell>
        </row>
        <row r="13">
          <cell r="A13" t="str">
            <v>Offshore Wind R3</v>
          </cell>
        </row>
        <row r="14">
          <cell r="A14" t="str">
            <v>Large Biomass</v>
          </cell>
        </row>
        <row r="15">
          <cell r="A15" t="str">
            <v>Small Biomass</v>
          </cell>
        </row>
        <row r="16">
          <cell r="A16" t="str">
            <v>Tidal</v>
          </cell>
        </row>
        <row r="17">
          <cell r="A17" t="str">
            <v>Wave</v>
          </cell>
        </row>
        <row r="18">
          <cell r="A18" t="str">
            <v>OCGT</v>
          </cell>
        </row>
        <row r="19">
          <cell r="A19" t="str">
            <v>Oil Fired</v>
          </cell>
        </row>
        <row r="20">
          <cell r="A20" t="str">
            <v>Biomass CHP</v>
          </cell>
        </row>
        <row r="21">
          <cell r="A21" t="str">
            <v>GT</v>
          </cell>
        </row>
        <row r="22">
          <cell r="A22" t="str">
            <v>BiomassConversion</v>
          </cell>
        </row>
        <row r="23">
          <cell r="A23" t="str">
            <v>Nuclear AGR newer</v>
          </cell>
        </row>
        <row r="24">
          <cell r="A24" t="str">
            <v>Nuclear AGR older</v>
          </cell>
        </row>
        <row r="25">
          <cell r="A25" t="str">
            <v>Coal unabated - Drax</v>
          </cell>
        </row>
        <row r="26">
          <cell r="A26" t="str">
            <v>OCGT Small</v>
          </cell>
        </row>
        <row r="27">
          <cell r="A27" t="str">
            <v>Nuclear FOAK</v>
          </cell>
        </row>
        <row r="28">
          <cell r="A28" t="str">
            <v>Solar PV</v>
          </cell>
        </row>
        <row r="29">
          <cell r="A29" t="str">
            <v>Gas CCS FOAK</v>
          </cell>
        </row>
        <row r="30">
          <cell r="A30" t="str">
            <v>Coal ASC CCS FOAK</v>
          </cell>
        </row>
        <row r="31">
          <cell r="A31" t="str">
            <v>Coal IGCC CCS FOAK</v>
          </cell>
        </row>
        <row r="32">
          <cell r="A32" t="str">
            <v>ACT advanced</v>
          </cell>
        </row>
        <row r="33">
          <cell r="A33" t="str">
            <v>ACT CHP</v>
          </cell>
        </row>
        <row r="34">
          <cell r="A34" t="str">
            <v>ACT standard</v>
          </cell>
        </row>
        <row r="35">
          <cell r="A35" t="str">
            <v>AD 0-5MW</v>
          </cell>
        </row>
        <row r="36">
          <cell r="A36" t="str">
            <v>AD CHP</v>
          </cell>
        </row>
        <row r="37">
          <cell r="A37" t="str">
            <v>Bioliquids</v>
          </cell>
        </row>
        <row r="38">
          <cell r="A38" t="str">
            <v>Bioliquids CHP</v>
          </cell>
        </row>
        <row r="39">
          <cell r="A39" t="str">
            <v>BiomassConversionCfD</v>
          </cell>
        </row>
        <row r="40">
          <cell r="A40" t="str">
            <v>DEMO Oxy Coal</v>
          </cell>
        </row>
        <row r="41">
          <cell r="A41" t="str">
            <v>Sewage Gas no support</v>
          </cell>
        </row>
        <row r="42">
          <cell r="A42" t="str">
            <v>Coal - IGCC</v>
          </cell>
        </row>
        <row r="43">
          <cell r="A43" t="str">
            <v>DEMO PostC_CCGT</v>
          </cell>
        </row>
        <row r="44">
          <cell r="A44" t="str">
            <v>Orkney</v>
          </cell>
        </row>
        <row r="45">
          <cell r="A45" t="str">
            <v>Shetland</v>
          </cell>
        </row>
        <row r="46">
          <cell r="A46" t="str">
            <v>W Isles</v>
          </cell>
        </row>
        <row r="47">
          <cell r="A47" t="str">
            <v>EfW</v>
          </cell>
        </row>
        <row r="48">
          <cell r="A48" t="str">
            <v>EfW CHP</v>
          </cell>
        </row>
        <row r="49">
          <cell r="A49" t="str">
            <v>AD &gt;5MW</v>
          </cell>
        </row>
        <row r="50">
          <cell r="A50" t="str">
            <v>AD no support</v>
          </cell>
        </row>
        <row r="51">
          <cell r="A51" t="str">
            <v>EfW no support</v>
          </cell>
        </row>
        <row r="52">
          <cell r="A52" t="str">
            <v>Geothermal</v>
          </cell>
        </row>
        <row r="53">
          <cell r="A53" t="str">
            <v>Geothermal CHP</v>
          </cell>
        </row>
        <row r="54">
          <cell r="A54" t="str">
            <v>Hydro_LargeSTORE</v>
          </cell>
        </row>
        <row r="55">
          <cell r="A55" t="str">
            <v>Hydropower 0-5MW</v>
          </cell>
        </row>
        <row r="56">
          <cell r="A56" t="str">
            <v>Hydropower 5-16MW</v>
          </cell>
        </row>
        <row r="57">
          <cell r="A57" t="str">
            <v>Landfill</v>
          </cell>
        </row>
        <row r="58">
          <cell r="A58" t="str">
            <v>Landfill no support</v>
          </cell>
        </row>
        <row r="59">
          <cell r="A59" t="str">
            <v>DSR</v>
          </cell>
        </row>
        <row r="60">
          <cell r="A60" t="str">
            <v>Onshore Wind ROC</v>
          </cell>
        </row>
        <row r="61">
          <cell r="A61" t="str">
            <v>EfW CHP no support</v>
          </cell>
        </row>
        <row r="62">
          <cell r="A62" t="str">
            <v>Onshore &lt;5MW</v>
          </cell>
        </row>
        <row r="63">
          <cell r="A63" t="str">
            <v>Pumped storage</v>
          </cell>
        </row>
        <row r="64">
          <cell r="A64" t="str">
            <v>Sewage Gas</v>
          </cell>
        </row>
        <row r="65">
          <cell r="A65" t="str">
            <v>Solar_large no support</v>
          </cell>
        </row>
        <row r="66">
          <cell r="A66" t="str">
            <v>Solar_large</v>
          </cell>
        </row>
        <row r="67">
          <cell r="A67" t="str">
            <v>Tidal range</v>
          </cell>
        </row>
        <row r="68">
          <cell r="A68" t="str">
            <v>Tidal stream deep</v>
          </cell>
        </row>
        <row r="69">
          <cell r="A69" t="str">
            <v>DEMO IGCC Coal</v>
          </cell>
        </row>
        <row r="70">
          <cell r="A70" t="str">
            <v>Offshore Wind Phased 1</v>
          </cell>
        </row>
        <row r="71">
          <cell r="A71" t="str">
            <v>Offshore Wind Phased 2</v>
          </cell>
        </row>
        <row r="72">
          <cell r="A72" t="str">
            <v>Offshore Wind R3 Phased 1</v>
          </cell>
        </row>
        <row r="73">
          <cell r="A73" t="str">
            <v>Offshore Wind R3 Phased 2</v>
          </cell>
        </row>
        <row r="74">
          <cell r="A74" t="str">
            <v>Biomass CCS</v>
          </cell>
        </row>
        <row r="75">
          <cell r="A75" t="str">
            <v>Interconnectors</v>
          </cell>
        </row>
        <row r="76">
          <cell r="A76" t="str">
            <v>AutoGeneration</v>
          </cell>
        </row>
        <row r="77">
          <cell r="A77" t="str">
            <v>PumpedStorageAndHydro</v>
          </cell>
        </row>
        <row r="78">
          <cell r="A78" t="str">
            <v>PumpedStorageDemand</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ow r="10">
          <cell r="E10">
            <v>40.204999999999998</v>
          </cell>
        </row>
      </sheetData>
      <sheetData sheetId="96">
        <row r="2">
          <cell r="C2">
            <v>4800</v>
          </cell>
        </row>
      </sheetData>
      <sheetData sheetId="97"/>
      <sheetData sheetId="98"/>
      <sheetData sheetId="99"/>
      <sheetData sheetId="100"/>
      <sheetData sheetId="101"/>
      <sheetData sheetId="102"/>
      <sheetData sheetId="103">
        <row r="18">
          <cell r="C18">
            <v>2012</v>
          </cell>
        </row>
        <row r="19">
          <cell r="C19">
            <v>2049</v>
          </cell>
        </row>
        <row r="36">
          <cell r="D36" t="str">
            <v>Yes</v>
          </cell>
          <cell r="E36">
            <v>2016</v>
          </cell>
          <cell r="F36">
            <v>2049</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2">
          <cell r="B2" t="str">
            <v>20140806_12-30-52</v>
          </cell>
        </row>
      </sheetData>
      <sheetData sheetId="127"/>
      <sheetData sheetId="128"/>
      <sheetData sheetId="129">
        <row r="13">
          <cell r="F13">
            <v>30.666</v>
          </cell>
        </row>
      </sheetData>
      <sheetData sheetId="130">
        <row r="12">
          <cell r="BB12">
            <v>2012</v>
          </cell>
        </row>
      </sheetData>
      <sheetData sheetId="131">
        <row r="2">
          <cell r="M2">
            <v>107.05765732039789</v>
          </cell>
        </row>
      </sheetData>
      <sheetData sheetId="132">
        <row r="9">
          <cell r="P9">
            <v>1.0935966310744618</v>
          </cell>
        </row>
      </sheetData>
      <sheetData sheetId="133"/>
      <sheetData sheetId="134"/>
      <sheetData sheetId="135"/>
      <sheetData sheetId="136">
        <row r="3">
          <cell r="B3" t="str">
            <v>EXISTING: CCGT: Fife 1: 90</v>
          </cell>
        </row>
      </sheetData>
      <sheetData sheetId="137"/>
      <sheetData sheetId="138">
        <row r="33">
          <cell r="F33">
            <v>397.35833110795852</v>
          </cell>
        </row>
      </sheetData>
      <sheetData sheetId="139"/>
      <sheetData sheetId="140"/>
      <sheetData sheetId="141"/>
      <sheetData sheetId="142"/>
      <sheetData sheetId="143">
        <row r="19">
          <cell r="F19">
            <v>1444.3061999633101</v>
          </cell>
        </row>
      </sheetData>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ow r="3">
          <cell r="A3" t="str">
            <v>EXISTING: ACT advanced: ACTadvanced2010: 0</v>
          </cell>
        </row>
      </sheetData>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ow r="10">
          <cell r="E10">
            <v>40.204999999999998</v>
          </cell>
        </row>
      </sheetData>
      <sheetData sheetId="196">
        <row r="2">
          <cell r="C2">
            <v>4800</v>
          </cell>
        </row>
      </sheetData>
      <sheetData sheetId="197"/>
      <sheetData sheetId="198"/>
      <sheetData sheetId="199"/>
      <sheetData sheetId="200"/>
      <sheetData sheetId="201">
        <row r="18">
          <cell r="C18">
            <v>2012</v>
          </cell>
        </row>
      </sheetData>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ow r="2">
          <cell r="B2" t="str">
            <v>20140806_12-30-52</v>
          </cell>
        </row>
      </sheetData>
      <sheetData sheetId="223"/>
      <sheetData sheetId="224"/>
      <sheetData sheetId="225">
        <row r="13">
          <cell r="F13">
            <v>30.666</v>
          </cell>
        </row>
      </sheetData>
      <sheetData sheetId="226">
        <row r="12">
          <cell r="BB12">
            <v>2012</v>
          </cell>
        </row>
      </sheetData>
      <sheetData sheetId="227">
        <row r="2">
          <cell r="M2">
            <v>107.05765732039789</v>
          </cell>
        </row>
      </sheetData>
      <sheetData sheetId="228">
        <row r="9">
          <cell r="P9">
            <v>1.0935966310744618</v>
          </cell>
        </row>
      </sheetData>
      <sheetData sheetId="229"/>
      <sheetData sheetId="230"/>
      <sheetData sheetId="231"/>
      <sheetData sheetId="232">
        <row r="3">
          <cell r="B3" t="str">
            <v>EXISTING: CCGT: Fife 1: 90</v>
          </cell>
        </row>
      </sheetData>
      <sheetData sheetId="233"/>
      <sheetData sheetId="234">
        <row r="33">
          <cell r="F33">
            <v>397.35833110795852</v>
          </cell>
        </row>
      </sheetData>
      <sheetData sheetId="235"/>
      <sheetData sheetId="236"/>
      <sheetData sheetId="237"/>
      <sheetData sheetId="238"/>
      <sheetData sheetId="239">
        <row r="19">
          <cell r="F19">
            <v>1444.3061999633101</v>
          </cell>
        </row>
      </sheetData>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ow r="3">
          <cell r="A3" t="str">
            <v>EXISTING: ACT advanced: ACTadvanced2010: 0</v>
          </cell>
        </row>
      </sheetData>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ow r="10">
          <cell r="E10">
            <v>40.204999999999998</v>
          </cell>
        </row>
      </sheetData>
      <sheetData sheetId="292">
        <row r="2">
          <cell r="C2">
            <v>4800</v>
          </cell>
        </row>
      </sheetData>
      <sheetData sheetId="293"/>
      <sheetData sheetId="294"/>
      <sheetData sheetId="295"/>
      <sheetData sheetId="296"/>
      <sheetData sheetId="297">
        <row r="18">
          <cell r="C18">
            <v>2012</v>
          </cell>
        </row>
      </sheetData>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_Index"/>
      <sheetName val="Version&amp;Issue_Log"/>
      <sheetName val="Update_Checklist"/>
      <sheetName val="DataSources"/>
      <sheetName val="QC_Checklist"/>
      <sheetName val="RAW1_GWP Factors"/>
      <sheetName val="RAW2_DfT HGV 2016 data"/>
      <sheetName val="OtherAssumptions"/>
      <sheetName val="Calc1_HGV EFs"/>
      <sheetName val="LinkedInOutput"/>
      <sheetName val="MethodPaper"/>
      <sheetName val="Delivery vehicles"/>
      <sheetName val="Freighting goods"/>
      <sheetName val="Managed assets- vehicles"/>
      <sheetName val="WTT- delivery vehs &amp; freight"/>
      <sheetName val="Delivery vehicles 2014"/>
      <sheetName val="Conversions"/>
      <sheetName val="Annex 7 FTrans - 2013 upd"/>
      <sheetName val="Lookups"/>
      <sheetName val="RAW1_GWP_Factors1"/>
      <sheetName val="RAW2_DfT_HGV_2016_data1"/>
      <sheetName val="Calc1_HGV_EFs1"/>
      <sheetName val="Delivery_vehicles1"/>
      <sheetName val="Freighting_goods1"/>
      <sheetName val="Managed_assets-_vehicles1"/>
      <sheetName val="WTT-_delivery_vehs_&amp;_freight1"/>
      <sheetName val="Delivery_vehicles_20141"/>
      <sheetName val="Annex_7_FTrans_-_2013_upd1"/>
      <sheetName val="RAW1_GWP_Factors"/>
      <sheetName val="RAW2_DfT_HGV_2016_data"/>
      <sheetName val="Calc1_HGV_EFs"/>
      <sheetName val="Delivery_vehicles"/>
      <sheetName val="Freighting_goods"/>
      <sheetName val="Managed_assets-_vehicles"/>
      <sheetName val="WTT-_delivery_vehs_&amp;_freight"/>
      <sheetName val="Delivery_vehicles_2014"/>
      <sheetName val="Annex_7_FTrans_-_2013_up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2">
          <cell r="F52">
            <v>0.62137119223733395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DATA"/>
      <sheetName val="QA"/>
      <sheetName val="&gt; DDM INPUTS"/>
      <sheetName val="&gt;&gt;Policies"/>
      <sheetName val="Policy Overview"/>
      <sheetName val="Feed-in tariff 1"/>
      <sheetName val="Strike prices"/>
      <sheetName val="CfD 1"/>
      <sheetName val="CfD 2"/>
      <sheetName val="CfD 3"/>
      <sheetName val="CfD 4"/>
      <sheetName val="CfD 5"/>
      <sheetName val="CfD 6"/>
      <sheetName val="CfD 7"/>
      <sheetName val="Regulated Asset Base 1"/>
      <sheetName val="Capacity Payment 1"/>
      <sheetName val="CO2 limits 1"/>
      <sheetName val="Strategic Reserve"/>
      <sheetName val="CfD 8"/>
      <sheetName val="CfD 9"/>
      <sheetName val="Carbon Price Floor"/>
      <sheetName val="Tax on Profit"/>
      <sheetName val="Tax on CO2"/>
      <sheetName val="Tax on Fuel"/>
      <sheetName val="Policy billing"/>
      <sheetName val="Existing Policies"/>
      <sheetName val="Capacity mechanism"/>
      <sheetName val="&gt;&gt;Prices"/>
      <sheetName val="Pricing Mark-up"/>
      <sheetName val="EDF Pricing Assumptions"/>
      <sheetName val="&gt;&gt;Demand"/>
      <sheetName val="Demand Projections"/>
      <sheetName val="Capacity Margin Derating"/>
      <sheetName val="Daily Load Curves"/>
      <sheetName val="Daily Load Curves (new)"/>
      <sheetName val="Policy Demand Reduction"/>
      <sheetName val="DSR"/>
      <sheetName val="&gt;&gt;Non-conventional capacity"/>
      <sheetName val="Reserve"/>
      <sheetName val="Autogeneration"/>
      <sheetName val="Interconnectors"/>
      <sheetName val="Interconnector 1"/>
      <sheetName val="Hydro and Pumped Storage"/>
      <sheetName val="&gt;&gt;New builds"/>
      <sheetName val="VIU assumptions"/>
      <sheetName val="VIU limit"/>
      <sheetName val="Merchant Assumptions"/>
      <sheetName val="Plant Available for New Build"/>
      <sheetName val="Maximum Build Limits"/>
      <sheetName val="Cumulative Max Build Limits"/>
      <sheetName val="Minimum Build Limits"/>
      <sheetName val="New Plant"/>
      <sheetName val="&gt;&gt;Technologies and Plant"/>
      <sheetName val="Technology Assumptions"/>
      <sheetName val="Fuel Assumptions"/>
      <sheetName val="Outage rates (new and existing)"/>
      <sheetName val="Losses"/>
      <sheetName val="Efficiency rates"/>
      <sheetName val="Spark and Dark Spreads"/>
      <sheetName val="Wind"/>
      <sheetName val="Existing Plant"/>
      <sheetName val="Upgrades"/>
      <sheetName val="Endogenous closures"/>
      <sheetName val="Portfolios"/>
      <sheetName val="&gt;&gt;Control"/>
      <sheetName val="Model Settings"/>
      <sheetName val="SheetsToExport"/>
      <sheetName val="LISTS"/>
      <sheetName val="Version_Control1"/>
      <sheetName val="&gt;_DDM_INPUTS1"/>
      <sheetName val="Policy_Overview1"/>
      <sheetName val="Feed-in_tariff_11"/>
      <sheetName val="Strike_prices1"/>
      <sheetName val="CfD_11"/>
      <sheetName val="CfD_21"/>
      <sheetName val="CfD_31"/>
      <sheetName val="CfD_41"/>
      <sheetName val="CfD_51"/>
      <sheetName val="CfD_61"/>
      <sheetName val="CfD_71"/>
      <sheetName val="Regulated_Asset_Base_11"/>
      <sheetName val="Capacity_Payment_11"/>
      <sheetName val="CO2_limits_11"/>
      <sheetName val="Strategic_Reserve1"/>
      <sheetName val="CfD_81"/>
      <sheetName val="CfD_91"/>
      <sheetName val="Carbon_Price_Floor1"/>
      <sheetName val="Tax_on_Profit1"/>
      <sheetName val="Tax_on_CO21"/>
      <sheetName val="Tax_on_Fuel1"/>
      <sheetName val="Policy_billing1"/>
      <sheetName val="Existing_Policies1"/>
      <sheetName val="Capacity_mechanism1"/>
      <sheetName val="Pricing_Mark-up1"/>
      <sheetName val="EDF_Pricing_Assumptions1"/>
      <sheetName val="Demand_Projections1"/>
      <sheetName val="Capacity_Margin_Derating1"/>
      <sheetName val="Daily_Load_Curves1"/>
      <sheetName val="Daily_Load_Curves_(new)1"/>
      <sheetName val="Policy_Demand_Reduction1"/>
      <sheetName val="&gt;&gt;Non-conventional_capacity1"/>
      <sheetName val="Interconnector_11"/>
      <sheetName val="Hydro_and_Pumped_Storage1"/>
      <sheetName val="&gt;&gt;New_builds1"/>
      <sheetName val="VIU_assumptions1"/>
      <sheetName val="VIU_limit1"/>
      <sheetName val="Merchant_Assumptions1"/>
      <sheetName val="Plant_Available_for_New_Build1"/>
      <sheetName val="Maximum_Build_Limits1"/>
      <sheetName val="Cumulative_Max_Build_Limits1"/>
      <sheetName val="Minimum_Build_Limits1"/>
      <sheetName val="New_Plant1"/>
      <sheetName val="&gt;&gt;Technologies_and_Plant1"/>
      <sheetName val="Technology_Assumptions1"/>
      <sheetName val="Fuel_Assumptions1"/>
      <sheetName val="Outage_rates_(new_and_existing1"/>
      <sheetName val="Efficiency_rates1"/>
      <sheetName val="Spark_and_Dark_Spreads1"/>
      <sheetName val="Existing_Plant1"/>
      <sheetName val="Endogenous_closures1"/>
      <sheetName val="Model_Settings1"/>
      <sheetName val="Version_Control"/>
      <sheetName val="&gt;_DDM_INPUTS"/>
      <sheetName val="Policy_Overview"/>
      <sheetName val="Feed-in_tariff_1"/>
      <sheetName val="Strike_prices"/>
      <sheetName val="CfD_1"/>
      <sheetName val="CfD_2"/>
      <sheetName val="CfD_3"/>
      <sheetName val="CfD_4"/>
      <sheetName val="CfD_5"/>
      <sheetName val="CfD_6"/>
      <sheetName val="CfD_7"/>
      <sheetName val="Regulated_Asset_Base_1"/>
      <sheetName val="Capacity_Payment_1"/>
      <sheetName val="CO2_limits_1"/>
      <sheetName val="Strategic_Reserve"/>
      <sheetName val="CfD_8"/>
      <sheetName val="CfD_9"/>
      <sheetName val="Carbon_Price_Floor"/>
      <sheetName val="Tax_on_Profit"/>
      <sheetName val="Tax_on_CO2"/>
      <sheetName val="Tax_on_Fuel"/>
      <sheetName val="Policy_billing"/>
      <sheetName val="Existing_Policies"/>
      <sheetName val="Capacity_mechanism"/>
      <sheetName val="Pricing_Mark-up"/>
      <sheetName val="EDF_Pricing_Assumptions"/>
      <sheetName val="Demand_Projections"/>
      <sheetName val="Capacity_Margin_Derating"/>
      <sheetName val="Daily_Load_Curves"/>
      <sheetName val="Daily_Load_Curves_(new)"/>
      <sheetName val="Policy_Demand_Reduction"/>
      <sheetName val="&gt;&gt;Non-conventional_capacity"/>
      <sheetName val="Interconnector_1"/>
      <sheetName val="Hydro_and_Pumped_Storage"/>
      <sheetName val="&gt;&gt;New_builds"/>
      <sheetName val="VIU_assumptions"/>
      <sheetName val="VIU_limit"/>
      <sheetName val="Merchant_Assumptions"/>
      <sheetName val="Plant_Available_for_New_Build"/>
      <sheetName val="Maximum_Build_Limits"/>
      <sheetName val="Cumulative_Max_Build_Limits"/>
      <sheetName val="Minimum_Build_Limits"/>
      <sheetName val="New_Plant"/>
      <sheetName val="&gt;&gt;Technologies_and_Plant"/>
      <sheetName val="Technology_Assumptions"/>
      <sheetName val="Fuel_Assumptions"/>
      <sheetName val="Outage_rates_(new_and_existing)"/>
      <sheetName val="Efficiency_rates"/>
      <sheetName val="Spark_and_Dark_Spreads"/>
      <sheetName val="Existing_Plant"/>
      <sheetName val="Endogenous_closures"/>
      <sheetName val="Model_Sett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8">
          <cell r="BX8" t="str">
            <v>CCGT</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ow r="4">
          <cell r="C4">
            <v>2010</v>
          </cell>
        </row>
      </sheetData>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8">
          <cell r="BX8" t="str">
            <v>CCGT</v>
          </cell>
        </row>
      </sheetData>
      <sheetData sheetId="113"/>
      <sheetData sheetId="114"/>
      <sheetData sheetId="115"/>
      <sheetData sheetId="116"/>
      <sheetData sheetId="117"/>
      <sheetData sheetId="118"/>
      <sheetData sheetId="119"/>
      <sheetData sheetId="120"/>
      <sheetData sheetId="121">
        <row r="4">
          <cell r="C4">
            <v>2010</v>
          </cell>
        </row>
      </sheetData>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ow r="8">
          <cell r="BX8" t="str">
            <v>CCGT</v>
          </cell>
        </row>
      </sheetData>
      <sheetData sheetId="166"/>
      <sheetData sheetId="167"/>
      <sheetData sheetId="168"/>
      <sheetData sheetId="169"/>
      <sheetData sheetId="170"/>
      <sheetData sheetId="171"/>
      <sheetData sheetId="172"/>
      <sheetData sheetId="173"/>
      <sheetData sheetId="174">
        <row r="4">
          <cell r="C4">
            <v>2010</v>
          </cell>
        </row>
      </sheetData>
    </sheetDataSet>
  </externalBook>
</externalLink>
</file>

<file path=xl/theme/theme1.xml><?xml version="1.0" encoding="utf-8"?>
<a:theme xmlns:a="http://schemas.openxmlformats.org/drawingml/2006/main" name="Office Theme">
  <a:themeElements>
    <a:clrScheme name="Frontier">
      <a:dk1>
        <a:srgbClr val="37424A"/>
      </a:dk1>
      <a:lt1>
        <a:sysClr val="window" lastClr="FFFFFF"/>
      </a:lt1>
      <a:dk2>
        <a:srgbClr val="707276"/>
      </a:dk2>
      <a:lt2>
        <a:srgbClr val="D1DBD2"/>
      </a:lt2>
      <a:accent1>
        <a:srgbClr val="E83F35"/>
      </a:accent1>
      <a:accent2>
        <a:srgbClr val="8DD0D2"/>
      </a:accent2>
      <a:accent3>
        <a:srgbClr val="007B87"/>
      </a:accent3>
      <a:accent4>
        <a:srgbClr val="EBC000"/>
      </a:accent4>
      <a:accent5>
        <a:srgbClr val="683C5B"/>
      </a:accent5>
      <a:accent6>
        <a:srgbClr val="8BB96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ofgem.gov.uk/publications-and-updates/riio-gas-distribution-annual-report-2017-18"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ofgem.gov.uk/publications-and-updates/riio-gas-distribution-annual-report-2017-18"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gov.uk/government/collections/carbon-valuation--2"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file:///C:\Users\max.zillner\max.zillner\Desktop\NG\Work\8.%20Quantification\2.%20GT\spd%20-%20Estimating%20materiality%20of%20ODIs%20-%20ap%20an%20-%2020.06.19%20v5.xlsx" TargetMode="External"/><Relationship Id="rId2" Type="http://schemas.openxmlformats.org/officeDocument/2006/relationships/hyperlink" Target="file:///C:\Users\max.zillner\max.zillner\Desktop\NG\Work\8.%20Quantification\2.%20GT\spd%20-%20Estimating%20materiality%20of%20ODIs%20-%20ap%20an%20-%2020.06.19%20v5.xlsx" TargetMode="External"/><Relationship Id="rId1" Type="http://schemas.openxmlformats.org/officeDocument/2006/relationships/hyperlink" Target="file:///C:\Users\max.zillner\AppData\Local\Microsoft\Windows\INetCache\Content.Outlook\Content.Outlook\2.%20Materials%20from%20NG\Material%20received%202019-09-24%20-%20C%20Hook%20on%20Incentives\ODI%20Annex%20October%20V0.6%20(Date%20100919)%20CB.docx"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S34"/>
  <sheetViews>
    <sheetView showGridLines="0" zoomScale="85" zoomScaleNormal="85" workbookViewId="0">
      <selection activeCell="A8" sqref="A8"/>
    </sheetView>
  </sheetViews>
  <sheetFormatPr defaultColWidth="9.140625" defaultRowHeight="12.75"/>
  <cols>
    <col min="1" max="1" width="10.140625" style="1" customWidth="1"/>
    <col min="2" max="2" width="26" style="1" customWidth="1"/>
    <col min="3" max="3" width="51.140625" style="1" customWidth="1"/>
    <col min="4" max="4" width="26.85546875" style="1" customWidth="1"/>
    <col min="5" max="6" width="19.42578125" style="1" customWidth="1"/>
    <col min="7" max="7" width="80.140625" style="1" customWidth="1"/>
    <col min="8" max="8" width="23" style="1" customWidth="1"/>
    <col min="9" max="11" width="8.7109375" style="1" customWidth="1"/>
    <col min="12" max="12" width="9.140625" style="1"/>
    <col min="13" max="13" width="11" style="1" customWidth="1"/>
    <col min="14" max="14" width="24.42578125" style="1" customWidth="1"/>
    <col min="15" max="18" width="9.140625" style="1"/>
    <col min="19" max="19" width="14.28515625" style="1" bestFit="1" customWidth="1"/>
    <col min="20" max="16384" width="9.140625" style="1"/>
  </cols>
  <sheetData>
    <row r="1" spans="1:9" s="3" customFormat="1" ht="20.25">
      <c r="B1" s="3" t="s">
        <v>0</v>
      </c>
    </row>
    <row r="4" spans="1:9" ht="20.25" customHeight="1">
      <c r="A4" s="9" t="s">
        <v>1</v>
      </c>
      <c r="B4" s="150" t="s">
        <v>2</v>
      </c>
      <c r="C4" s="4" t="s">
        <v>3</v>
      </c>
      <c r="D4" s="4" t="s">
        <v>4</v>
      </c>
      <c r="E4" s="149" t="s">
        <v>5</v>
      </c>
      <c r="F4" s="149" t="s">
        <v>6</v>
      </c>
      <c r="G4" s="149" t="s">
        <v>7</v>
      </c>
      <c r="H4" s="148" t="s">
        <v>8</v>
      </c>
    </row>
    <row r="5" spans="1:9" ht="3.75" customHeight="1">
      <c r="B5" s="5"/>
      <c r="C5" s="5"/>
      <c r="D5" s="5"/>
      <c r="E5" s="5"/>
      <c r="F5" s="5"/>
      <c r="G5" s="5"/>
      <c r="H5" s="5"/>
    </row>
    <row r="6" spans="1:9" s="146" customFormat="1" ht="15.75" customHeight="1">
      <c r="A6" s="151" t="s">
        <v>9</v>
      </c>
      <c r="B6" s="151" t="s">
        <v>10</v>
      </c>
      <c r="C6" s="156" t="s">
        <v>11</v>
      </c>
      <c r="D6" s="156" t="s">
        <v>12</v>
      </c>
      <c r="E6" s="157"/>
      <c r="F6" s="157"/>
      <c r="G6" s="152"/>
      <c r="H6" s="159"/>
    </row>
    <row r="7" spans="1:9" s="146" customFormat="1" ht="15.75" customHeight="1">
      <c r="A7" s="151" t="s">
        <v>13</v>
      </c>
      <c r="B7" s="151" t="s">
        <v>10</v>
      </c>
      <c r="C7" s="156" t="s">
        <v>14</v>
      </c>
      <c r="D7" s="156" t="s">
        <v>12</v>
      </c>
      <c r="E7" s="157"/>
      <c r="F7" s="157"/>
      <c r="G7" s="152"/>
      <c r="H7" s="159"/>
    </row>
    <row r="8" spans="1:9" s="146" customFormat="1" ht="15.75" customHeight="1">
      <c r="A8" s="151" t="s">
        <v>15</v>
      </c>
      <c r="B8" s="151" t="s">
        <v>16</v>
      </c>
      <c r="C8" s="152" t="s">
        <v>17</v>
      </c>
      <c r="D8" s="152" t="s">
        <v>18</v>
      </c>
      <c r="E8" s="153" t="s">
        <v>19</v>
      </c>
      <c r="F8" s="154"/>
      <c r="G8" s="152" t="s">
        <v>20</v>
      </c>
      <c r="H8" s="155">
        <f>'GT3'!C15</f>
        <v>172.73</v>
      </c>
    </row>
    <row r="9" spans="1:9" s="146" customFormat="1" ht="15.75" customHeight="1">
      <c r="A9" s="151" t="s">
        <v>21</v>
      </c>
      <c r="B9" s="151" t="s">
        <v>22</v>
      </c>
      <c r="C9" s="156" t="s">
        <v>23</v>
      </c>
      <c r="D9" s="156" t="s">
        <v>24</v>
      </c>
      <c r="E9" s="157"/>
      <c r="F9" s="158" t="s">
        <v>19</v>
      </c>
      <c r="G9" s="152" t="s">
        <v>25</v>
      </c>
      <c r="H9" s="159">
        <f>'GT4'!C15</f>
        <v>2.2397180608946732</v>
      </c>
    </row>
    <row r="10" spans="1:9" s="146" customFormat="1" ht="15.75" customHeight="1">
      <c r="A10" s="151"/>
      <c r="B10" s="151" t="s">
        <v>22</v>
      </c>
      <c r="C10" s="156" t="s">
        <v>26</v>
      </c>
      <c r="D10" s="156"/>
      <c r="E10" s="157"/>
      <c r="F10" s="158"/>
      <c r="G10" s="152"/>
      <c r="H10" s="159"/>
    </row>
    <row r="11" spans="1:9" s="146" customFormat="1" ht="15.75" customHeight="1">
      <c r="A11" s="151" t="s">
        <v>27</v>
      </c>
      <c r="B11" s="151" t="s">
        <v>22</v>
      </c>
      <c r="C11" s="156" t="s">
        <v>28</v>
      </c>
      <c r="D11" s="156" t="s">
        <v>18</v>
      </c>
      <c r="E11" s="158" t="s">
        <v>19</v>
      </c>
      <c r="F11" s="157"/>
      <c r="G11" s="152" t="s">
        <v>29</v>
      </c>
      <c r="H11" s="159">
        <f>SUM(GT5A!C15)</f>
        <v>0.28022221063121655</v>
      </c>
      <c r="I11" s="160"/>
    </row>
    <row r="12" spans="1:9" s="146" customFormat="1" ht="15.75" customHeight="1">
      <c r="A12" s="151" t="s">
        <v>30</v>
      </c>
      <c r="B12" s="151" t="s">
        <v>22</v>
      </c>
      <c r="C12" s="156" t="s">
        <v>31</v>
      </c>
      <c r="D12" s="156" t="s">
        <v>24</v>
      </c>
      <c r="E12" s="158"/>
      <c r="F12" s="158" t="s">
        <v>19</v>
      </c>
      <c r="G12" s="152" t="s">
        <v>32</v>
      </c>
      <c r="H12" s="159">
        <f>GT5B!C15</f>
        <v>0.26100124170158889</v>
      </c>
      <c r="I12" s="160"/>
    </row>
    <row r="13" spans="1:9" s="146" customFormat="1" ht="15.75" customHeight="1">
      <c r="A13" s="151" t="s">
        <v>33</v>
      </c>
      <c r="B13" s="151" t="s">
        <v>22</v>
      </c>
      <c r="C13" s="156" t="s">
        <v>34</v>
      </c>
      <c r="D13" s="156" t="s">
        <v>18</v>
      </c>
      <c r="E13" s="158" t="s">
        <v>19</v>
      </c>
      <c r="F13" s="157"/>
      <c r="G13" s="152" t="s">
        <v>35</v>
      </c>
      <c r="H13" s="159">
        <f>'GT6'!C15</f>
        <v>3.5318109000000057</v>
      </c>
    </row>
    <row r="14" spans="1:9" s="146" customFormat="1" ht="15.75" customHeight="1">
      <c r="A14" s="151" t="s">
        <v>36</v>
      </c>
      <c r="B14" s="151" t="s">
        <v>22</v>
      </c>
      <c r="C14" s="156" t="s">
        <v>37</v>
      </c>
      <c r="D14" s="156" t="s">
        <v>18</v>
      </c>
      <c r="E14" s="158" t="s">
        <v>19</v>
      </c>
      <c r="F14" s="157"/>
      <c r="G14" s="152" t="s">
        <v>38</v>
      </c>
      <c r="H14" s="159">
        <f>'GT7'!C15</f>
        <v>0.60005046070006252</v>
      </c>
      <c r="I14" s="160"/>
    </row>
    <row r="15" spans="1:9" s="146" customFormat="1" ht="15.75" customHeight="1">
      <c r="A15" s="151" t="s">
        <v>39</v>
      </c>
      <c r="B15" s="151" t="s">
        <v>22</v>
      </c>
      <c r="C15" s="156" t="s">
        <v>40</v>
      </c>
      <c r="D15" s="156" t="s">
        <v>12</v>
      </c>
      <c r="E15" s="157"/>
      <c r="F15" s="157"/>
      <c r="G15" s="152"/>
      <c r="H15" s="159"/>
    </row>
    <row r="16" spans="1:9" s="146" customFormat="1" ht="15.75" customHeight="1">
      <c r="A16" s="151" t="s">
        <v>41</v>
      </c>
      <c r="B16" s="151" t="s">
        <v>42</v>
      </c>
      <c r="C16" s="156" t="s">
        <v>43</v>
      </c>
      <c r="D16" s="156" t="s">
        <v>18</v>
      </c>
      <c r="E16" s="158" t="s">
        <v>19</v>
      </c>
      <c r="F16" s="157"/>
      <c r="G16" s="156" t="s">
        <v>44</v>
      </c>
      <c r="H16" s="159">
        <f>'GT9'!C15</f>
        <v>9.2000000000000011</v>
      </c>
    </row>
    <row r="17" spans="1:19" s="146" customFormat="1" ht="15.75" customHeight="1">
      <c r="A17" s="151" t="s">
        <v>45</v>
      </c>
      <c r="B17" s="151" t="s">
        <v>46</v>
      </c>
      <c r="C17" s="156" t="s">
        <v>47</v>
      </c>
      <c r="D17" s="156" t="s">
        <v>24</v>
      </c>
      <c r="E17" s="157"/>
      <c r="F17" s="158" t="s">
        <v>19</v>
      </c>
      <c r="G17" s="156" t="s">
        <v>48</v>
      </c>
      <c r="H17" s="159">
        <f>'GT10'!C15</f>
        <v>33.413665652994979</v>
      </c>
      <c r="I17" s="160"/>
    </row>
    <row r="18" spans="1:19" s="161" customFormat="1" ht="15.75" customHeight="1">
      <c r="A18" s="151" t="s">
        <v>49</v>
      </c>
      <c r="B18" s="151" t="s">
        <v>50</v>
      </c>
      <c r="C18" s="156" t="s">
        <v>51</v>
      </c>
      <c r="D18" s="156" t="s">
        <v>24</v>
      </c>
      <c r="E18" s="157"/>
      <c r="F18" s="158" t="s">
        <v>19</v>
      </c>
      <c r="G18" s="156" t="s">
        <v>52</v>
      </c>
      <c r="H18" s="159">
        <f>'GT11'!C15</f>
        <v>2.1709999999999998</v>
      </c>
      <c r="I18" s="146"/>
    </row>
    <row r="19" spans="1:19" s="146" customFormat="1" ht="15.75" customHeight="1">
      <c r="A19" s="151" t="s">
        <v>53</v>
      </c>
      <c r="B19" s="151" t="s">
        <v>50</v>
      </c>
      <c r="C19" s="152" t="s">
        <v>54</v>
      </c>
      <c r="D19" s="152" t="s">
        <v>12</v>
      </c>
      <c r="E19" s="154"/>
      <c r="F19" s="154"/>
      <c r="G19" s="152"/>
      <c r="H19" s="155"/>
    </row>
    <row r="20" spans="1:19" s="146" customFormat="1" ht="15.75" customHeight="1">
      <c r="A20" s="151" t="s">
        <v>55</v>
      </c>
      <c r="B20" s="151" t="s">
        <v>50</v>
      </c>
      <c r="C20" s="156" t="s">
        <v>56</v>
      </c>
      <c r="D20" s="156" t="s">
        <v>12</v>
      </c>
      <c r="E20" s="157"/>
      <c r="F20" s="158"/>
      <c r="G20" s="152"/>
      <c r="H20" s="159"/>
    </row>
    <row r="21" spans="1:19" s="146" customFormat="1" ht="15.75" customHeight="1">
      <c r="A21" s="151" t="s">
        <v>57</v>
      </c>
      <c r="B21" s="151" t="s">
        <v>58</v>
      </c>
      <c r="C21" s="156" t="s">
        <v>59</v>
      </c>
      <c r="D21" s="156" t="s">
        <v>12</v>
      </c>
      <c r="E21" s="157"/>
      <c r="F21" s="157"/>
      <c r="G21" s="152"/>
      <c r="H21" s="156"/>
    </row>
    <row r="22" spans="1:19" s="146" customFormat="1" ht="15.75" customHeight="1">
      <c r="A22" s="151" t="s">
        <v>60</v>
      </c>
      <c r="B22" s="151" t="s">
        <v>61</v>
      </c>
      <c r="C22" s="162" t="s">
        <v>62</v>
      </c>
      <c r="D22" s="162" t="s">
        <v>12</v>
      </c>
      <c r="E22" s="163"/>
      <c r="F22" s="163"/>
      <c r="G22" s="163"/>
      <c r="H22" s="162"/>
    </row>
    <row r="23" spans="1:19" s="146" customFormat="1" ht="4.5" customHeight="1" thickBot="1">
      <c r="A23" s="151"/>
      <c r="B23" s="151"/>
      <c r="C23" s="164"/>
      <c r="D23" s="164"/>
      <c r="E23" s="165"/>
      <c r="F23" s="165"/>
      <c r="G23" s="165"/>
      <c r="H23" s="164"/>
    </row>
    <row r="24" spans="1:19" s="146" customFormat="1" ht="13.5" thickBot="1">
      <c r="C24" s="166" t="s">
        <v>63</v>
      </c>
      <c r="D24" s="166"/>
      <c r="E24" s="166"/>
      <c r="F24" s="166"/>
      <c r="G24" s="166"/>
      <c r="H24" s="167">
        <f>SUMIFS(H$6:H$22,D$6:D$22,$B$31)</f>
        <v>186.34208357133127</v>
      </c>
      <c r="S24" s="168"/>
    </row>
    <row r="25" spans="1:19" s="146" customFormat="1" ht="13.5" thickBot="1">
      <c r="C25" s="169" t="s">
        <v>64</v>
      </c>
      <c r="D25" s="169"/>
      <c r="E25" s="169"/>
      <c r="F25" s="169"/>
      <c r="G25" s="169"/>
      <c r="H25" s="167">
        <f>SUMIFS(H$6:H$22,D$6:D$22,$B$32)</f>
        <v>38.085384955591238</v>
      </c>
    </row>
    <row r="28" spans="1:19" ht="78" customHeight="1">
      <c r="C28" s="244" t="s">
        <v>65</v>
      </c>
      <c r="D28" s="244"/>
    </row>
    <row r="30" spans="1:19">
      <c r="B30" s="95" t="s">
        <v>66</v>
      </c>
    </row>
    <row r="31" spans="1:19">
      <c r="B31" s="96" t="s">
        <v>18</v>
      </c>
    </row>
    <row r="32" spans="1:19">
      <c r="B32" s="96" t="s">
        <v>24</v>
      </c>
      <c r="D32" s="147"/>
    </row>
    <row r="33" spans="2:2">
      <c r="B33" s="96" t="s">
        <v>12</v>
      </c>
    </row>
    <row r="34" spans="2:2">
      <c r="B34" s="96" t="s">
        <v>67</v>
      </c>
    </row>
  </sheetData>
  <mergeCells count="1">
    <mergeCell ref="C28:D28"/>
  </mergeCells>
  <dataValidations count="2">
    <dataValidation type="list" allowBlank="1" showInputMessage="1" showErrorMessage="1" sqref="D24:D25">
      <formula1>#REF!</formula1>
    </dataValidation>
    <dataValidation type="list" allowBlank="1" showInputMessage="1" showErrorMessage="1" sqref="E5:G5 D5:D23">
      <formula1>$B$31:$B$34</formula1>
    </dataValidation>
  </dataValidation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51"/>
  <sheetViews>
    <sheetView showGridLines="0" topLeftCell="A28" workbookViewId="0">
      <selection activeCell="C51" sqref="C51"/>
    </sheetView>
  </sheetViews>
  <sheetFormatPr defaultColWidth="9.140625" defaultRowHeight="12.75"/>
  <cols>
    <col min="1" max="1" width="9.140625" style="1"/>
    <col min="2" max="2" width="16.42578125" style="1" customWidth="1"/>
    <col min="3" max="3" width="41.7109375" style="1" customWidth="1"/>
    <col min="4" max="4" width="19.7109375" style="1" customWidth="1"/>
    <col min="5" max="7" width="11.5703125" style="1" customWidth="1"/>
    <col min="8" max="9" width="11.7109375" style="1" customWidth="1"/>
    <col min="10" max="11" width="10.28515625" style="1" customWidth="1"/>
    <col min="12" max="16" width="11.5703125" style="1" bestFit="1" customWidth="1"/>
    <col min="17" max="27" width="9.140625" style="1"/>
    <col min="28" max="28" width="0" style="1" hidden="1" customWidth="1"/>
    <col min="29" max="49" width="8.28515625" style="1" hidden="1" customWidth="1"/>
    <col min="50" max="58" width="8.28515625" style="1" customWidth="1"/>
    <col min="59" max="16384" width="9.140625" style="1"/>
  </cols>
  <sheetData>
    <row r="1" spans="2:18" s="2" customFormat="1" ht="20.25">
      <c r="B1" s="2" t="s">
        <v>47</v>
      </c>
    </row>
    <row r="4" spans="2:18" s="17" customFormat="1">
      <c r="B4" s="17" t="s">
        <v>69</v>
      </c>
    </row>
    <row r="5" spans="2:18">
      <c r="B5" s="14"/>
    </row>
    <row r="6" spans="2:18">
      <c r="B6" s="14" t="s">
        <v>70</v>
      </c>
    </row>
    <row r="7" spans="2:18">
      <c r="B7" s="14"/>
      <c r="C7" s="1" t="s">
        <v>81</v>
      </c>
    </row>
    <row r="8" spans="2:18">
      <c r="B8" s="14" t="s">
        <v>72</v>
      </c>
    </row>
    <row r="9" spans="2:18">
      <c r="B9" s="14"/>
      <c r="C9" s="1" t="s">
        <v>178</v>
      </c>
    </row>
    <row r="10" spans="2:18">
      <c r="B10" s="14" t="s">
        <v>74</v>
      </c>
    </row>
    <row r="11" spans="2:18" s="20" customFormat="1" ht="127.5" customHeight="1">
      <c r="B11" s="19"/>
      <c r="C11" s="245" t="s">
        <v>179</v>
      </c>
      <c r="D11" s="245"/>
      <c r="E11" s="245"/>
      <c r="G11" s="1"/>
      <c r="H11" s="1"/>
      <c r="I11" s="1"/>
      <c r="J11" s="1"/>
      <c r="K11" s="1"/>
      <c r="L11" s="1"/>
      <c r="M11" s="1"/>
      <c r="N11" s="1"/>
      <c r="O11" s="1"/>
      <c r="P11" s="1"/>
      <c r="Q11" s="1"/>
      <c r="R11" s="1"/>
    </row>
    <row r="12" spans="2:18" ht="17.25" customHeight="1">
      <c r="B12" s="14"/>
    </row>
    <row r="13" spans="2:18">
      <c r="B13" s="14" t="s">
        <v>180</v>
      </c>
      <c r="C13" s="1">
        <v>0</v>
      </c>
      <c r="D13" s="1" t="s">
        <v>181</v>
      </c>
    </row>
    <row r="14" spans="2:18">
      <c r="B14" s="14" t="s">
        <v>84</v>
      </c>
      <c r="C14" s="171">
        <f>SUM(E51)</f>
        <v>33.413665652994979</v>
      </c>
      <c r="D14" s="1" t="s">
        <v>76</v>
      </c>
      <c r="E14" s="13" t="s">
        <v>182</v>
      </c>
    </row>
    <row r="15" spans="2:18">
      <c r="B15" s="144" t="s">
        <v>78</v>
      </c>
      <c r="C15" s="238">
        <f>C14-C13/1000</f>
        <v>33.413665652994979</v>
      </c>
      <c r="D15" s="144" t="s">
        <v>76</v>
      </c>
    </row>
    <row r="16" spans="2:18">
      <c r="C16" s="16"/>
    </row>
    <row r="17" spans="2:53" s="17" customFormat="1">
      <c r="B17" s="17" t="s">
        <v>79</v>
      </c>
    </row>
    <row r="19" spans="2:53">
      <c r="B19" s="1" t="s">
        <v>85</v>
      </c>
      <c r="C19" s="84"/>
      <c r="D19" s="84"/>
      <c r="E19"/>
    </row>
    <row r="20" spans="2:53">
      <c r="C20" s="84"/>
      <c r="D20" s="84"/>
      <c r="E20"/>
    </row>
    <row r="21" spans="2:53">
      <c r="C21" s="84"/>
      <c r="D21" s="84"/>
      <c r="E21"/>
    </row>
    <row r="22" spans="2:53">
      <c r="B22"/>
      <c r="C22" s="28" t="s">
        <v>86</v>
      </c>
      <c r="D22" s="28" t="s">
        <v>87</v>
      </c>
      <c r="E22" s="28" t="s">
        <v>88</v>
      </c>
    </row>
    <row r="23" spans="2:53">
      <c r="B23"/>
      <c r="C23" s="1" t="s">
        <v>91</v>
      </c>
      <c r="D23" s="1" t="s">
        <v>92</v>
      </c>
      <c r="E23" s="21">
        <v>28</v>
      </c>
      <c r="F23" s="239" t="s">
        <v>93</v>
      </c>
    </row>
    <row r="24" spans="2:53">
      <c r="B24"/>
      <c r="C24" s="1" t="s">
        <v>183</v>
      </c>
      <c r="D24" s="1" t="s">
        <v>184</v>
      </c>
      <c r="E24" s="21">
        <v>0.73</v>
      </c>
      <c r="F24" s="239" t="s">
        <v>185</v>
      </c>
    </row>
    <row r="25" spans="2:53">
      <c r="B25"/>
      <c r="C25" s="1" t="s">
        <v>186</v>
      </c>
      <c r="D25" s="1" t="s">
        <v>155</v>
      </c>
      <c r="E25" s="175">
        <v>0.01</v>
      </c>
    </row>
    <row r="26" spans="2:53">
      <c r="B26"/>
      <c r="C26" s="1" t="s">
        <v>187</v>
      </c>
      <c r="D26" s="1" t="s">
        <v>188</v>
      </c>
      <c r="E26" s="234">
        <f>5183078/10^6</f>
        <v>5.1830780000000001</v>
      </c>
      <c r="F26" s="233" t="s">
        <v>189</v>
      </c>
    </row>
    <row r="27" spans="2:53">
      <c r="B27"/>
      <c r="C27" s="25" t="s">
        <v>190</v>
      </c>
      <c r="D27" s="1" t="s">
        <v>191</v>
      </c>
      <c r="E27" s="234">
        <v>0.65</v>
      </c>
      <c r="F27" s="233" t="s">
        <v>192</v>
      </c>
    </row>
    <row r="28" spans="2:53">
      <c r="B28"/>
      <c r="C28" s="1" t="s">
        <v>187</v>
      </c>
      <c r="D28" s="1" t="s">
        <v>193</v>
      </c>
      <c r="E28" s="235">
        <f>+E27*E26</f>
        <v>3.3690007</v>
      </c>
      <c r="F28" s="233"/>
    </row>
    <row r="29" spans="2:53">
      <c r="B29"/>
      <c r="E29" s="21"/>
    </row>
    <row r="30" spans="2:53">
      <c r="B30"/>
    </row>
    <row r="31" spans="2:53" s="44" customFormat="1">
      <c r="C31" s="45" t="s">
        <v>97</v>
      </c>
      <c r="F31" s="46">
        <v>0</v>
      </c>
      <c r="G31" s="46">
        <f>F31+1</f>
        <v>1</v>
      </c>
      <c r="H31" s="46">
        <f t="shared" ref="H31:K31" si="0">G31+1</f>
        <v>2</v>
      </c>
      <c r="I31" s="46">
        <f t="shared" si="0"/>
        <v>3</v>
      </c>
      <c r="J31" s="46">
        <f t="shared" si="0"/>
        <v>4</v>
      </c>
      <c r="K31" s="46">
        <f t="shared" si="0"/>
        <v>5</v>
      </c>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row>
    <row r="32" spans="2:53" s="44" customFormat="1">
      <c r="C32" s="45" t="s">
        <v>98</v>
      </c>
      <c r="F32" s="46" t="str">
        <f>(F33-1)&amp;"/"&amp;RIGHT(F33,2)</f>
        <v>2020/21</v>
      </c>
      <c r="G32" s="46" t="str">
        <f t="shared" ref="G32:K32" si="1">(G33-1)&amp;"/"&amp;RIGHT(G33,2)</f>
        <v>2021/22</v>
      </c>
      <c r="H32" s="46" t="str">
        <f t="shared" si="1"/>
        <v>2022/23</v>
      </c>
      <c r="I32" s="46" t="str">
        <f t="shared" si="1"/>
        <v>2023/24</v>
      </c>
      <c r="J32" s="46" t="str">
        <f t="shared" si="1"/>
        <v>2024/25</v>
      </c>
      <c r="K32" s="46" t="str">
        <f t="shared" si="1"/>
        <v>2025/26</v>
      </c>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row>
    <row r="33" spans="2:53" s="14" customFormat="1">
      <c r="B33" s="24"/>
      <c r="C33" s="11"/>
      <c r="D33" s="11"/>
      <c r="E33" s="11" t="s">
        <v>128</v>
      </c>
      <c r="F33" s="12">
        <v>2021</v>
      </c>
      <c r="G33" s="12">
        <v>2022</v>
      </c>
      <c r="H33" s="12">
        <v>2023</v>
      </c>
      <c r="I33" s="12">
        <v>2024</v>
      </c>
      <c r="J33" s="12">
        <v>2025</v>
      </c>
      <c r="K33" s="12">
        <v>2026</v>
      </c>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row>
    <row r="34" spans="2:53" s="14" customFormat="1">
      <c r="B34" s="24"/>
      <c r="C34" s="1" t="s">
        <v>99</v>
      </c>
      <c r="F34" s="47">
        <f>INDEX('Standard Discount Factors'!$D$10:$D$135,MATCH(F31,'Standard Discount Factors'!$B$10:$B$135,0),1)</f>
        <v>1</v>
      </c>
      <c r="G34" s="47">
        <f>INDEX('Standard Discount Factors'!$D$10:$D$135,MATCH(G31,'Standard Discount Factors'!$B$10:$B$135,0),1)</f>
        <v>0.96618357487922713</v>
      </c>
      <c r="H34" s="47">
        <f>INDEX('Standard Discount Factors'!$D$10:$D$135,MATCH(H31,'Standard Discount Factors'!$B$10:$B$135,0),1)</f>
        <v>0.93351070036640305</v>
      </c>
      <c r="I34" s="47">
        <f>INDEX('Standard Discount Factors'!$D$10:$D$135,MATCH(I31,'Standard Discount Factors'!$B$10:$B$135,0),1)</f>
        <v>0.90194270566802237</v>
      </c>
      <c r="J34" s="47">
        <f>INDEX('Standard Discount Factors'!$D$10:$D$135,MATCH(J31,'Standard Discount Factors'!$B$10:$B$135,0),1)</f>
        <v>0.87144222769857238</v>
      </c>
      <c r="K34" s="47">
        <f>INDEX('Standard Discount Factors'!$D$10:$D$135,MATCH(K31,'Standard Discount Factors'!$B$10:$B$135,0),1)</f>
        <v>0.84197316685852408</v>
      </c>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row>
    <row r="35" spans="2:53">
      <c r="B35"/>
    </row>
    <row r="36" spans="2:53">
      <c r="B36"/>
      <c r="C36" s="1" t="s">
        <v>194</v>
      </c>
      <c r="F36" s="21"/>
      <c r="G36" s="21"/>
      <c r="H36" s="21"/>
      <c r="I36" s="21"/>
      <c r="J36" s="21"/>
      <c r="K36" s="21"/>
    </row>
    <row r="37" spans="2:53">
      <c r="B37"/>
      <c r="C37" s="25" t="s">
        <v>195</v>
      </c>
      <c r="D37" s="1" t="s">
        <v>196</v>
      </c>
      <c r="F37" s="172">
        <v>0.32532</v>
      </c>
      <c r="G37" s="172">
        <v>0.33032</v>
      </c>
      <c r="H37" s="172">
        <v>0.35031999999999991</v>
      </c>
      <c r="I37" s="172">
        <v>0.35452</v>
      </c>
      <c r="J37" s="172">
        <v>0.35793999999999998</v>
      </c>
      <c r="K37" s="172">
        <v>0.36170199999999997</v>
      </c>
    </row>
    <row r="38" spans="2:53">
      <c r="B38"/>
      <c r="C38" s="25" t="s">
        <v>197</v>
      </c>
      <c r="D38" s="1" t="s">
        <v>196</v>
      </c>
      <c r="F38" s="172">
        <v>0.54853587463030862</v>
      </c>
      <c r="G38" s="172">
        <v>0.62999676345654543</v>
      </c>
      <c r="H38" s="172">
        <v>0.75011966864236246</v>
      </c>
      <c r="I38" s="172">
        <v>0.83706518819461739</v>
      </c>
      <c r="J38" s="172">
        <v>0.94926250148922198</v>
      </c>
      <c r="K38" s="172">
        <v>1.0592714727337935</v>
      </c>
    </row>
    <row r="39" spans="2:53">
      <c r="C39" s="1" t="s">
        <v>198</v>
      </c>
      <c r="D39" s="1" t="s">
        <v>196</v>
      </c>
      <c r="F39" s="172"/>
      <c r="G39" s="173">
        <f>+G38-G37</f>
        <v>0.29967676345654543</v>
      </c>
      <c r="H39" s="173">
        <f t="shared" ref="H39:K39" si="2">+H38-H37</f>
        <v>0.39979966864236255</v>
      </c>
      <c r="I39" s="173">
        <f t="shared" si="2"/>
        <v>0.48254518819461739</v>
      </c>
      <c r="J39" s="173">
        <f t="shared" si="2"/>
        <v>0.59132250148922205</v>
      </c>
      <c r="K39" s="173">
        <f t="shared" si="2"/>
        <v>0.69756947273379355</v>
      </c>
    </row>
    <row r="40" spans="2:53">
      <c r="C40" s="25" t="s">
        <v>199</v>
      </c>
      <c r="D40" s="1" t="s">
        <v>95</v>
      </c>
      <c r="F40" s="172"/>
      <c r="G40" s="236">
        <f>G39/($E$28/1000)</f>
        <v>88.951232172954263</v>
      </c>
      <c r="H40" s="236">
        <f t="shared" ref="H40:K40" si="3">H39/($E$28/1000)</f>
        <v>118.67010554267993</v>
      </c>
      <c r="I40" s="236">
        <f t="shared" si="3"/>
        <v>143.23095515967611</v>
      </c>
      <c r="J40" s="236">
        <f t="shared" si="3"/>
        <v>175.51866388428536</v>
      </c>
      <c r="K40" s="236">
        <f t="shared" si="3"/>
        <v>207.05530655834937</v>
      </c>
    </row>
    <row r="41" spans="2:53" ht="12" customHeight="1">
      <c r="C41" s="25"/>
      <c r="G41" s="174"/>
      <c r="H41" s="174"/>
      <c r="I41" s="174"/>
      <c r="J41" s="174"/>
      <c r="K41" s="174"/>
    </row>
    <row r="42" spans="2:53" ht="12" customHeight="1">
      <c r="C42" s="170" t="s">
        <v>200</v>
      </c>
      <c r="G42" s="174"/>
      <c r="H42" s="174"/>
      <c r="I42" s="174"/>
      <c r="J42" s="174"/>
      <c r="K42" s="174"/>
    </row>
    <row r="43" spans="2:53">
      <c r="C43" s="20" t="s">
        <v>201</v>
      </c>
      <c r="D43" s="1" t="s">
        <v>155</v>
      </c>
      <c r="G43" s="174">
        <f>$E$25</f>
        <v>0.01</v>
      </c>
      <c r="H43" s="174">
        <f t="shared" ref="H43:K43" si="4">$E$25</f>
        <v>0.01</v>
      </c>
      <c r="I43" s="174">
        <f t="shared" si="4"/>
        <v>0.01</v>
      </c>
      <c r="J43" s="174">
        <f t="shared" si="4"/>
        <v>0.01</v>
      </c>
      <c r="K43" s="174">
        <f t="shared" si="4"/>
        <v>0.01</v>
      </c>
    </row>
    <row r="44" spans="2:53">
      <c r="C44" s="1" t="s">
        <v>202</v>
      </c>
      <c r="D44" s="1" t="s">
        <v>203</v>
      </c>
      <c r="G44" s="171">
        <f>+G39*G43*1000</f>
        <v>2.9967676345654546</v>
      </c>
      <c r="H44" s="171">
        <f t="shared" ref="H44:K44" si="5">+H39*H43*1000</f>
        <v>3.9979966864236256</v>
      </c>
      <c r="I44" s="171">
        <f t="shared" si="5"/>
        <v>4.825451881946174</v>
      </c>
      <c r="J44" s="171">
        <f t="shared" si="5"/>
        <v>5.9132250148922205</v>
      </c>
      <c r="K44" s="171">
        <f t="shared" si="5"/>
        <v>6.9756947273379355</v>
      </c>
    </row>
    <row r="45" spans="2:53">
      <c r="C45" s="1" t="s">
        <v>202</v>
      </c>
      <c r="D45" s="1" t="s">
        <v>204</v>
      </c>
      <c r="F45" s="172"/>
      <c r="G45" s="229">
        <f>+G44*$E$24</f>
        <v>2.1876403732327816</v>
      </c>
      <c r="H45" s="229">
        <f t="shared" ref="H45:K45" si="6">+H44*$E$24</f>
        <v>2.9185375810892467</v>
      </c>
      <c r="I45" s="229">
        <f t="shared" si="6"/>
        <v>3.5225798738207068</v>
      </c>
      <c r="J45" s="229">
        <f t="shared" si="6"/>
        <v>4.3166542608713208</v>
      </c>
      <c r="K45" s="229">
        <f t="shared" si="6"/>
        <v>5.0922571509566925</v>
      </c>
    </row>
    <row r="46" spans="2:53">
      <c r="C46" s="1" t="s">
        <v>202</v>
      </c>
      <c r="D46" s="1" t="s">
        <v>205</v>
      </c>
      <c r="G46" s="171">
        <f>+G45*$E$23</f>
        <v>61.253930450517885</v>
      </c>
      <c r="H46" s="171">
        <f t="shared" ref="H46:K46" si="7">+H45*$E$23</f>
        <v>81.719052270498906</v>
      </c>
      <c r="I46" s="171">
        <f t="shared" si="7"/>
        <v>98.632236466979791</v>
      </c>
      <c r="J46" s="171">
        <f t="shared" si="7"/>
        <v>120.86631930439698</v>
      </c>
      <c r="K46" s="171">
        <f t="shared" si="7"/>
        <v>142.5832002267874</v>
      </c>
    </row>
    <row r="47" spans="2:53">
      <c r="F47" s="21"/>
      <c r="G47" s="21"/>
      <c r="H47" s="21"/>
      <c r="I47" s="21"/>
      <c r="J47" s="21"/>
      <c r="K47" s="21"/>
    </row>
    <row r="48" spans="2:53">
      <c r="C48" s="1" t="s">
        <v>206</v>
      </c>
      <c r="D48" s="1" t="s">
        <v>117</v>
      </c>
      <c r="G48" s="229">
        <f>INDEX('Carbon prices'!$G:$G,MATCH('GT10'!G$33,'Carbon prices'!$B:$B,0))</f>
        <v>71.587945626195079</v>
      </c>
      <c r="H48" s="229">
        <f>INDEX('Carbon prices'!$G:$G,MATCH('GT10'!H$33,'Carbon prices'!$B:$B,0))</f>
        <v>72.742589910488562</v>
      </c>
      <c r="I48" s="229">
        <f>INDEX('Carbon prices'!$G:$G,MATCH('GT10'!I$33,'Carbon prices'!$B:$B,0))</f>
        <v>73.89723419478203</v>
      </c>
      <c r="J48" s="229">
        <f>INDEX('Carbon prices'!$G:$G,MATCH('GT10'!J$33,'Carbon prices'!$B:$B,0))</f>
        <v>75.051878479075498</v>
      </c>
      <c r="K48" s="229">
        <f>INDEX('Carbon prices'!$G:$G,MATCH('GT10'!K$33,'Carbon prices'!$B:$B,0))</f>
        <v>76.206522763368966</v>
      </c>
    </row>
    <row r="49" spans="3:11">
      <c r="G49" s="174"/>
      <c r="H49" s="174"/>
      <c r="I49" s="174"/>
      <c r="J49" s="174"/>
      <c r="K49" s="174"/>
    </row>
    <row r="50" spans="3:11" ht="13.5" thickBot="1">
      <c r="C50" s="83" t="s">
        <v>207</v>
      </c>
      <c r="D50" s="83" t="s">
        <v>76</v>
      </c>
      <c r="E50" s="83"/>
      <c r="F50" s="83"/>
      <c r="G50" s="240">
        <f>G48*G46/10^3</f>
        <v>4.3850430424824092</v>
      </c>
      <c r="H50" s="240">
        <f t="shared" ref="H50:K50" si="8">H48*H46/10^3</f>
        <v>5.9444555071866807</v>
      </c>
      <c r="I50" s="240">
        <f t="shared" si="8"/>
        <v>7.2886494773555262</v>
      </c>
      <c r="J50" s="240">
        <f t="shared" si="8"/>
        <v>9.0712443086467385</v>
      </c>
      <c r="K50" s="240">
        <f t="shared" si="8"/>
        <v>10.865769893756669</v>
      </c>
    </row>
    <row r="51" spans="3:11">
      <c r="C51" s="230" t="s">
        <v>103</v>
      </c>
      <c r="D51" s="231" t="s">
        <v>76</v>
      </c>
      <c r="E51" s="232">
        <f>SUMPRODUCT(G34:K34,G50:K50)</f>
        <v>33.413665652994979</v>
      </c>
    </row>
  </sheetData>
  <mergeCells count="1">
    <mergeCell ref="C11:E11"/>
  </mergeCells>
  <hyperlinks>
    <hyperlink ref="D35" r:id="rId1" display="https://www.ofgem.gov.uk/publications-and-updates/riio-gas-distribution-annual-report-2017-18"/>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29"/>
  <sheetViews>
    <sheetView showGridLines="0" workbookViewId="0">
      <selection activeCell="G11" sqref="G11"/>
    </sheetView>
  </sheetViews>
  <sheetFormatPr defaultColWidth="9.140625" defaultRowHeight="12.75"/>
  <cols>
    <col min="1" max="1" width="9.140625" style="1"/>
    <col min="2" max="2" width="16.42578125" style="1" customWidth="1"/>
    <col min="3" max="3" width="37.5703125" style="1" customWidth="1"/>
    <col min="4" max="4" width="17.7109375" style="1" customWidth="1"/>
    <col min="5" max="5" width="34.7109375" style="1" customWidth="1"/>
    <col min="6" max="6" width="22.7109375" style="1" customWidth="1"/>
    <col min="7" max="9" width="11.7109375" style="1" customWidth="1"/>
    <col min="10" max="11" width="10.28515625" style="1" customWidth="1"/>
    <col min="12" max="27" width="9.140625" style="1"/>
    <col min="28" max="28" width="0" style="1" hidden="1" customWidth="1"/>
    <col min="29" max="49" width="8.28515625" style="1" hidden="1" customWidth="1"/>
    <col min="50" max="58" width="8.28515625" style="1" customWidth="1"/>
    <col min="59" max="16384" width="9.140625" style="1"/>
  </cols>
  <sheetData>
    <row r="1" spans="2:18" s="2" customFormat="1" ht="20.25">
      <c r="B1" s="2" t="s">
        <v>208</v>
      </c>
    </row>
    <row r="4" spans="2:18" s="17" customFormat="1">
      <c r="B4" s="17" t="s">
        <v>69</v>
      </c>
    </row>
    <row r="5" spans="2:18">
      <c r="B5" s="14"/>
    </row>
    <row r="6" spans="2:18">
      <c r="B6" s="14" t="s">
        <v>70</v>
      </c>
    </row>
    <row r="7" spans="2:18">
      <c r="B7" s="14"/>
      <c r="C7" s="1" t="s">
        <v>209</v>
      </c>
    </row>
    <row r="8" spans="2:18">
      <c r="B8" s="14" t="s">
        <v>72</v>
      </c>
    </row>
    <row r="9" spans="2:18">
      <c r="B9" s="14"/>
      <c r="C9" s="1" t="s">
        <v>210</v>
      </c>
    </row>
    <row r="10" spans="2:18">
      <c r="B10" s="14" t="s">
        <v>74</v>
      </c>
    </row>
    <row r="11" spans="2:18" s="20" customFormat="1" ht="237.75" customHeight="1">
      <c r="B11" s="19"/>
      <c r="C11" s="245" t="s">
        <v>211</v>
      </c>
      <c r="D11" s="245"/>
      <c r="E11" s="245"/>
      <c r="G11" s="1"/>
      <c r="H11" s="1"/>
      <c r="I11" s="1"/>
      <c r="J11" s="1"/>
      <c r="K11" s="1"/>
      <c r="L11" s="1"/>
      <c r="M11" s="1"/>
      <c r="N11" s="1"/>
      <c r="O11" s="1"/>
      <c r="P11" s="1"/>
      <c r="Q11" s="1"/>
      <c r="R11" s="1"/>
    </row>
    <row r="12" spans="2:18" ht="17.25" customHeight="1">
      <c r="B12" s="14"/>
    </row>
    <row r="13" spans="2:18">
      <c r="B13" s="14" t="s">
        <v>180</v>
      </c>
      <c r="C13" s="26">
        <v>0</v>
      </c>
      <c r="D13" s="1" t="s">
        <v>76</v>
      </c>
    </row>
    <row r="14" spans="2:18">
      <c r="B14" s="91" t="s">
        <v>84</v>
      </c>
      <c r="C14" s="92">
        <f>+D24/10^6</f>
        <v>2.1709999999999998</v>
      </c>
      <c r="D14" s="90" t="s">
        <v>76</v>
      </c>
      <c r="E14" s="13"/>
    </row>
    <row r="15" spans="2:18">
      <c r="B15" s="14" t="s">
        <v>78</v>
      </c>
      <c r="C15" s="72">
        <f>+C14-C13</f>
        <v>2.1709999999999998</v>
      </c>
      <c r="D15" s="1" t="s">
        <v>76</v>
      </c>
    </row>
    <row r="16" spans="2:18">
      <c r="C16" s="16"/>
    </row>
    <row r="17" spans="2:5" s="17" customFormat="1">
      <c r="B17" s="17" t="s">
        <v>79</v>
      </c>
    </row>
    <row r="19" spans="2:5">
      <c r="B19" s="1" t="s">
        <v>85</v>
      </c>
      <c r="C19" s="84"/>
      <c r="D19" s="84"/>
      <c r="E19"/>
    </row>
    <row r="20" spans="2:5">
      <c r="C20" s="84"/>
      <c r="D20" s="84"/>
      <c r="E20"/>
    </row>
    <row r="21" spans="2:5">
      <c r="C21" s="84"/>
      <c r="D21" s="84"/>
      <c r="E21"/>
    </row>
    <row r="22" spans="2:5">
      <c r="B22"/>
      <c r="C22" s="85" t="s">
        <v>212</v>
      </c>
      <c r="D22" s="87">
        <v>2171000000</v>
      </c>
      <c r="E22"/>
    </row>
    <row r="23" spans="2:5" ht="13.5" thickBot="1">
      <c r="B23"/>
      <c r="C23" s="88" t="s">
        <v>213</v>
      </c>
      <c r="D23" s="89">
        <v>1E-3</v>
      </c>
      <c r="E23"/>
    </row>
    <row r="24" spans="2:5">
      <c r="B24"/>
      <c r="C24" s="85" t="s">
        <v>214</v>
      </c>
      <c r="D24" s="86">
        <f>D22*D23</f>
        <v>2171000</v>
      </c>
      <c r="E24"/>
    </row>
    <row r="25" spans="2:5">
      <c r="B25"/>
      <c r="C25"/>
      <c r="D25"/>
      <c r="E25"/>
    </row>
    <row r="26" spans="2:5">
      <c r="B26"/>
      <c r="C26" s="7" t="s">
        <v>215</v>
      </c>
      <c r="D26" s="8" t="s">
        <v>216</v>
      </c>
      <c r="E26"/>
    </row>
    <row r="27" spans="2:5">
      <c r="B27"/>
      <c r="C27"/>
      <c r="D27"/>
      <c r="E27"/>
    </row>
    <row r="28" spans="2:5">
      <c r="B28"/>
      <c r="C28"/>
      <c r="D28"/>
      <c r="E28"/>
    </row>
    <row r="29" spans="2:5">
      <c r="B29"/>
      <c r="C29"/>
      <c r="D29"/>
      <c r="E29"/>
    </row>
  </sheetData>
  <mergeCells count="1">
    <mergeCell ref="C11:E11"/>
  </mergeCells>
  <hyperlinks>
    <hyperlink ref="D26" r:id="rId1"/>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
  <sheetViews>
    <sheetView workbookViewId="0"/>
  </sheetViews>
  <sheetFormatPr defaultColWidth="9.140625" defaultRowHeight="12.75"/>
  <cols>
    <col min="1" max="16384" width="9.140625" style="10"/>
  </cols>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D136"/>
  <sheetViews>
    <sheetView showGridLines="0" workbookViewId="0">
      <selection activeCell="P31" sqref="P31"/>
    </sheetView>
  </sheetViews>
  <sheetFormatPr defaultColWidth="9.140625" defaultRowHeight="15"/>
  <cols>
    <col min="1" max="1" width="9.140625" style="31"/>
    <col min="2" max="4" width="15" style="31" customWidth="1"/>
    <col min="5" max="16384" width="9.140625" style="31"/>
  </cols>
  <sheetData>
    <row r="5" spans="1:4" ht="15.75" thickBot="1">
      <c r="A5" s="30"/>
      <c r="B5" s="30"/>
      <c r="C5" s="30"/>
      <c r="D5" s="30"/>
    </row>
    <row r="6" spans="1:4" ht="18.75" thickTop="1">
      <c r="A6" s="32" t="s">
        <v>217</v>
      </c>
    </row>
    <row r="7" spans="1:4" ht="18">
      <c r="A7" s="32" t="s">
        <v>218</v>
      </c>
    </row>
    <row r="8" spans="1:4" ht="15.75" thickBot="1"/>
    <row r="9" spans="1:4" ht="30.75" thickTop="1">
      <c r="B9" s="33" t="s">
        <v>97</v>
      </c>
      <c r="C9" s="34" t="s">
        <v>219</v>
      </c>
      <c r="D9" s="35" t="s">
        <v>220</v>
      </c>
    </row>
    <row r="10" spans="1:4">
      <c r="B10" s="36">
        <v>0</v>
      </c>
      <c r="C10" s="37"/>
      <c r="D10" s="38">
        <v>1</v>
      </c>
    </row>
    <row r="11" spans="1:4">
      <c r="B11" s="36">
        <v>1</v>
      </c>
      <c r="C11" s="39">
        <v>3.5000000000000003E-2</v>
      </c>
      <c r="D11" s="40">
        <v>0.96618357487922713</v>
      </c>
    </row>
    <row r="12" spans="1:4">
      <c r="B12" s="36">
        <v>2</v>
      </c>
      <c r="C12" s="39">
        <v>3.5000000000000003E-2</v>
      </c>
      <c r="D12" s="40">
        <v>0.93351070036640305</v>
      </c>
    </row>
    <row r="13" spans="1:4">
      <c r="B13" s="36">
        <v>3</v>
      </c>
      <c r="C13" s="39">
        <v>3.5000000000000003E-2</v>
      </c>
      <c r="D13" s="40">
        <v>0.90194270566802237</v>
      </c>
    </row>
    <row r="14" spans="1:4">
      <c r="B14" s="36">
        <v>4</v>
      </c>
      <c r="C14" s="39">
        <v>3.5000000000000003E-2</v>
      </c>
      <c r="D14" s="40">
        <v>0.87144222769857238</v>
      </c>
    </row>
    <row r="15" spans="1:4">
      <c r="B15" s="36">
        <v>5</v>
      </c>
      <c r="C15" s="39">
        <v>3.5000000000000003E-2</v>
      </c>
      <c r="D15" s="40">
        <v>0.84197316685852408</v>
      </c>
    </row>
    <row r="16" spans="1:4">
      <c r="B16" s="36">
        <v>6</v>
      </c>
      <c r="C16" s="39">
        <v>3.5000000000000003E-2</v>
      </c>
      <c r="D16" s="40">
        <v>0.81350064430775282</v>
      </c>
    </row>
    <row r="17" spans="2:4">
      <c r="B17" s="36">
        <v>7</v>
      </c>
      <c r="C17" s="39">
        <v>3.5000000000000003E-2</v>
      </c>
      <c r="D17" s="40">
        <v>0.78599096068381924</v>
      </c>
    </row>
    <row r="18" spans="2:4">
      <c r="B18" s="36">
        <v>8</v>
      </c>
      <c r="C18" s="39">
        <v>3.5000000000000003E-2</v>
      </c>
      <c r="D18" s="40">
        <v>0.75941155621625056</v>
      </c>
    </row>
    <row r="19" spans="2:4">
      <c r="B19" s="36">
        <v>9</v>
      </c>
      <c r="C19" s="39">
        <v>3.5000000000000003E-2</v>
      </c>
      <c r="D19" s="40">
        <v>0.73373097218961414</v>
      </c>
    </row>
    <row r="20" spans="2:4">
      <c r="B20" s="36">
        <v>10</v>
      </c>
      <c r="C20" s="39">
        <v>3.5000000000000003E-2</v>
      </c>
      <c r="D20" s="40">
        <v>0.70891881370977217</v>
      </c>
    </row>
    <row r="21" spans="2:4">
      <c r="B21" s="36">
        <v>11</v>
      </c>
      <c r="C21" s="39">
        <v>3.5000000000000003E-2</v>
      </c>
      <c r="D21" s="40">
        <v>0.68494571372924851</v>
      </c>
    </row>
    <row r="22" spans="2:4">
      <c r="B22" s="36">
        <v>12</v>
      </c>
      <c r="C22" s="39">
        <v>3.5000000000000003E-2</v>
      </c>
      <c r="D22" s="40">
        <v>0.66178329828912907</v>
      </c>
    </row>
    <row r="23" spans="2:4">
      <c r="B23" s="36">
        <v>13</v>
      </c>
      <c r="C23" s="39">
        <v>3.5000000000000003E-2</v>
      </c>
      <c r="D23" s="40">
        <v>0.63940415293635666</v>
      </c>
    </row>
    <row r="24" spans="2:4">
      <c r="B24" s="36">
        <v>14</v>
      </c>
      <c r="C24" s="39">
        <v>3.5000000000000003E-2</v>
      </c>
      <c r="D24" s="40">
        <v>0.61778179027667313</v>
      </c>
    </row>
    <row r="25" spans="2:4">
      <c r="B25" s="36">
        <v>15</v>
      </c>
      <c r="C25" s="39">
        <v>3.5000000000000003E-2</v>
      </c>
      <c r="D25" s="40">
        <v>0.59689061862480497</v>
      </c>
    </row>
    <row r="26" spans="2:4">
      <c r="B26" s="36">
        <v>16</v>
      </c>
      <c r="C26" s="39">
        <v>3.5000000000000003E-2</v>
      </c>
      <c r="D26" s="40">
        <v>0.57670591171478747</v>
      </c>
    </row>
    <row r="27" spans="2:4">
      <c r="B27" s="36">
        <v>17</v>
      </c>
      <c r="C27" s="39">
        <v>3.5000000000000003E-2</v>
      </c>
      <c r="D27" s="40">
        <v>0.55720377943457733</v>
      </c>
    </row>
    <row r="28" spans="2:4">
      <c r="B28" s="36">
        <v>18</v>
      </c>
      <c r="C28" s="39">
        <v>3.5000000000000003E-2</v>
      </c>
      <c r="D28" s="40">
        <v>0.53836113955031628</v>
      </c>
    </row>
    <row r="29" spans="2:4">
      <c r="B29" s="36">
        <v>19</v>
      </c>
      <c r="C29" s="39">
        <v>3.5000000000000003E-2</v>
      </c>
      <c r="D29" s="40">
        <v>0.520155690386779</v>
      </c>
    </row>
    <row r="30" spans="2:4">
      <c r="B30" s="36">
        <v>20</v>
      </c>
      <c r="C30" s="39">
        <v>3.5000000000000003E-2</v>
      </c>
      <c r="D30" s="40">
        <v>0.50256588443167061</v>
      </c>
    </row>
    <row r="31" spans="2:4">
      <c r="B31" s="36">
        <v>21</v>
      </c>
      <c r="C31" s="39">
        <v>3.5000000000000003E-2</v>
      </c>
      <c r="D31" s="40">
        <v>0.48557090283253201</v>
      </c>
    </row>
    <row r="32" spans="2:4">
      <c r="B32" s="36">
        <v>22</v>
      </c>
      <c r="C32" s="39">
        <v>3.5000000000000003E-2</v>
      </c>
      <c r="D32" s="40">
        <v>0.46915063075606961</v>
      </c>
    </row>
    <row r="33" spans="2:4">
      <c r="B33" s="36">
        <v>23</v>
      </c>
      <c r="C33" s="39">
        <v>3.5000000000000003E-2</v>
      </c>
      <c r="D33" s="40">
        <v>0.45328563358074364</v>
      </c>
    </row>
    <row r="34" spans="2:4">
      <c r="B34" s="36">
        <v>24</v>
      </c>
      <c r="C34" s="39">
        <v>3.5000000000000003E-2</v>
      </c>
      <c r="D34" s="40">
        <v>0.43795713389443836</v>
      </c>
    </row>
    <row r="35" spans="2:4">
      <c r="B35" s="36">
        <v>25</v>
      </c>
      <c r="C35" s="39">
        <v>3.5000000000000003E-2</v>
      </c>
      <c r="D35" s="40">
        <v>0.42314698926998878</v>
      </c>
    </row>
    <row r="36" spans="2:4">
      <c r="B36" s="36">
        <v>26</v>
      </c>
      <c r="C36" s="39">
        <v>3.5000000000000003E-2</v>
      </c>
      <c r="D36" s="40">
        <v>0.40883767079225974</v>
      </c>
    </row>
    <row r="37" spans="2:4">
      <c r="B37" s="36">
        <v>27</v>
      </c>
      <c r="C37" s="39">
        <v>3.5000000000000003E-2</v>
      </c>
      <c r="D37" s="40">
        <v>0.39501224231136212</v>
      </c>
    </row>
    <row r="38" spans="2:4">
      <c r="B38" s="36">
        <v>28</v>
      </c>
      <c r="C38" s="39">
        <v>3.5000000000000003E-2</v>
      </c>
      <c r="D38" s="40">
        <v>0.38165434039745133</v>
      </c>
    </row>
    <row r="39" spans="2:4">
      <c r="B39" s="36">
        <v>29</v>
      </c>
      <c r="C39" s="39">
        <v>3.5000000000000003E-2</v>
      </c>
      <c r="D39" s="40">
        <v>0.36874815497338298</v>
      </c>
    </row>
    <row r="40" spans="2:4">
      <c r="B40" s="36">
        <v>30</v>
      </c>
      <c r="C40" s="39">
        <v>3.5000000000000003E-2</v>
      </c>
      <c r="D40" s="40">
        <v>0.35627841060230242</v>
      </c>
    </row>
    <row r="41" spans="2:4">
      <c r="B41" s="36">
        <v>31</v>
      </c>
      <c r="C41" s="39">
        <v>0.03</v>
      </c>
      <c r="D41" s="40">
        <v>0.34590136951679845</v>
      </c>
    </row>
    <row r="42" spans="2:4">
      <c r="B42" s="36">
        <v>32</v>
      </c>
      <c r="C42" s="39">
        <v>0.03</v>
      </c>
      <c r="D42" s="40">
        <v>0.33582657234640628</v>
      </c>
    </row>
    <row r="43" spans="2:4">
      <c r="B43" s="36">
        <v>33</v>
      </c>
      <c r="C43" s="39">
        <v>0.03</v>
      </c>
      <c r="D43" s="40">
        <v>0.32604521587029733</v>
      </c>
    </row>
    <row r="44" spans="2:4">
      <c r="B44" s="36">
        <v>34</v>
      </c>
      <c r="C44" s="39">
        <v>0.03</v>
      </c>
      <c r="D44" s="40">
        <v>0.31654875327213333</v>
      </c>
    </row>
    <row r="45" spans="2:4">
      <c r="B45" s="36">
        <v>35</v>
      </c>
      <c r="C45" s="39">
        <v>0.03</v>
      </c>
      <c r="D45" s="40">
        <v>0.30732888667197411</v>
      </c>
    </row>
    <row r="46" spans="2:4">
      <c r="B46" s="36">
        <v>36</v>
      </c>
      <c r="C46" s="39">
        <v>0.03</v>
      </c>
      <c r="D46" s="40">
        <v>0.29837755987570302</v>
      </c>
    </row>
    <row r="47" spans="2:4">
      <c r="B47" s="36">
        <v>37</v>
      </c>
      <c r="C47" s="39">
        <v>0.03</v>
      </c>
      <c r="D47" s="40">
        <v>0.28968695133563399</v>
      </c>
    </row>
    <row r="48" spans="2:4">
      <c r="B48" s="36">
        <v>38</v>
      </c>
      <c r="C48" s="39">
        <v>0.03</v>
      </c>
      <c r="D48" s="40">
        <v>0.28124946731614953</v>
      </c>
    </row>
    <row r="49" spans="2:4">
      <c r="B49" s="36">
        <v>39</v>
      </c>
      <c r="C49" s="39">
        <v>0.03</v>
      </c>
      <c r="D49" s="40">
        <v>0.2730577352583976</v>
      </c>
    </row>
    <row r="50" spans="2:4">
      <c r="B50" s="36">
        <v>40</v>
      </c>
      <c r="C50" s="39">
        <v>0.03</v>
      </c>
      <c r="D50" s="40">
        <v>0.26510459733825009</v>
      </c>
    </row>
    <row r="51" spans="2:4">
      <c r="B51" s="36">
        <v>41</v>
      </c>
      <c r="C51" s="39">
        <v>0.03</v>
      </c>
      <c r="D51" s="40">
        <v>0.25738310421189331</v>
      </c>
    </row>
    <row r="52" spans="2:4">
      <c r="B52" s="36">
        <v>42</v>
      </c>
      <c r="C52" s="39">
        <v>0.03</v>
      </c>
      <c r="D52" s="40">
        <v>0.24988650894358574</v>
      </c>
    </row>
    <row r="53" spans="2:4">
      <c r="B53" s="36">
        <v>43</v>
      </c>
      <c r="C53" s="39">
        <v>0.03</v>
      </c>
      <c r="D53" s="40">
        <v>0.24260826111027742</v>
      </c>
    </row>
    <row r="54" spans="2:4">
      <c r="B54" s="36">
        <v>44</v>
      </c>
      <c r="C54" s="39">
        <v>0.03</v>
      </c>
      <c r="D54" s="40">
        <v>0.23554200107793924</v>
      </c>
    </row>
    <row r="55" spans="2:4">
      <c r="B55" s="36">
        <v>45</v>
      </c>
      <c r="C55" s="39">
        <v>0.03</v>
      </c>
      <c r="D55" s="40">
        <v>0.2286815544446012</v>
      </c>
    </row>
    <row r="56" spans="2:4">
      <c r="B56" s="36">
        <v>46</v>
      </c>
      <c r="C56" s="39">
        <v>0.03</v>
      </c>
      <c r="D56" s="40">
        <v>0.22202092664524387</v>
      </c>
    </row>
    <row r="57" spans="2:4">
      <c r="B57" s="36">
        <v>47</v>
      </c>
      <c r="C57" s="39">
        <v>0.03</v>
      </c>
      <c r="D57" s="40">
        <v>0.215554297713829</v>
      </c>
    </row>
    <row r="58" spans="2:4">
      <c r="B58" s="36">
        <v>48</v>
      </c>
      <c r="C58" s="39">
        <v>0.03</v>
      </c>
      <c r="D58" s="40">
        <v>0.20927601719789224</v>
      </c>
    </row>
    <row r="59" spans="2:4">
      <c r="B59" s="36">
        <v>49</v>
      </c>
      <c r="C59" s="39">
        <v>0.03</v>
      </c>
      <c r="D59" s="40">
        <v>0.20318059922125459</v>
      </c>
    </row>
    <row r="60" spans="2:4">
      <c r="B60" s="36">
        <v>50</v>
      </c>
      <c r="C60" s="39">
        <v>0.03</v>
      </c>
      <c r="D60" s="40">
        <v>0.19726271769053844</v>
      </c>
    </row>
    <row r="61" spans="2:4">
      <c r="B61" s="36">
        <v>51</v>
      </c>
      <c r="C61" s="39">
        <v>0.03</v>
      </c>
      <c r="D61" s="40">
        <v>0.19151720164129946</v>
      </c>
    </row>
    <row r="62" spans="2:4">
      <c r="B62" s="36">
        <v>52</v>
      </c>
      <c r="C62" s="39">
        <v>0.03</v>
      </c>
      <c r="D62" s="40">
        <v>0.18593903071970821</v>
      </c>
    </row>
    <row r="63" spans="2:4">
      <c r="B63" s="36">
        <v>53</v>
      </c>
      <c r="C63" s="39">
        <v>0.03</v>
      </c>
      <c r="D63" s="40">
        <v>0.18052333079583321</v>
      </c>
    </row>
    <row r="64" spans="2:4">
      <c r="B64" s="36">
        <v>54</v>
      </c>
      <c r="C64" s="39">
        <v>0.03</v>
      </c>
      <c r="D64" s="40">
        <v>0.17526536970469245</v>
      </c>
    </row>
    <row r="65" spans="2:4">
      <c r="B65" s="36">
        <v>55</v>
      </c>
      <c r="C65" s="39">
        <v>0.03</v>
      </c>
      <c r="D65" s="40">
        <v>0.17016055311135189</v>
      </c>
    </row>
    <row r="66" spans="2:4">
      <c r="B66" s="36">
        <v>56</v>
      </c>
      <c r="C66" s="39">
        <v>0.03</v>
      </c>
      <c r="D66" s="40">
        <v>0.16520442049645814</v>
      </c>
    </row>
    <row r="67" spans="2:4">
      <c r="B67" s="36">
        <v>57</v>
      </c>
      <c r="C67" s="39">
        <v>0.03</v>
      </c>
      <c r="D67" s="40">
        <v>0.16039264125869723</v>
      </c>
    </row>
    <row r="68" spans="2:4">
      <c r="B68" s="36">
        <v>58</v>
      </c>
      <c r="C68" s="39">
        <v>0.03</v>
      </c>
      <c r="D68" s="40">
        <v>0.15572101093077401</v>
      </c>
    </row>
    <row r="69" spans="2:4">
      <c r="B69" s="36">
        <v>59</v>
      </c>
      <c r="C69" s="39">
        <v>0.03</v>
      </c>
      <c r="D69" s="40">
        <v>0.15118544750560584</v>
      </c>
    </row>
    <row r="70" spans="2:4">
      <c r="B70" s="36">
        <v>60</v>
      </c>
      <c r="C70" s="39">
        <v>0.03</v>
      </c>
      <c r="D70" s="40">
        <v>0.14678198786952024</v>
      </c>
    </row>
    <row r="71" spans="2:4">
      <c r="B71" s="36">
        <v>61</v>
      </c>
      <c r="C71" s="39">
        <v>0.03</v>
      </c>
      <c r="D71" s="40">
        <v>0.14250678433934003</v>
      </c>
    </row>
    <row r="72" spans="2:4">
      <c r="B72" s="36">
        <v>62</v>
      </c>
      <c r="C72" s="39">
        <v>0.03</v>
      </c>
      <c r="D72" s="40">
        <v>0.13835610130033013</v>
      </c>
    </row>
    <row r="73" spans="2:4">
      <c r="B73" s="36">
        <v>63</v>
      </c>
      <c r="C73" s="39">
        <v>0.03</v>
      </c>
      <c r="D73" s="40">
        <v>0.13432631194206809</v>
      </c>
    </row>
    <row r="74" spans="2:4">
      <c r="B74" s="36">
        <v>64</v>
      </c>
      <c r="C74" s="39">
        <v>0.03</v>
      </c>
      <c r="D74" s="40">
        <v>0.1304138950893865</v>
      </c>
    </row>
    <row r="75" spans="2:4">
      <c r="B75" s="36">
        <v>65</v>
      </c>
      <c r="C75" s="39">
        <v>0.03</v>
      </c>
      <c r="D75" s="40">
        <v>0.12661543212561796</v>
      </c>
    </row>
    <row r="76" spans="2:4">
      <c r="B76" s="36">
        <v>66</v>
      </c>
      <c r="C76" s="39">
        <v>0.03</v>
      </c>
      <c r="D76" s="40">
        <v>0.12292760400545433</v>
      </c>
    </row>
    <row r="77" spans="2:4">
      <c r="B77" s="36">
        <v>67</v>
      </c>
      <c r="C77" s="39">
        <v>0.03</v>
      </c>
      <c r="D77" s="40">
        <v>0.11934718835481002</v>
      </c>
    </row>
    <row r="78" spans="2:4">
      <c r="B78" s="36">
        <v>68</v>
      </c>
      <c r="C78" s="39">
        <v>0.03</v>
      </c>
      <c r="D78" s="40">
        <v>0.11587105665515536</v>
      </c>
    </row>
    <row r="79" spans="2:4">
      <c r="B79" s="36">
        <v>69</v>
      </c>
      <c r="C79" s="39">
        <v>0.03</v>
      </c>
      <c r="D79" s="40">
        <v>0.11249617150985958</v>
      </c>
    </row>
    <row r="80" spans="2:4">
      <c r="B80" s="36">
        <v>70</v>
      </c>
      <c r="C80" s="39">
        <v>0.03</v>
      </c>
      <c r="D80" s="40">
        <v>0.10921958399015493</v>
      </c>
    </row>
    <row r="81" spans="2:4">
      <c r="B81" s="36">
        <v>71</v>
      </c>
      <c r="C81" s="39">
        <v>0.03</v>
      </c>
      <c r="D81" s="40">
        <v>0.10603843105840284</v>
      </c>
    </row>
    <row r="82" spans="2:4">
      <c r="B82" s="36">
        <v>72</v>
      </c>
      <c r="C82" s="39">
        <v>0.03</v>
      </c>
      <c r="D82" s="40">
        <v>0.10294993306641052</v>
      </c>
    </row>
    <row r="83" spans="2:4">
      <c r="B83" s="36">
        <v>73</v>
      </c>
      <c r="C83" s="39">
        <v>0.03</v>
      </c>
      <c r="D83" s="40">
        <v>9.9951391326612155E-2</v>
      </c>
    </row>
    <row r="84" spans="2:4">
      <c r="B84" s="36">
        <v>74</v>
      </c>
      <c r="C84" s="39">
        <v>0.03</v>
      </c>
      <c r="D84" s="40">
        <v>9.7040185753992383E-2</v>
      </c>
    </row>
    <row r="85" spans="2:4">
      <c r="B85" s="36">
        <v>75</v>
      </c>
      <c r="C85" s="39">
        <v>0.03</v>
      </c>
      <c r="D85" s="40">
        <v>9.4213772576691626E-2</v>
      </c>
    </row>
    <row r="86" spans="2:4">
      <c r="B86" s="36">
        <v>76</v>
      </c>
      <c r="C86" s="39">
        <v>2.5000000000000001E-2</v>
      </c>
      <c r="D86" s="40">
        <v>9.1915875684577208E-2</v>
      </c>
    </row>
    <row r="87" spans="2:4">
      <c r="B87" s="36">
        <v>77</v>
      </c>
      <c r="C87" s="39">
        <v>2.5000000000000001E-2</v>
      </c>
      <c r="D87" s="40">
        <v>8.9674025058124107E-2</v>
      </c>
    </row>
    <row r="88" spans="2:4">
      <c r="B88" s="36">
        <v>78</v>
      </c>
      <c r="C88" s="39">
        <v>2.5000000000000001E-2</v>
      </c>
      <c r="D88" s="40">
        <v>8.7486853715243035E-2</v>
      </c>
    </row>
    <row r="89" spans="2:4">
      <c r="B89" s="36">
        <v>79</v>
      </c>
      <c r="C89" s="39">
        <v>2.5000000000000001E-2</v>
      </c>
      <c r="D89" s="40">
        <v>8.5353028014871254E-2</v>
      </c>
    </row>
    <row r="90" spans="2:4">
      <c r="B90" s="36">
        <v>80</v>
      </c>
      <c r="C90" s="39">
        <v>2.5000000000000001E-2</v>
      </c>
      <c r="D90" s="40">
        <v>8.3271246843776847E-2</v>
      </c>
    </row>
    <row r="91" spans="2:4">
      <c r="B91" s="36">
        <v>81</v>
      </c>
      <c r="C91" s="39">
        <v>2.5000000000000001E-2</v>
      </c>
      <c r="D91" s="40">
        <v>8.1240240823196933E-2</v>
      </c>
    </row>
    <row r="92" spans="2:4">
      <c r="B92" s="36">
        <v>82</v>
      </c>
      <c r="C92" s="39">
        <v>2.5000000000000001E-2</v>
      </c>
      <c r="D92" s="40">
        <v>7.9258771534826286E-2</v>
      </c>
    </row>
    <row r="93" spans="2:4">
      <c r="B93" s="36">
        <v>83</v>
      </c>
      <c r="C93" s="39">
        <v>2.5000000000000001E-2</v>
      </c>
      <c r="D93" s="40">
        <v>7.7325630765684189E-2</v>
      </c>
    </row>
    <row r="94" spans="2:4">
      <c r="B94" s="36">
        <v>84</v>
      </c>
      <c r="C94" s="39">
        <v>2.5000000000000001E-2</v>
      </c>
      <c r="D94" s="40">
        <v>7.5439639771399211E-2</v>
      </c>
    </row>
    <row r="95" spans="2:4">
      <c r="B95" s="36">
        <v>85</v>
      </c>
      <c r="C95" s="39">
        <v>2.5000000000000001E-2</v>
      </c>
      <c r="D95" s="40">
        <v>7.3599648557462649E-2</v>
      </c>
    </row>
    <row r="96" spans="2:4">
      <c r="B96" s="36">
        <v>86</v>
      </c>
      <c r="C96" s="39">
        <v>2.5000000000000001E-2</v>
      </c>
      <c r="D96" s="40">
        <v>7.1804535178012344E-2</v>
      </c>
    </row>
    <row r="97" spans="2:4">
      <c r="B97" s="36">
        <v>87</v>
      </c>
      <c r="C97" s="39">
        <v>2.5000000000000001E-2</v>
      </c>
      <c r="D97" s="40">
        <v>7.0053205051719372E-2</v>
      </c>
    </row>
    <row r="98" spans="2:4">
      <c r="B98" s="36">
        <v>88</v>
      </c>
      <c r="C98" s="39">
        <v>2.5000000000000001E-2</v>
      </c>
      <c r="D98" s="40">
        <v>6.8344590294360366E-2</v>
      </c>
    </row>
    <row r="99" spans="2:4">
      <c r="B99" s="36">
        <v>89</v>
      </c>
      <c r="C99" s="39">
        <v>2.5000000000000001E-2</v>
      </c>
      <c r="D99" s="40">
        <v>6.6677649067668654E-2</v>
      </c>
    </row>
    <row r="100" spans="2:4">
      <c r="B100" s="36">
        <v>90</v>
      </c>
      <c r="C100" s="39">
        <v>2.5000000000000001E-2</v>
      </c>
      <c r="D100" s="40">
        <v>6.5051364944066992E-2</v>
      </c>
    </row>
    <row r="101" spans="2:4">
      <c r="B101" s="36">
        <v>91</v>
      </c>
      <c r="C101" s="39">
        <v>2.5000000000000001E-2</v>
      </c>
      <c r="D101" s="40">
        <v>6.3464746286894635E-2</v>
      </c>
    </row>
    <row r="102" spans="2:4">
      <c r="B102" s="36">
        <v>92</v>
      </c>
      <c r="C102" s="39">
        <v>2.5000000000000001E-2</v>
      </c>
      <c r="D102" s="40">
        <v>6.1916825645750871E-2</v>
      </c>
    </row>
    <row r="103" spans="2:4">
      <c r="B103" s="36">
        <v>93</v>
      </c>
      <c r="C103" s="39">
        <v>2.5000000000000001E-2</v>
      </c>
      <c r="D103" s="40">
        <v>6.0406659166586218E-2</v>
      </c>
    </row>
    <row r="104" spans="2:4">
      <c r="B104" s="36">
        <v>94</v>
      </c>
      <c r="C104" s="39">
        <v>2.5000000000000001E-2</v>
      </c>
      <c r="D104" s="40">
        <v>5.8933326016181682E-2</v>
      </c>
    </row>
    <row r="105" spans="2:4">
      <c r="B105" s="36">
        <v>95</v>
      </c>
      <c r="C105" s="39">
        <v>2.5000000000000001E-2</v>
      </c>
      <c r="D105" s="40">
        <v>5.7495927820665059E-2</v>
      </c>
    </row>
    <row r="106" spans="2:4">
      <c r="B106" s="36">
        <v>96</v>
      </c>
      <c r="C106" s="39">
        <v>2.5000000000000001E-2</v>
      </c>
      <c r="D106" s="40">
        <v>5.6093588117722012E-2</v>
      </c>
    </row>
    <row r="107" spans="2:4">
      <c r="B107" s="36">
        <v>97</v>
      </c>
      <c r="C107" s="39">
        <v>2.5000000000000001E-2</v>
      </c>
      <c r="D107" s="40">
        <v>5.4725451822167821E-2</v>
      </c>
    </row>
    <row r="108" spans="2:4">
      <c r="B108" s="36">
        <v>98</v>
      </c>
      <c r="C108" s="39">
        <v>2.5000000000000001E-2</v>
      </c>
      <c r="D108" s="40">
        <v>5.3390684704553978E-2</v>
      </c>
    </row>
    <row r="109" spans="2:4">
      <c r="B109" s="36">
        <v>99</v>
      </c>
      <c r="C109" s="39">
        <v>2.5000000000000001E-2</v>
      </c>
      <c r="D109" s="40">
        <v>5.2088472882491688E-2</v>
      </c>
    </row>
    <row r="110" spans="2:4">
      <c r="B110" s="36">
        <v>100</v>
      </c>
      <c r="C110" s="39">
        <v>2.5000000000000001E-2</v>
      </c>
      <c r="D110" s="40">
        <v>5.0818022324382137E-2</v>
      </c>
    </row>
    <row r="111" spans="2:4">
      <c r="B111" s="36">
        <v>101</v>
      </c>
      <c r="C111" s="39">
        <v>2.5000000000000001E-2</v>
      </c>
      <c r="D111" s="40">
        <v>4.9578558365250866E-2</v>
      </c>
    </row>
    <row r="112" spans="2:4">
      <c r="B112" s="36">
        <v>102</v>
      </c>
      <c r="C112" s="39">
        <v>2.5000000000000001E-2</v>
      </c>
      <c r="D112" s="40">
        <v>4.8369325234391095E-2</v>
      </c>
    </row>
    <row r="113" spans="2:4">
      <c r="B113" s="36">
        <v>103</v>
      </c>
      <c r="C113" s="39">
        <v>2.5000000000000001E-2</v>
      </c>
      <c r="D113" s="40">
        <v>4.7189585594527898E-2</v>
      </c>
    </row>
    <row r="114" spans="2:4">
      <c r="B114" s="36">
        <v>104</v>
      </c>
      <c r="C114" s="39">
        <v>2.5000000000000001E-2</v>
      </c>
      <c r="D114" s="40">
        <v>4.6038620092222343E-2</v>
      </c>
    </row>
    <row r="115" spans="2:4">
      <c r="B115" s="36">
        <v>105</v>
      </c>
      <c r="C115" s="39">
        <v>2.5000000000000001E-2</v>
      </c>
      <c r="D115" s="40">
        <v>4.4915726919241311E-2</v>
      </c>
    </row>
    <row r="116" spans="2:4">
      <c r="B116" s="36">
        <v>106</v>
      </c>
      <c r="C116" s="39">
        <v>2.5000000000000001E-2</v>
      </c>
      <c r="D116" s="40">
        <v>4.3820221384625671E-2</v>
      </c>
    </row>
    <row r="117" spans="2:4">
      <c r="B117" s="36">
        <v>107</v>
      </c>
      <c r="C117" s="39">
        <v>2.5000000000000001E-2</v>
      </c>
      <c r="D117" s="40">
        <v>4.2751435497195782E-2</v>
      </c>
    </row>
    <row r="118" spans="2:4">
      <c r="B118" s="36">
        <v>108</v>
      </c>
      <c r="C118" s="39">
        <v>2.5000000000000001E-2</v>
      </c>
      <c r="D118" s="40">
        <v>4.1708717558239794E-2</v>
      </c>
    </row>
    <row r="119" spans="2:4">
      <c r="B119" s="36">
        <v>109</v>
      </c>
      <c r="C119" s="39">
        <v>2.5000000000000001E-2</v>
      </c>
      <c r="D119" s="40">
        <v>4.0691431764136386E-2</v>
      </c>
    </row>
    <row r="120" spans="2:4">
      <c r="B120" s="36">
        <v>110</v>
      </c>
      <c r="C120" s="39">
        <v>2.5000000000000001E-2</v>
      </c>
      <c r="D120" s="40">
        <v>3.9698957818669646E-2</v>
      </c>
    </row>
    <row r="121" spans="2:4">
      <c r="B121" s="36">
        <v>111</v>
      </c>
      <c r="C121" s="39">
        <v>2.5000000000000001E-2</v>
      </c>
      <c r="D121" s="40">
        <v>3.8730690554799656E-2</v>
      </c>
    </row>
    <row r="122" spans="2:4">
      <c r="B122" s="36">
        <v>112</v>
      </c>
      <c r="C122" s="39">
        <v>2.5000000000000001E-2</v>
      </c>
      <c r="D122" s="40">
        <v>3.7786039565658201E-2</v>
      </c>
    </row>
    <row r="123" spans="2:4">
      <c r="B123" s="36">
        <v>113</v>
      </c>
      <c r="C123" s="39">
        <v>2.5000000000000001E-2</v>
      </c>
      <c r="D123" s="40">
        <v>3.6864428844544592E-2</v>
      </c>
    </row>
    <row r="124" spans="2:4">
      <c r="B124" s="36">
        <v>114</v>
      </c>
      <c r="C124" s="39">
        <v>2.5000000000000001E-2</v>
      </c>
      <c r="D124" s="40">
        <v>3.596529643370204E-2</v>
      </c>
    </row>
    <row r="125" spans="2:4">
      <c r="B125" s="36">
        <v>115</v>
      </c>
      <c r="C125" s="39">
        <v>2.5000000000000001E-2</v>
      </c>
      <c r="D125" s="40">
        <v>3.5088094081660533E-2</v>
      </c>
    </row>
    <row r="126" spans="2:4">
      <c r="B126" s="36">
        <v>116</v>
      </c>
      <c r="C126" s="39">
        <v>2.5000000000000001E-2</v>
      </c>
      <c r="D126" s="40">
        <v>3.4232286908937107E-2</v>
      </c>
    </row>
    <row r="127" spans="2:4">
      <c r="B127" s="36">
        <v>117</v>
      </c>
      <c r="C127" s="39">
        <v>2.5000000000000001E-2</v>
      </c>
      <c r="D127" s="40">
        <v>3.3397353081889861E-2</v>
      </c>
    </row>
    <row r="128" spans="2:4">
      <c r="B128" s="36">
        <v>118</v>
      </c>
      <c r="C128" s="39">
        <v>2.5000000000000001E-2</v>
      </c>
      <c r="D128" s="40">
        <v>3.2582783494526694E-2</v>
      </c>
    </row>
    <row r="129" spans="2:4">
      <c r="B129" s="36">
        <v>119</v>
      </c>
      <c r="C129" s="39">
        <v>2.5000000000000001E-2</v>
      </c>
      <c r="D129" s="40">
        <v>3.1788081458074824E-2</v>
      </c>
    </row>
    <row r="130" spans="2:4">
      <c r="B130" s="36">
        <v>120</v>
      </c>
      <c r="C130" s="39">
        <v>2.5000000000000001E-2</v>
      </c>
      <c r="D130" s="40">
        <v>3.1012762398121781E-2</v>
      </c>
    </row>
    <row r="131" spans="2:4">
      <c r="B131" s="36">
        <v>121</v>
      </c>
      <c r="C131" s="39">
        <v>2.5000000000000001E-2</v>
      </c>
      <c r="D131" s="40">
        <v>3.0256353559143204E-2</v>
      </c>
    </row>
    <row r="132" spans="2:4">
      <c r="B132" s="36">
        <v>122</v>
      </c>
      <c r="C132" s="39">
        <v>2.5000000000000001E-2</v>
      </c>
      <c r="D132" s="40">
        <v>2.9518393716237275E-2</v>
      </c>
    </row>
    <row r="133" spans="2:4">
      <c r="B133" s="36">
        <v>123</v>
      </c>
      <c r="C133" s="39">
        <v>2.5000000000000001E-2</v>
      </c>
      <c r="D133" s="40">
        <v>2.8798432893890027E-2</v>
      </c>
    </row>
    <row r="134" spans="2:4">
      <c r="B134" s="36">
        <v>124</v>
      </c>
      <c r="C134" s="39">
        <v>2.5000000000000001E-2</v>
      </c>
      <c r="D134" s="40">
        <v>2.809603209160003E-2</v>
      </c>
    </row>
    <row r="135" spans="2:4" ht="15.75" thickBot="1">
      <c r="B135" s="41">
        <v>125</v>
      </c>
      <c r="C135" s="42">
        <v>2.5000000000000001E-2</v>
      </c>
      <c r="D135" s="43">
        <v>2.7410763016195154E-2</v>
      </c>
    </row>
    <row r="136" spans="2:4" ht="15.75" thickTop="1"/>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showGridLines="0" zoomScale="85" zoomScaleNormal="85" workbookViewId="0">
      <selection activeCell="C19" sqref="C19"/>
    </sheetView>
  </sheetViews>
  <sheetFormatPr defaultRowHeight="12.75"/>
  <cols>
    <col min="1" max="1" width="3.42578125" style="99" customWidth="1"/>
    <col min="2" max="2" width="11.28515625" style="99" customWidth="1"/>
    <col min="3" max="19" width="14.28515625" style="99" customWidth="1"/>
    <col min="20" max="16384" width="9.140625" style="99"/>
  </cols>
  <sheetData>
    <row r="1" spans="1:19" s="97" customFormat="1" ht="20.25">
      <c r="B1" s="98" t="s">
        <v>221</v>
      </c>
    </row>
    <row r="3" spans="1:19">
      <c r="C3" s="100"/>
      <c r="D3" s="100" t="s">
        <v>222</v>
      </c>
      <c r="E3" s="100" t="s">
        <v>223</v>
      </c>
      <c r="F3" s="100" t="s">
        <v>224</v>
      </c>
      <c r="G3" s="100" t="s">
        <v>225</v>
      </c>
      <c r="H3" s="100" t="s">
        <v>226</v>
      </c>
      <c r="I3" s="100" t="s">
        <v>227</v>
      </c>
      <c r="J3" s="100" t="s">
        <v>228</v>
      </c>
      <c r="K3" s="100" t="s">
        <v>229</v>
      </c>
      <c r="L3" s="100" t="s">
        <v>230</v>
      </c>
      <c r="M3" s="100" t="s">
        <v>231</v>
      </c>
      <c r="N3" s="100" t="s">
        <v>232</v>
      </c>
      <c r="O3" s="100" t="s">
        <v>233</v>
      </c>
      <c r="P3" s="100" t="s">
        <v>234</v>
      </c>
      <c r="Q3" s="100" t="s">
        <v>235</v>
      </c>
      <c r="R3" s="100" t="s">
        <v>236</v>
      </c>
      <c r="S3" s="100" t="s">
        <v>237</v>
      </c>
    </row>
    <row r="4" spans="1:19">
      <c r="A4" s="101"/>
      <c r="B4" s="102"/>
      <c r="C4" s="103" t="s">
        <v>238</v>
      </c>
      <c r="D4" s="104">
        <f>AVERAGE(RPI!$C375:$C386)</f>
        <v>188.15</v>
      </c>
      <c r="E4" s="104">
        <f>AVERAGE(RPI!$C387:$C398)</f>
        <v>193.10833333333332</v>
      </c>
      <c r="F4" s="104">
        <f>AVERAGE(RPI!$C399:$C410)</f>
        <v>200.31666666666669</v>
      </c>
      <c r="G4" s="104">
        <f>AVERAGE(RPI!C411:C422)</f>
        <v>208.5916666666667</v>
      </c>
      <c r="H4" s="104">
        <f>AVERAGE(RPI!C423:C434)</f>
        <v>214.78333333333339</v>
      </c>
      <c r="I4" s="104">
        <f>AVERAGE(RPI!C435:C446)</f>
        <v>215.76666666666662</v>
      </c>
      <c r="J4" s="104">
        <f>AVERAGE(RPI!C447:C458)</f>
        <v>226.47499999999999</v>
      </c>
      <c r="K4" s="104">
        <f>AVERAGE(RPI!C459:C470)</f>
        <v>237.3416666666667</v>
      </c>
      <c r="L4" s="104">
        <f>AVERAGE(RPI!C471:C482)</f>
        <v>244.67499999999998</v>
      </c>
      <c r="M4" s="104">
        <f>AVERAGE(RPI!C483:C494)</f>
        <v>251.73333333333335</v>
      </c>
      <c r="N4" s="104">
        <f>AVERAGE(RPI!C495:C506)</f>
        <v>256.66666666666669</v>
      </c>
      <c r="O4" s="104">
        <f>AVERAGE(RPI!C507:C518)</f>
        <v>259.43333333333334</v>
      </c>
      <c r="P4" s="104">
        <f>AVERAGE(RPI!C519:C530)</f>
        <v>264.99166666666673</v>
      </c>
      <c r="Q4" s="104">
        <f>AVERAGE(RPI!C531:C542)</f>
        <v>274.90833333333336</v>
      </c>
      <c r="R4" s="105">
        <f>AVERAGE(RPI!C543:C554)</f>
        <v>283.30833333333334</v>
      </c>
      <c r="S4" s="105">
        <f>AVERAGE(RPI!C555:C560)</f>
        <v>289.86666666666667</v>
      </c>
    </row>
    <row r="5" spans="1:19" ht="12.75" customHeight="1">
      <c r="B5" s="246" t="s">
        <v>239</v>
      </c>
      <c r="C5" s="106" t="s">
        <v>222</v>
      </c>
      <c r="D5" s="107">
        <f>1/D$4*D4</f>
        <v>1</v>
      </c>
      <c r="E5" s="107">
        <f t="shared" ref="E5:S5" si="0">1/E$4*$D4</f>
        <v>0.97432356621930705</v>
      </c>
      <c r="F5" s="107">
        <f t="shared" si="0"/>
        <v>0.93926283384640974</v>
      </c>
      <c r="G5" s="107">
        <f t="shared" si="0"/>
        <v>0.90200151811753415</v>
      </c>
      <c r="H5" s="107">
        <f t="shared" si="0"/>
        <v>0.87599906882905221</v>
      </c>
      <c r="I5" s="107">
        <f t="shared" si="0"/>
        <v>0.87200679746639909</v>
      </c>
      <c r="J5" s="107">
        <f t="shared" si="0"/>
        <v>0.83077602384369131</v>
      </c>
      <c r="K5" s="107">
        <f t="shared" si="0"/>
        <v>0.79273901899511945</v>
      </c>
      <c r="L5" s="107">
        <f t="shared" si="0"/>
        <v>0.76897925819965274</v>
      </c>
      <c r="M5" s="107">
        <f t="shared" si="0"/>
        <v>0.74741790254237284</v>
      </c>
      <c r="N5" s="107">
        <f t="shared" si="0"/>
        <v>0.73305194805194795</v>
      </c>
      <c r="O5" s="107">
        <f t="shared" si="0"/>
        <v>0.72523448541693436</v>
      </c>
      <c r="P5" s="107">
        <f t="shared" si="0"/>
        <v>0.71002232774615537</v>
      </c>
      <c r="Q5" s="107">
        <f t="shared" si="0"/>
        <v>0.68440995483342926</v>
      </c>
      <c r="R5" s="108">
        <f t="shared" si="0"/>
        <v>0.66411742212548164</v>
      </c>
      <c r="S5" s="108">
        <f t="shared" si="0"/>
        <v>0.64909153633854644</v>
      </c>
    </row>
    <row r="6" spans="1:19">
      <c r="B6" s="247"/>
      <c r="C6" s="106" t="s">
        <v>223</v>
      </c>
      <c r="D6" s="107">
        <f t="shared" ref="D6:S6" si="1">1/D$4*$E4</f>
        <v>1.0263530870759145</v>
      </c>
      <c r="E6" s="107">
        <f t="shared" si="1"/>
        <v>1</v>
      </c>
      <c r="F6" s="107">
        <f t="shared" si="1"/>
        <v>0.9640153090939344</v>
      </c>
      <c r="G6" s="107">
        <f t="shared" si="1"/>
        <v>0.92577204266709257</v>
      </c>
      <c r="H6" s="107">
        <f t="shared" si="1"/>
        <v>0.89908434856832431</v>
      </c>
      <c r="I6" s="107">
        <f t="shared" si="1"/>
        <v>0.89498686853082055</v>
      </c>
      <c r="J6" s="107">
        <f t="shared" si="1"/>
        <v>0.85266953674062618</v>
      </c>
      <c r="K6" s="107">
        <f t="shared" si="1"/>
        <v>0.8136301393911729</v>
      </c>
      <c r="L6" s="107">
        <f t="shared" si="1"/>
        <v>0.78924423555056034</v>
      </c>
      <c r="M6" s="107">
        <f t="shared" si="1"/>
        <v>0.76711467161016944</v>
      </c>
      <c r="N6" s="107">
        <f t="shared" si="1"/>
        <v>0.75237012987012974</v>
      </c>
      <c r="O6" s="107">
        <f t="shared" si="1"/>
        <v>0.74434665296158287</v>
      </c>
      <c r="P6" s="107">
        <f t="shared" si="1"/>
        <v>0.72873360797509334</v>
      </c>
      <c r="Q6" s="107">
        <f t="shared" si="1"/>
        <v>0.70244626996877735</v>
      </c>
      <c r="R6" s="108">
        <f t="shared" si="1"/>
        <v>0.68161896637938635</v>
      </c>
      <c r="S6" s="108">
        <f t="shared" si="1"/>
        <v>0.66619710211591532</v>
      </c>
    </row>
    <row r="7" spans="1:19">
      <c r="B7" s="247"/>
      <c r="C7" s="106" t="s">
        <v>224</v>
      </c>
      <c r="D7" s="107">
        <f t="shared" ref="D7:S7" si="2">1/D$4*$F4</f>
        <v>1.0646647178669502</v>
      </c>
      <c r="E7" s="107">
        <f t="shared" si="2"/>
        <v>1.0373279247399994</v>
      </c>
      <c r="F7" s="107">
        <f t="shared" si="2"/>
        <v>1</v>
      </c>
      <c r="G7" s="107">
        <f t="shared" si="2"/>
        <v>0.96032919180216525</v>
      </c>
      <c r="H7" s="107">
        <f t="shared" si="2"/>
        <v>0.93264530146659408</v>
      </c>
      <c r="I7" s="107">
        <f t="shared" si="2"/>
        <v>0.92839487100262663</v>
      </c>
      <c r="J7" s="107">
        <f t="shared" si="2"/>
        <v>0.88449792103617031</v>
      </c>
      <c r="K7" s="107">
        <f t="shared" si="2"/>
        <v>0.84400126400056175</v>
      </c>
      <c r="L7" s="107">
        <f t="shared" si="2"/>
        <v>0.81870508497666994</v>
      </c>
      <c r="M7" s="107">
        <f t="shared" si="2"/>
        <v>0.79574947033898313</v>
      </c>
      <c r="N7" s="107">
        <f t="shared" si="2"/>
        <v>0.78045454545454551</v>
      </c>
      <c r="O7" s="107">
        <f t="shared" si="2"/>
        <v>0.77213156880380329</v>
      </c>
      <c r="P7" s="107">
        <f t="shared" si="2"/>
        <v>0.7559357212490958</v>
      </c>
      <c r="Q7" s="107">
        <f t="shared" si="2"/>
        <v>0.72866713146806505</v>
      </c>
      <c r="R7" s="108">
        <f t="shared" si="2"/>
        <v>0.70706238785775222</v>
      </c>
      <c r="S7" s="108">
        <f t="shared" si="2"/>
        <v>0.69106485740570389</v>
      </c>
    </row>
    <row r="8" spans="1:19" ht="12.75" customHeight="1">
      <c r="B8" s="247"/>
      <c r="C8" s="106" t="s">
        <v>225</v>
      </c>
      <c r="D8" s="107">
        <f t="shared" ref="D8:S8" si="3">1/D$4*$G4</f>
        <v>1.108645584197006</v>
      </c>
      <c r="E8" s="107">
        <f t="shared" si="3"/>
        <v>1.0801795192681141</v>
      </c>
      <c r="F8" s="107">
        <f t="shared" si="3"/>
        <v>1.0413095931441885</v>
      </c>
      <c r="G8" s="107">
        <f t="shared" si="3"/>
        <v>1</v>
      </c>
      <c r="H8" s="107">
        <f t="shared" si="3"/>
        <v>0.97117249941801798</v>
      </c>
      <c r="I8" s="107">
        <f t="shared" si="3"/>
        <v>0.96674648540089636</v>
      </c>
      <c r="J8" s="107">
        <f t="shared" si="3"/>
        <v>0.921036170291055</v>
      </c>
      <c r="K8" s="107">
        <f t="shared" si="3"/>
        <v>0.87886661282960576</v>
      </c>
      <c r="L8" s="107">
        <f t="shared" si="3"/>
        <v>0.85252545894213438</v>
      </c>
      <c r="M8" s="107">
        <f t="shared" si="3"/>
        <v>0.82862155720338992</v>
      </c>
      <c r="N8" s="107">
        <f t="shared" si="3"/>
        <v>0.81269480519480519</v>
      </c>
      <c r="O8" s="107">
        <f t="shared" si="3"/>
        <v>0.80402800976487232</v>
      </c>
      <c r="P8" s="107">
        <f t="shared" si="3"/>
        <v>0.78716311833705455</v>
      </c>
      <c r="Q8" s="107">
        <f t="shared" si="3"/>
        <v>0.75876807420655368</v>
      </c>
      <c r="R8" s="108">
        <f t="shared" si="3"/>
        <v>0.73627084742771431</v>
      </c>
      <c r="S8" s="108">
        <f t="shared" si="3"/>
        <v>0.71961246550138003</v>
      </c>
    </row>
    <row r="9" spans="1:19">
      <c r="B9" s="247"/>
      <c r="C9" s="106" t="s">
        <v>226</v>
      </c>
      <c r="D9" s="107">
        <f t="shared" ref="D9:S9" si="4">1/D$4*$H4</f>
        <v>1.141553724864913</v>
      </c>
      <c r="E9" s="107">
        <f t="shared" si="4"/>
        <v>1.1122426962413157</v>
      </c>
      <c r="F9" s="107">
        <f t="shared" si="4"/>
        <v>1.0722189866045428</v>
      </c>
      <c r="G9" s="107">
        <f t="shared" si="4"/>
        <v>1.0296831928408774</v>
      </c>
      <c r="H9" s="107">
        <f t="shared" si="4"/>
        <v>0.99999999999999989</v>
      </c>
      <c r="I9" s="107">
        <f t="shared" si="4"/>
        <v>0.9954426077552917</v>
      </c>
      <c r="J9" s="107">
        <f t="shared" si="4"/>
        <v>0.94837546454722765</v>
      </c>
      <c r="K9" s="107">
        <f t="shared" si="4"/>
        <v>0.90495417997963568</v>
      </c>
      <c r="L9" s="107">
        <f t="shared" si="4"/>
        <v>0.87783113654167122</v>
      </c>
      <c r="M9" s="107">
        <f t="shared" si="4"/>
        <v>0.85321769067796627</v>
      </c>
      <c r="N9" s="107">
        <f t="shared" si="4"/>
        <v>0.83681818181818191</v>
      </c>
      <c r="O9" s="107">
        <f t="shared" si="4"/>
        <v>0.82789412822818986</v>
      </c>
      <c r="P9" s="107">
        <f t="shared" si="4"/>
        <v>0.81052863297587974</v>
      </c>
      <c r="Q9" s="107">
        <f t="shared" si="4"/>
        <v>0.78129073327472798</v>
      </c>
      <c r="R9" s="108">
        <f t="shared" si="4"/>
        <v>0.7581257169750274</v>
      </c>
      <c r="S9" s="108">
        <f t="shared" si="4"/>
        <v>0.74097286108555682</v>
      </c>
    </row>
    <row r="10" spans="1:19">
      <c r="B10" s="247"/>
      <c r="C10" s="106" t="s">
        <v>227</v>
      </c>
      <c r="D10" s="107">
        <f t="shared" ref="D10:S10" si="5">1/D$4*$I4</f>
        <v>1.1467800513774469</v>
      </c>
      <c r="E10" s="107">
        <f t="shared" si="5"/>
        <v>1.1173348293272343</v>
      </c>
      <c r="F10" s="107">
        <f t="shared" si="5"/>
        <v>1.077127880855312</v>
      </c>
      <c r="G10" s="107">
        <f t="shared" si="5"/>
        <v>1.0343973472893608</v>
      </c>
      <c r="H10" s="107">
        <f t="shared" si="5"/>
        <v>1.0045782571583761</v>
      </c>
      <c r="I10" s="107">
        <f t="shared" si="5"/>
        <v>1</v>
      </c>
      <c r="J10" s="107">
        <f t="shared" si="5"/>
        <v>0.95271737130661938</v>
      </c>
      <c r="K10" s="107">
        <f t="shared" si="5"/>
        <v>0.90909729293212993</v>
      </c>
      <c r="L10" s="107">
        <f t="shared" si="5"/>
        <v>0.88185007322638864</v>
      </c>
      <c r="M10" s="107">
        <f t="shared" si="5"/>
        <v>0.85712394067796593</v>
      </c>
      <c r="N10" s="107">
        <f t="shared" si="5"/>
        <v>0.84064935064935042</v>
      </c>
      <c r="O10" s="107">
        <f t="shared" si="5"/>
        <v>0.83168444044712819</v>
      </c>
      <c r="P10" s="107">
        <f t="shared" si="5"/>
        <v>0.81423944149187044</v>
      </c>
      <c r="Q10" s="107">
        <f t="shared" si="5"/>
        <v>0.78486768316711608</v>
      </c>
      <c r="R10" s="108">
        <f t="shared" si="5"/>
        <v>0.76159661146571744</v>
      </c>
      <c r="S10" s="108">
        <f t="shared" si="5"/>
        <v>0.74436522539098426</v>
      </c>
    </row>
    <row r="11" spans="1:19">
      <c r="B11" s="247"/>
      <c r="C11" s="106" t="s">
        <v>228</v>
      </c>
      <c r="D11" s="107">
        <f t="shared" ref="D11:S11" si="6">1/D$4*$J4</f>
        <v>1.203693861280893</v>
      </c>
      <c r="E11" s="107">
        <f t="shared" si="6"/>
        <v>1.1727872955594874</v>
      </c>
      <c r="F11" s="107">
        <f t="shared" si="6"/>
        <v>1.1305849072302185</v>
      </c>
      <c r="G11" s="107">
        <f t="shared" si="6"/>
        <v>1.0857336902241219</v>
      </c>
      <c r="H11" s="107">
        <f t="shared" si="6"/>
        <v>1.0544347016373086</v>
      </c>
      <c r="I11" s="107">
        <f t="shared" si="6"/>
        <v>1.0496292291055154</v>
      </c>
      <c r="J11" s="107">
        <f t="shared" si="6"/>
        <v>0.99999999999999989</v>
      </c>
      <c r="K11" s="107">
        <f t="shared" si="6"/>
        <v>0.95421509076226241</v>
      </c>
      <c r="L11" s="107">
        <f t="shared" si="6"/>
        <v>0.92561561254725666</v>
      </c>
      <c r="M11" s="107">
        <f t="shared" si="6"/>
        <v>0.89966234110169485</v>
      </c>
      <c r="N11" s="107">
        <f t="shared" si="6"/>
        <v>0.88237012987012975</v>
      </c>
      <c r="O11" s="107">
        <f t="shared" si="6"/>
        <v>0.87296029808557107</v>
      </c>
      <c r="P11" s="107">
        <f t="shared" si="6"/>
        <v>0.85464951728041738</v>
      </c>
      <c r="Q11" s="107">
        <f t="shared" si="6"/>
        <v>0.82382006123253193</v>
      </c>
      <c r="R11" s="108">
        <f t="shared" si="6"/>
        <v>0.79939406418213366</v>
      </c>
      <c r="S11" s="108">
        <f t="shared" si="6"/>
        <v>0.781307497700092</v>
      </c>
    </row>
    <row r="12" spans="1:19">
      <c r="B12" s="247"/>
      <c r="C12" s="106" t="s">
        <v>229</v>
      </c>
      <c r="D12" s="107">
        <f t="shared" ref="D12:S12" si="7">1/D$4*$K4</f>
        <v>1.2614491983346623</v>
      </c>
      <c r="E12" s="107">
        <f t="shared" si="7"/>
        <v>1.229059681525914</v>
      </c>
      <c r="F12" s="107">
        <f t="shared" si="7"/>
        <v>1.1848323487810966</v>
      </c>
      <c r="G12" s="107">
        <f t="shared" si="7"/>
        <v>1.1378290919260117</v>
      </c>
      <c r="H12" s="107">
        <f t="shared" si="7"/>
        <v>1.1050283231163185</v>
      </c>
      <c r="I12" s="107">
        <f t="shared" si="7"/>
        <v>1.0999922756063654</v>
      </c>
      <c r="J12" s="107">
        <f t="shared" si="7"/>
        <v>1.0479817492732826</v>
      </c>
      <c r="K12" s="107">
        <f t="shared" si="7"/>
        <v>1</v>
      </c>
      <c r="L12" s="107">
        <f t="shared" si="7"/>
        <v>0.97002826879193516</v>
      </c>
      <c r="M12" s="107">
        <f t="shared" si="7"/>
        <v>0.94282971398305093</v>
      </c>
      <c r="N12" s="107">
        <f t="shared" si="7"/>
        <v>0.9247077922077922</v>
      </c>
      <c r="O12" s="107">
        <f t="shared" si="7"/>
        <v>0.91484646023384308</v>
      </c>
      <c r="P12" s="107">
        <f t="shared" si="7"/>
        <v>0.89565709613509847</v>
      </c>
      <c r="Q12" s="107">
        <f t="shared" si="7"/>
        <v>0.86334838885689169</v>
      </c>
      <c r="R12" s="108">
        <f t="shared" si="7"/>
        <v>0.83775038974027127</v>
      </c>
      <c r="S12" s="108">
        <f t="shared" si="7"/>
        <v>0.81879599816007376</v>
      </c>
    </row>
    <row r="13" spans="1:19">
      <c r="B13" s="247"/>
      <c r="C13" s="106" t="s">
        <v>230</v>
      </c>
      <c r="D13" s="107">
        <f t="shared" ref="D13:S13" si="8">1/D$4*$L4</f>
        <v>1.3004251926654264</v>
      </c>
      <c r="E13" s="107">
        <f t="shared" si="8"/>
        <v>1.2670349113192076</v>
      </c>
      <c r="F13" s="107">
        <f t="shared" si="8"/>
        <v>1.2214410516681917</v>
      </c>
      <c r="G13" s="107">
        <f t="shared" si="8"/>
        <v>1.1729854979825014</v>
      </c>
      <c r="H13" s="107">
        <f t="shared" si="8"/>
        <v>1.1391712578567543</v>
      </c>
      <c r="I13" s="107">
        <f t="shared" si="8"/>
        <v>1.1339796076008035</v>
      </c>
      <c r="J13" s="107">
        <f t="shared" si="8"/>
        <v>1.0803620708687491</v>
      </c>
      <c r="K13" s="107">
        <f t="shared" si="8"/>
        <v>1.0308977915101294</v>
      </c>
      <c r="L13" s="107">
        <f t="shared" si="8"/>
        <v>1</v>
      </c>
      <c r="M13" s="107">
        <f t="shared" si="8"/>
        <v>0.97196106991525411</v>
      </c>
      <c r="N13" s="107">
        <f t="shared" si="8"/>
        <v>0.95327922077922056</v>
      </c>
      <c r="O13" s="107">
        <f t="shared" si="8"/>
        <v>0.94311319542592831</v>
      </c>
      <c r="P13" s="107">
        <f t="shared" si="8"/>
        <v>0.92333092235604863</v>
      </c>
      <c r="Q13" s="107">
        <f t="shared" si="8"/>
        <v>0.89002394737639801</v>
      </c>
      <c r="R13" s="108">
        <f t="shared" si="8"/>
        <v>0.8636350266199958</v>
      </c>
      <c r="S13" s="108">
        <f t="shared" si="8"/>
        <v>0.8440949862005519</v>
      </c>
    </row>
    <row r="14" spans="1:19">
      <c r="B14" s="247"/>
      <c r="C14" s="106" t="s">
        <v>231</v>
      </c>
      <c r="D14" s="107">
        <f t="shared" ref="D14:S14" si="9">1/D$4*$M4</f>
        <v>1.3379395872087874</v>
      </c>
      <c r="E14" s="107">
        <f t="shared" si="9"/>
        <v>1.3035860699952533</v>
      </c>
      <c r="F14" s="107">
        <f t="shared" si="9"/>
        <v>1.2566769281970214</v>
      </c>
      <c r="G14" s="107">
        <f t="shared" si="9"/>
        <v>1.2068235388118731</v>
      </c>
      <c r="H14" s="107">
        <f t="shared" si="9"/>
        <v>1.1720338325444244</v>
      </c>
      <c r="I14" s="107">
        <f t="shared" si="9"/>
        <v>1.1666924146454507</v>
      </c>
      <c r="J14" s="107">
        <f t="shared" si="9"/>
        <v>1.111528130404386</v>
      </c>
      <c r="K14" s="107">
        <f t="shared" si="9"/>
        <v>1.0606369158386293</v>
      </c>
      <c r="L14" s="107">
        <f t="shared" si="9"/>
        <v>1.0288477912877629</v>
      </c>
      <c r="M14" s="107">
        <f t="shared" si="9"/>
        <v>1</v>
      </c>
      <c r="N14" s="107">
        <f t="shared" si="9"/>
        <v>0.98077922077922075</v>
      </c>
      <c r="O14" s="107">
        <f t="shared" si="9"/>
        <v>0.97031992804831046</v>
      </c>
      <c r="P14" s="107">
        <f t="shared" si="9"/>
        <v>0.9499669800937135</v>
      </c>
      <c r="Q14" s="107">
        <f t="shared" si="9"/>
        <v>0.91569917245142307</v>
      </c>
      <c r="R14" s="108">
        <f t="shared" si="9"/>
        <v>0.8885489896167309</v>
      </c>
      <c r="S14" s="108">
        <f t="shared" si="9"/>
        <v>0.86844526218951246</v>
      </c>
    </row>
    <row r="15" spans="1:19">
      <c r="B15" s="247"/>
      <c r="C15" s="106" t="s">
        <v>232</v>
      </c>
      <c r="D15" s="107">
        <f t="shared" ref="D15:S15" si="10">1/D$4*$N4</f>
        <v>1.3641598015767562</v>
      </c>
      <c r="E15" s="107">
        <f t="shared" si="10"/>
        <v>1.3291330427652874</v>
      </c>
      <c r="F15" s="107">
        <f t="shared" si="10"/>
        <v>1.28130460104834</v>
      </c>
      <c r="G15" s="107">
        <f t="shared" si="10"/>
        <v>1.2304742119771483</v>
      </c>
      <c r="H15" s="107">
        <f t="shared" si="10"/>
        <v>1.1950027159152632</v>
      </c>
      <c r="I15" s="107">
        <f t="shared" si="10"/>
        <v>1.1895566198053458</v>
      </c>
      <c r="J15" s="107">
        <f t="shared" si="10"/>
        <v>1.1333112558413365</v>
      </c>
      <c r="K15" s="107">
        <f t="shared" si="10"/>
        <v>1.0814227028545347</v>
      </c>
      <c r="L15" s="107">
        <f t="shared" si="10"/>
        <v>1.0490105922822794</v>
      </c>
      <c r="M15" s="107">
        <f t="shared" si="10"/>
        <v>1.0195974576271187</v>
      </c>
      <c r="N15" s="107">
        <f t="shared" si="10"/>
        <v>1</v>
      </c>
      <c r="O15" s="107">
        <f t="shared" si="10"/>
        <v>0.98933573172298606</v>
      </c>
      <c r="P15" s="107">
        <f t="shared" si="10"/>
        <v>0.96858391773326191</v>
      </c>
      <c r="Q15" s="107">
        <f t="shared" si="10"/>
        <v>0.93364454818272746</v>
      </c>
      <c r="R15" s="108">
        <f t="shared" si="10"/>
        <v>0.90596229079036394</v>
      </c>
      <c r="S15" s="108">
        <f t="shared" si="10"/>
        <v>0.88546458141674345</v>
      </c>
    </row>
    <row r="16" spans="1:19">
      <c r="B16" s="247"/>
      <c r="C16" s="106" t="s">
        <v>233</v>
      </c>
      <c r="D16" s="107">
        <f t="shared" ref="D16:S16" si="11">1/D$4*$O4</f>
        <v>1.3788643812560899</v>
      </c>
      <c r="E16" s="107">
        <f t="shared" si="11"/>
        <v>1.3434600612782119</v>
      </c>
      <c r="F16" s="107">
        <f t="shared" si="11"/>
        <v>1.2951160662284715</v>
      </c>
      <c r="G16" s="107">
        <f t="shared" si="11"/>
        <v>1.2437377651711876</v>
      </c>
      <c r="H16" s="107">
        <f t="shared" si="11"/>
        <v>1.2078839140218822</v>
      </c>
      <c r="I16" s="107">
        <f t="shared" si="11"/>
        <v>1.2023791132396111</v>
      </c>
      <c r="J16" s="107">
        <f t="shared" si="11"/>
        <v>1.1455274680796261</v>
      </c>
      <c r="K16" s="107">
        <f t="shared" si="11"/>
        <v>1.0930795969242653</v>
      </c>
      <c r="L16" s="107">
        <f t="shared" si="11"/>
        <v>1.0603181090562313</v>
      </c>
      <c r="M16" s="107">
        <f t="shared" si="11"/>
        <v>1.0305879237288136</v>
      </c>
      <c r="N16" s="107">
        <f t="shared" si="11"/>
        <v>1.0107792207792208</v>
      </c>
      <c r="O16" s="107">
        <f t="shared" si="11"/>
        <v>1</v>
      </c>
      <c r="P16" s="107">
        <f t="shared" si="11"/>
        <v>0.97902449762571131</v>
      </c>
      <c r="Q16" s="107">
        <f t="shared" si="11"/>
        <v>0.94370850889690494</v>
      </c>
      <c r="R16" s="108">
        <f t="shared" si="11"/>
        <v>0.91572785834044179</v>
      </c>
      <c r="S16" s="108">
        <f t="shared" si="11"/>
        <v>0.89500919963201475</v>
      </c>
    </row>
    <row r="17" spans="2:19">
      <c r="B17" s="247"/>
      <c r="C17" s="106" t="s">
        <v>234</v>
      </c>
      <c r="D17" s="107">
        <f t="shared" ref="D17:S17" si="12">1/D$4*$P4</f>
        <v>1.4084064133227039</v>
      </c>
      <c r="E17" s="107">
        <f t="shared" si="12"/>
        <v>1.3722435593147202</v>
      </c>
      <c r="F17" s="107">
        <f t="shared" si="12"/>
        <v>1.3228637989849406</v>
      </c>
      <c r="G17" s="107">
        <f t="shared" si="12"/>
        <v>1.2703847229435501</v>
      </c>
      <c r="H17" s="107">
        <f t="shared" si="12"/>
        <v>1.2337627066035539</v>
      </c>
      <c r="I17" s="107">
        <f t="shared" si="12"/>
        <v>1.2281399660126686</v>
      </c>
      <c r="J17" s="107">
        <f t="shared" si="12"/>
        <v>1.1700702800161904</v>
      </c>
      <c r="K17" s="107">
        <f t="shared" si="12"/>
        <v>1.116498718443875</v>
      </c>
      <c r="L17" s="107">
        <f t="shared" si="12"/>
        <v>1.0830353189605262</v>
      </c>
      <c r="M17" s="107">
        <f t="shared" si="12"/>
        <v>1.0526681673728815</v>
      </c>
      <c r="N17" s="107">
        <f t="shared" si="12"/>
        <v>1.0324350649350651</v>
      </c>
      <c r="O17" s="107">
        <f t="shared" si="12"/>
        <v>1.0214249004240012</v>
      </c>
      <c r="P17" s="107">
        <f t="shared" si="12"/>
        <v>1</v>
      </c>
      <c r="Q17" s="107">
        <f t="shared" si="12"/>
        <v>0.96392736972930382</v>
      </c>
      <c r="R17" s="108">
        <f t="shared" si="12"/>
        <v>0.93534723652086971</v>
      </c>
      <c r="S17" s="108">
        <f t="shared" si="12"/>
        <v>0.9141846826126957</v>
      </c>
    </row>
    <row r="18" spans="2:19">
      <c r="B18" s="247"/>
      <c r="C18" s="106" t="s">
        <v>235</v>
      </c>
      <c r="D18" s="107">
        <f t="shared" ref="D18:S18" si="13">1/D$4*$Q4</f>
        <v>1.4611125874745328</v>
      </c>
      <c r="E18" s="107">
        <f t="shared" si="13"/>
        <v>1.4235964268761061</v>
      </c>
      <c r="F18" s="107">
        <f t="shared" si="13"/>
        <v>1.3723687494799899</v>
      </c>
      <c r="G18" s="107">
        <f t="shared" si="13"/>
        <v>1.3179257720426671</v>
      </c>
      <c r="H18" s="107">
        <f t="shared" si="13"/>
        <v>1.2799332660820979</v>
      </c>
      <c r="I18" s="107">
        <f t="shared" si="13"/>
        <v>1.2741001081415113</v>
      </c>
      <c r="J18" s="107">
        <f t="shared" si="13"/>
        <v>1.2138573058100601</v>
      </c>
      <c r="K18" s="107">
        <f t="shared" si="13"/>
        <v>1.158280959235982</v>
      </c>
      <c r="L18" s="107">
        <f t="shared" si="13"/>
        <v>1.1235652736623414</v>
      </c>
      <c r="M18" s="107">
        <f t="shared" si="13"/>
        <v>1.0920617055084747</v>
      </c>
      <c r="N18" s="107">
        <f t="shared" si="13"/>
        <v>1.0710714285714285</v>
      </c>
      <c r="O18" s="107">
        <f t="shared" si="13"/>
        <v>1.0596492355132983</v>
      </c>
      <c r="P18" s="107">
        <f t="shared" si="13"/>
        <v>1.037422560457876</v>
      </c>
      <c r="Q18" s="107">
        <f t="shared" si="13"/>
        <v>1</v>
      </c>
      <c r="R18" s="108">
        <f t="shared" si="13"/>
        <v>0.97035032502867913</v>
      </c>
      <c r="S18" s="108">
        <f t="shared" si="13"/>
        <v>0.94839581416743335</v>
      </c>
    </row>
    <row r="19" spans="2:19">
      <c r="B19" s="247"/>
      <c r="C19" s="106" t="s">
        <v>236</v>
      </c>
      <c r="D19" s="108">
        <f t="shared" ref="D19:S19" si="14">1/D$4*$R4</f>
        <v>1.5057578173443176</v>
      </c>
      <c r="E19" s="108">
        <f t="shared" si="14"/>
        <v>1.4670953264575155</v>
      </c>
      <c r="F19" s="108">
        <f t="shared" si="14"/>
        <v>1.4143023546052083</v>
      </c>
      <c r="G19" s="108">
        <f t="shared" si="14"/>
        <v>1.3581958371619189</v>
      </c>
      <c r="H19" s="108">
        <f t="shared" si="14"/>
        <v>1.3190424458756882</v>
      </c>
      <c r="I19" s="108">
        <f t="shared" si="14"/>
        <v>1.3130310520624136</v>
      </c>
      <c r="J19" s="108">
        <f t="shared" si="14"/>
        <v>1.2509474923648674</v>
      </c>
      <c r="K19" s="108">
        <f t="shared" si="14"/>
        <v>1.1936729749657666</v>
      </c>
      <c r="L19" s="108">
        <f t="shared" si="14"/>
        <v>1.1578965294097614</v>
      </c>
      <c r="M19" s="108">
        <f t="shared" si="14"/>
        <v>1.1254303495762712</v>
      </c>
      <c r="N19" s="108">
        <f t="shared" si="14"/>
        <v>1.1037987012987012</v>
      </c>
      <c r="O19" s="108">
        <f t="shared" si="14"/>
        <v>1.0920274958242324</v>
      </c>
      <c r="P19" s="108">
        <f t="shared" si="14"/>
        <v>1.0691216704927826</v>
      </c>
      <c r="Q19" s="108">
        <f t="shared" si="14"/>
        <v>1.0305556397587072</v>
      </c>
      <c r="R19" s="108">
        <f t="shared" si="14"/>
        <v>1</v>
      </c>
      <c r="S19" s="108">
        <f t="shared" si="14"/>
        <v>0.9773746550137995</v>
      </c>
    </row>
    <row r="20" spans="2:19">
      <c r="B20" s="248"/>
      <c r="C20" s="106" t="s">
        <v>237</v>
      </c>
      <c r="D20" s="108">
        <f t="shared" ref="D20:S20" si="15">1/D$4*$S4</f>
        <v>1.5406147577287626</v>
      </c>
      <c r="E20" s="108">
        <f t="shared" si="15"/>
        <v>1.5010572649203817</v>
      </c>
      <c r="F20" s="108">
        <f t="shared" si="15"/>
        <v>1.4470421832099174</v>
      </c>
      <c r="G20" s="108">
        <f t="shared" si="15"/>
        <v>1.3896368503056209</v>
      </c>
      <c r="H20" s="108">
        <f t="shared" si="15"/>
        <v>1.349577093194692</v>
      </c>
      <c r="I20" s="108">
        <f t="shared" si="15"/>
        <v>1.3434265410165305</v>
      </c>
      <c r="J20" s="108">
        <f t="shared" si="15"/>
        <v>1.2799058027008132</v>
      </c>
      <c r="K20" s="108">
        <f t="shared" si="15"/>
        <v>1.2213054316913028</v>
      </c>
      <c r="L20" s="108">
        <f t="shared" si="15"/>
        <v>1.1847007935697016</v>
      </c>
      <c r="M20" s="108">
        <f t="shared" si="15"/>
        <v>1.1514830508474576</v>
      </c>
      <c r="N20" s="108">
        <f t="shared" si="15"/>
        <v>1.1293506493506493</v>
      </c>
      <c r="O20" s="108">
        <f t="shared" si="15"/>
        <v>1.1173069510471541</v>
      </c>
      <c r="P20" s="108">
        <f t="shared" si="15"/>
        <v>1.0938708764426552</v>
      </c>
      <c r="Q20" s="108">
        <f t="shared" si="15"/>
        <v>1.0544120767528569</v>
      </c>
      <c r="R20" s="108">
        <f t="shared" si="15"/>
        <v>1.0231491013912992</v>
      </c>
      <c r="S20" s="108">
        <f t="shared" si="15"/>
        <v>1</v>
      </c>
    </row>
    <row r="21" spans="2:19">
      <c r="B21" s="109"/>
    </row>
    <row r="22" spans="2:19">
      <c r="B22" s="109"/>
    </row>
    <row r="23" spans="2:19">
      <c r="B23" s="110"/>
    </row>
    <row r="24" spans="2:19">
      <c r="B24" s="109"/>
    </row>
    <row r="25" spans="2:19">
      <c r="B25" s="109"/>
    </row>
    <row r="26" spans="2:19">
      <c r="B26" s="109"/>
    </row>
    <row r="27" spans="2:19">
      <c r="B27" s="109"/>
    </row>
    <row r="28" spans="2:19" ht="12.75" customHeight="1">
      <c r="B28" s="109"/>
    </row>
    <row r="29" spans="2:19">
      <c r="B29" s="109"/>
    </row>
    <row r="30" spans="2:19">
      <c r="B30" s="109"/>
    </row>
    <row r="31" spans="2:19">
      <c r="B31" s="109"/>
    </row>
    <row r="32" spans="2:19">
      <c r="B32" s="109"/>
    </row>
    <row r="33" spans="2:2">
      <c r="B33" s="109"/>
    </row>
    <row r="34" spans="2:2">
      <c r="B34" s="109"/>
    </row>
    <row r="35" spans="2:2">
      <c r="B35" s="109"/>
    </row>
  </sheetData>
  <mergeCells count="1">
    <mergeCell ref="B5:B2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560"/>
  <sheetViews>
    <sheetView showGridLines="0" topLeftCell="A459" workbookViewId="0">
      <selection activeCell="P31" sqref="P31"/>
    </sheetView>
  </sheetViews>
  <sheetFormatPr defaultRowHeight="12.75"/>
  <cols>
    <col min="1" max="1" width="3.7109375" style="99" customWidth="1"/>
    <col min="2" max="16384" width="9.140625" style="99"/>
  </cols>
  <sheetData>
    <row r="1" spans="2:3" s="97" customFormat="1" ht="20.25">
      <c r="B1" s="98" t="s">
        <v>240</v>
      </c>
    </row>
    <row r="2" spans="2:3">
      <c r="B2" s="111" t="s">
        <v>241</v>
      </c>
    </row>
    <row r="4" spans="2:3">
      <c r="B4" s="112" t="s">
        <v>242</v>
      </c>
      <c r="C4" s="112" t="s">
        <v>238</v>
      </c>
    </row>
    <row r="5" spans="2:3">
      <c r="B5" s="113" t="s">
        <v>243</v>
      </c>
      <c r="C5" s="114">
        <v>101.9</v>
      </c>
    </row>
    <row r="6" spans="2:3">
      <c r="B6" s="113" t="s">
        <v>244</v>
      </c>
      <c r="C6" s="114">
        <v>106.9</v>
      </c>
    </row>
    <row r="7" spans="2:3">
      <c r="B7" s="113" t="s">
        <v>245</v>
      </c>
      <c r="C7" s="114">
        <v>115.2</v>
      </c>
    </row>
    <row r="8" spans="2:3">
      <c r="B8" s="113" t="s">
        <v>246</v>
      </c>
      <c r="C8" s="114">
        <v>126.1</v>
      </c>
    </row>
    <row r="9" spans="2:3">
      <c r="B9" s="113" t="s">
        <v>247</v>
      </c>
      <c r="C9" s="114">
        <v>133.5</v>
      </c>
    </row>
    <row r="10" spans="2:3">
      <c r="B10" s="113" t="s">
        <v>248</v>
      </c>
      <c r="C10" s="114">
        <v>138.5</v>
      </c>
    </row>
    <row r="11" spans="2:3">
      <c r="B11" s="113" t="s">
        <v>249</v>
      </c>
      <c r="C11" s="114">
        <v>140.69999999999999</v>
      </c>
    </row>
    <row r="12" spans="2:3">
      <c r="B12" s="113" t="s">
        <v>250</v>
      </c>
      <c r="C12" s="114">
        <v>144.1</v>
      </c>
    </row>
    <row r="13" spans="2:3">
      <c r="B13" s="113" t="s">
        <v>251</v>
      </c>
      <c r="C13" s="114">
        <v>149.1</v>
      </c>
    </row>
    <row r="14" spans="2:3">
      <c r="B14" s="113" t="s">
        <v>252</v>
      </c>
      <c r="C14" s="114">
        <v>152.69999999999999</v>
      </c>
    </row>
    <row r="15" spans="2:3">
      <c r="B15" s="113" t="s">
        <v>253</v>
      </c>
      <c r="C15" s="114">
        <v>157.5</v>
      </c>
    </row>
    <row r="16" spans="2:3">
      <c r="B16" s="113" t="s">
        <v>254</v>
      </c>
      <c r="C16" s="114">
        <v>162.9</v>
      </c>
    </row>
    <row r="17" spans="2:3">
      <c r="B17" s="113" t="s">
        <v>255</v>
      </c>
      <c r="C17" s="114">
        <v>165.4</v>
      </c>
    </row>
    <row r="18" spans="2:3">
      <c r="B18" s="113" t="s">
        <v>256</v>
      </c>
      <c r="C18" s="114">
        <v>170.3</v>
      </c>
    </row>
    <row r="19" spans="2:3">
      <c r="B19" s="113" t="s">
        <v>257</v>
      </c>
      <c r="C19" s="114">
        <v>173.3</v>
      </c>
    </row>
    <row r="20" spans="2:3">
      <c r="B20" s="113" t="s">
        <v>258</v>
      </c>
      <c r="C20" s="114">
        <v>176.2</v>
      </c>
    </row>
    <row r="21" spans="2:3">
      <c r="B21" s="113" t="s">
        <v>259</v>
      </c>
      <c r="C21" s="114">
        <v>181.3</v>
      </c>
    </row>
    <row r="22" spans="2:3">
      <c r="B22" s="113" t="s">
        <v>260</v>
      </c>
      <c r="C22" s="114">
        <v>186.7</v>
      </c>
    </row>
    <row r="23" spans="2:3">
      <c r="B23" s="113" t="s">
        <v>261</v>
      </c>
      <c r="C23" s="114">
        <v>192</v>
      </c>
    </row>
    <row r="24" spans="2:3">
      <c r="B24" s="113" t="s">
        <v>262</v>
      </c>
      <c r="C24" s="114">
        <v>198.1</v>
      </c>
    </row>
    <row r="25" spans="2:3">
      <c r="B25" s="113" t="s">
        <v>263</v>
      </c>
      <c r="C25" s="114">
        <v>206.6</v>
      </c>
    </row>
    <row r="26" spans="2:3">
      <c r="B26" s="113" t="s">
        <v>264</v>
      </c>
      <c r="C26" s="114">
        <v>214.8</v>
      </c>
    </row>
    <row r="27" spans="2:3">
      <c r="B27" s="113" t="s">
        <v>265</v>
      </c>
      <c r="C27" s="114">
        <v>213.7</v>
      </c>
    </row>
    <row r="28" spans="2:3">
      <c r="B28" s="113" t="s">
        <v>266</v>
      </c>
      <c r="C28" s="114">
        <v>223.6</v>
      </c>
    </row>
    <row r="29" spans="2:3">
      <c r="B29" s="113" t="s">
        <v>267</v>
      </c>
      <c r="C29" s="114">
        <v>235.2</v>
      </c>
    </row>
    <row r="30" spans="2:3">
      <c r="B30" s="113" t="s">
        <v>268</v>
      </c>
      <c r="C30" s="114">
        <v>242.7</v>
      </c>
    </row>
    <row r="31" spans="2:3">
      <c r="B31" s="113" t="s">
        <v>269</v>
      </c>
      <c r="C31" s="114">
        <v>250.1</v>
      </c>
    </row>
    <row r="32" spans="2:3">
      <c r="B32" s="113" t="s">
        <v>270</v>
      </c>
      <c r="C32" s="114">
        <v>256</v>
      </c>
    </row>
    <row r="33" spans="2:3">
      <c r="B33" s="113" t="s">
        <v>271</v>
      </c>
      <c r="C33" s="114">
        <v>258.5</v>
      </c>
    </row>
    <row r="34" spans="2:3">
      <c r="B34" s="113" t="s">
        <v>272</v>
      </c>
      <c r="C34" s="114">
        <v>263.10000000000002</v>
      </c>
    </row>
    <row r="35" spans="2:3">
      <c r="B35" s="113" t="s">
        <v>273</v>
      </c>
      <c r="C35" s="114">
        <v>272.5</v>
      </c>
    </row>
    <row r="36" spans="2:3">
      <c r="B36" s="113" t="s">
        <v>274</v>
      </c>
      <c r="C36" s="114">
        <v>281.60000000000002</v>
      </c>
    </row>
    <row r="37" spans="2:3">
      <c r="B37" s="113" t="s">
        <v>275</v>
      </c>
      <c r="C37" s="114">
        <v>100.3</v>
      </c>
    </row>
    <row r="38" spans="2:3">
      <c r="B38" s="113" t="s">
        <v>276</v>
      </c>
      <c r="C38" s="114">
        <v>101.9</v>
      </c>
    </row>
    <row r="39" spans="2:3">
      <c r="B39" s="113" t="s">
        <v>277</v>
      </c>
      <c r="C39" s="114">
        <v>102.1</v>
      </c>
    </row>
    <row r="40" spans="2:3">
      <c r="B40" s="113" t="s">
        <v>278</v>
      </c>
      <c r="C40" s="114">
        <v>103.2</v>
      </c>
    </row>
    <row r="41" spans="2:3">
      <c r="B41" s="113" t="s">
        <v>279</v>
      </c>
      <c r="C41" s="114">
        <v>103.7</v>
      </c>
    </row>
    <row r="42" spans="2:3">
      <c r="B42" s="113" t="s">
        <v>280</v>
      </c>
      <c r="C42" s="114">
        <v>106.2</v>
      </c>
    </row>
    <row r="43" spans="2:3">
      <c r="B43" s="113" t="s">
        <v>281</v>
      </c>
      <c r="C43" s="114">
        <v>107.7</v>
      </c>
    </row>
    <row r="44" spans="2:3">
      <c r="B44" s="113" t="s">
        <v>282</v>
      </c>
      <c r="C44" s="114">
        <v>109.9</v>
      </c>
    </row>
    <row r="45" spans="2:3">
      <c r="B45" s="113" t="s">
        <v>283</v>
      </c>
      <c r="C45" s="114">
        <v>111.7</v>
      </c>
    </row>
    <row r="46" spans="2:3">
      <c r="B46" s="113" t="s">
        <v>284</v>
      </c>
      <c r="C46" s="114">
        <v>114.9</v>
      </c>
    </row>
    <row r="47" spans="2:3">
      <c r="B47" s="113" t="s">
        <v>285</v>
      </c>
      <c r="C47" s="114">
        <v>116</v>
      </c>
    </row>
    <row r="48" spans="2:3">
      <c r="B48" s="113" t="s">
        <v>286</v>
      </c>
      <c r="C48" s="114">
        <v>118.3</v>
      </c>
    </row>
    <row r="49" spans="2:3">
      <c r="B49" s="113" t="s">
        <v>287</v>
      </c>
      <c r="C49" s="114">
        <v>120.4</v>
      </c>
    </row>
    <row r="50" spans="2:3">
      <c r="B50" s="113" t="s">
        <v>288</v>
      </c>
      <c r="C50" s="114">
        <v>126</v>
      </c>
    </row>
    <row r="51" spans="2:3">
      <c r="B51" s="113" t="s">
        <v>289</v>
      </c>
      <c r="C51" s="114">
        <v>128.1</v>
      </c>
    </row>
    <row r="52" spans="2:3">
      <c r="B52" s="113" t="s">
        <v>290</v>
      </c>
      <c r="C52" s="114">
        <v>130.1</v>
      </c>
    </row>
    <row r="53" spans="2:3">
      <c r="B53" s="113" t="s">
        <v>291</v>
      </c>
      <c r="C53" s="114">
        <v>130.80000000000001</v>
      </c>
    </row>
    <row r="54" spans="2:3">
      <c r="B54" s="113" t="s">
        <v>292</v>
      </c>
      <c r="C54" s="114">
        <v>133.6</v>
      </c>
    </row>
    <row r="55" spans="2:3">
      <c r="B55" s="113" t="s">
        <v>293</v>
      </c>
      <c r="C55" s="114">
        <v>134.19999999999999</v>
      </c>
    </row>
    <row r="56" spans="2:3">
      <c r="B56" s="113" t="s">
        <v>294</v>
      </c>
      <c r="C56" s="114">
        <v>135.5</v>
      </c>
    </row>
    <row r="57" spans="2:3">
      <c r="B57" s="113" t="s">
        <v>295</v>
      </c>
      <c r="C57" s="114">
        <v>136.19999999999999</v>
      </c>
    </row>
    <row r="58" spans="2:3">
      <c r="B58" s="113" t="s">
        <v>296</v>
      </c>
      <c r="C58" s="114">
        <v>139.1</v>
      </c>
    </row>
    <row r="59" spans="2:3">
      <c r="B59" s="113" t="s">
        <v>297</v>
      </c>
      <c r="C59" s="114">
        <v>139</v>
      </c>
    </row>
    <row r="60" spans="2:3">
      <c r="B60" s="113" t="s">
        <v>298</v>
      </c>
      <c r="C60" s="114">
        <v>139.6</v>
      </c>
    </row>
    <row r="61" spans="2:3">
      <c r="B61" s="113" t="s">
        <v>299</v>
      </c>
      <c r="C61" s="114">
        <v>138.69999999999999</v>
      </c>
    </row>
    <row r="62" spans="2:3">
      <c r="B62" s="113" t="s">
        <v>300</v>
      </c>
      <c r="C62" s="114">
        <v>140.9</v>
      </c>
    </row>
    <row r="63" spans="2:3">
      <c r="B63" s="113" t="s">
        <v>301</v>
      </c>
      <c r="C63" s="114">
        <v>141.30000000000001</v>
      </c>
    </row>
    <row r="64" spans="2:3">
      <c r="B64" s="113" t="s">
        <v>302</v>
      </c>
      <c r="C64" s="114">
        <v>141.80000000000001</v>
      </c>
    </row>
    <row r="65" spans="2:3">
      <c r="B65" s="113" t="s">
        <v>303</v>
      </c>
      <c r="C65" s="114">
        <v>142</v>
      </c>
    </row>
    <row r="66" spans="2:3">
      <c r="B66" s="113" t="s">
        <v>304</v>
      </c>
      <c r="C66" s="114">
        <v>144.5</v>
      </c>
    </row>
    <row r="67" spans="2:3">
      <c r="B67" s="113" t="s">
        <v>305</v>
      </c>
      <c r="C67" s="114">
        <v>144.6</v>
      </c>
    </row>
    <row r="68" spans="2:3">
      <c r="B68" s="113" t="s">
        <v>306</v>
      </c>
      <c r="C68" s="114">
        <v>145.5</v>
      </c>
    </row>
    <row r="69" spans="2:3">
      <c r="B69" s="113" t="s">
        <v>307</v>
      </c>
      <c r="C69" s="114">
        <v>146.80000000000001</v>
      </c>
    </row>
    <row r="70" spans="2:3">
      <c r="B70" s="113" t="s">
        <v>308</v>
      </c>
      <c r="C70" s="114">
        <v>149.5</v>
      </c>
    </row>
    <row r="71" spans="2:3">
      <c r="B71" s="113" t="s">
        <v>309</v>
      </c>
      <c r="C71" s="114">
        <v>149.9</v>
      </c>
    </row>
    <row r="72" spans="2:3">
      <c r="B72" s="113" t="s">
        <v>310</v>
      </c>
      <c r="C72" s="114">
        <v>150.1</v>
      </c>
    </row>
    <row r="73" spans="2:3">
      <c r="B73" s="113" t="s">
        <v>311</v>
      </c>
      <c r="C73" s="114">
        <v>150.9</v>
      </c>
    </row>
    <row r="74" spans="2:3">
      <c r="B74" s="113" t="s">
        <v>312</v>
      </c>
      <c r="C74" s="114">
        <v>152.80000000000001</v>
      </c>
    </row>
    <row r="75" spans="2:3">
      <c r="B75" s="113" t="s">
        <v>313</v>
      </c>
      <c r="C75" s="114">
        <v>153.1</v>
      </c>
    </row>
    <row r="76" spans="2:3">
      <c r="B76" s="113" t="s">
        <v>314</v>
      </c>
      <c r="C76" s="114">
        <v>154</v>
      </c>
    </row>
    <row r="77" spans="2:3">
      <c r="B77" s="113" t="s">
        <v>315</v>
      </c>
      <c r="C77" s="114">
        <v>154.9</v>
      </c>
    </row>
    <row r="78" spans="2:3">
      <c r="B78" s="113" t="s">
        <v>316</v>
      </c>
      <c r="C78" s="114">
        <v>156.9</v>
      </c>
    </row>
    <row r="79" spans="2:3">
      <c r="B79" s="113" t="s">
        <v>317</v>
      </c>
      <c r="C79" s="114">
        <v>158.4</v>
      </c>
    </row>
    <row r="80" spans="2:3">
      <c r="B80" s="113" t="s">
        <v>318</v>
      </c>
      <c r="C80" s="114">
        <v>159.69999999999999</v>
      </c>
    </row>
    <row r="81" spans="2:3">
      <c r="B81" s="113" t="s">
        <v>319</v>
      </c>
      <c r="C81" s="114">
        <v>160.19999999999999</v>
      </c>
    </row>
    <row r="82" spans="2:3">
      <c r="B82" s="113" t="s">
        <v>320</v>
      </c>
      <c r="C82" s="114">
        <v>163.19999999999999</v>
      </c>
    </row>
    <row r="83" spans="2:3">
      <c r="B83" s="113" t="s">
        <v>321</v>
      </c>
      <c r="C83" s="114">
        <v>163.69999999999999</v>
      </c>
    </row>
    <row r="84" spans="2:3">
      <c r="B84" s="113" t="s">
        <v>322</v>
      </c>
      <c r="C84" s="114">
        <v>164.4</v>
      </c>
    </row>
    <row r="85" spans="2:3">
      <c r="B85" s="113" t="s">
        <v>323</v>
      </c>
      <c r="C85" s="114">
        <v>163.69999999999999</v>
      </c>
    </row>
    <row r="86" spans="2:3">
      <c r="B86" s="113" t="s">
        <v>324</v>
      </c>
      <c r="C86" s="114">
        <v>165.5</v>
      </c>
    </row>
    <row r="87" spans="2:3">
      <c r="B87" s="113" t="s">
        <v>325</v>
      </c>
      <c r="C87" s="114">
        <v>165.6</v>
      </c>
    </row>
    <row r="88" spans="2:3">
      <c r="B88" s="113" t="s">
        <v>326</v>
      </c>
      <c r="C88" s="114">
        <v>166.8</v>
      </c>
    </row>
    <row r="89" spans="2:3">
      <c r="B89" s="113" t="s">
        <v>327</v>
      </c>
      <c r="C89" s="114">
        <v>167.5</v>
      </c>
    </row>
    <row r="90" spans="2:3">
      <c r="B90" s="113" t="s">
        <v>328</v>
      </c>
      <c r="C90" s="114">
        <v>170.6</v>
      </c>
    </row>
    <row r="91" spans="2:3">
      <c r="B91" s="113" t="s">
        <v>329</v>
      </c>
      <c r="C91" s="114">
        <v>170.9</v>
      </c>
    </row>
    <row r="92" spans="2:3">
      <c r="B92" s="113" t="s">
        <v>330</v>
      </c>
      <c r="C92" s="114">
        <v>172</v>
      </c>
    </row>
    <row r="93" spans="2:3">
      <c r="B93" s="113" t="s">
        <v>331</v>
      </c>
      <c r="C93" s="114">
        <v>171.8</v>
      </c>
    </row>
    <row r="94" spans="2:3">
      <c r="B94" s="113" t="s">
        <v>332</v>
      </c>
      <c r="C94" s="114">
        <v>173.9</v>
      </c>
    </row>
    <row r="95" spans="2:3">
      <c r="B95" s="113" t="s">
        <v>333</v>
      </c>
      <c r="C95" s="114">
        <v>174</v>
      </c>
    </row>
    <row r="96" spans="2:3">
      <c r="B96" s="113" t="s">
        <v>334</v>
      </c>
      <c r="C96" s="114">
        <v>173.8</v>
      </c>
    </row>
    <row r="97" spans="2:3">
      <c r="B97" s="113" t="s">
        <v>335</v>
      </c>
      <c r="C97" s="114">
        <v>173.9</v>
      </c>
    </row>
    <row r="98" spans="2:3">
      <c r="B98" s="113" t="s">
        <v>336</v>
      </c>
      <c r="C98" s="114">
        <v>176</v>
      </c>
    </row>
    <row r="99" spans="2:3">
      <c r="B99" s="113" t="s">
        <v>337</v>
      </c>
      <c r="C99" s="114">
        <v>176.6</v>
      </c>
    </row>
    <row r="100" spans="2:3">
      <c r="B100" s="113" t="s">
        <v>338</v>
      </c>
      <c r="C100" s="114">
        <v>178.2</v>
      </c>
    </row>
    <row r="101" spans="2:3">
      <c r="B101" s="113" t="s">
        <v>339</v>
      </c>
      <c r="C101" s="114">
        <v>179.2</v>
      </c>
    </row>
    <row r="102" spans="2:3">
      <c r="B102" s="113" t="s">
        <v>340</v>
      </c>
      <c r="C102" s="114">
        <v>181.3</v>
      </c>
    </row>
    <row r="103" spans="2:3">
      <c r="B103" s="113" t="s">
        <v>341</v>
      </c>
      <c r="C103" s="114">
        <v>181.8</v>
      </c>
    </row>
    <row r="104" spans="2:3">
      <c r="B104" s="113" t="s">
        <v>342</v>
      </c>
      <c r="C104" s="114">
        <v>182.9</v>
      </c>
    </row>
    <row r="105" spans="2:3">
      <c r="B105" s="113" t="s">
        <v>343</v>
      </c>
      <c r="C105" s="114">
        <v>183.8</v>
      </c>
    </row>
    <row r="106" spans="2:3">
      <c r="B106" s="113" t="s">
        <v>344</v>
      </c>
      <c r="C106" s="114">
        <v>186.3</v>
      </c>
    </row>
    <row r="107" spans="2:3">
      <c r="B107" s="113" t="s">
        <v>345</v>
      </c>
      <c r="C107" s="114">
        <v>187.4</v>
      </c>
    </row>
    <row r="108" spans="2:3">
      <c r="B108" s="113" t="s">
        <v>346</v>
      </c>
      <c r="C108" s="114">
        <v>189.2</v>
      </c>
    </row>
    <row r="109" spans="2:3">
      <c r="B109" s="113" t="s">
        <v>347</v>
      </c>
      <c r="C109" s="114">
        <v>189.7</v>
      </c>
    </row>
    <row r="110" spans="2:3">
      <c r="B110" s="113" t="s">
        <v>348</v>
      </c>
      <c r="C110" s="114">
        <v>191.9</v>
      </c>
    </row>
    <row r="111" spans="2:3">
      <c r="B111" s="113" t="s">
        <v>349</v>
      </c>
      <c r="C111" s="114">
        <v>192.6</v>
      </c>
    </row>
    <row r="112" spans="2:3">
      <c r="B112" s="113" t="s">
        <v>350</v>
      </c>
      <c r="C112" s="114">
        <v>193.7</v>
      </c>
    </row>
    <row r="113" spans="2:3">
      <c r="B113" s="113" t="s">
        <v>351</v>
      </c>
      <c r="C113" s="114">
        <v>194.2</v>
      </c>
    </row>
    <row r="114" spans="2:3">
      <c r="B114" s="113" t="s">
        <v>352</v>
      </c>
      <c r="C114" s="114">
        <v>197.6</v>
      </c>
    </row>
    <row r="115" spans="2:3">
      <c r="B115" s="113" t="s">
        <v>353</v>
      </c>
      <c r="C115" s="114">
        <v>199.3</v>
      </c>
    </row>
    <row r="116" spans="2:3">
      <c r="B116" s="113" t="s">
        <v>354</v>
      </c>
      <c r="C116" s="114">
        <v>201.4</v>
      </c>
    </row>
    <row r="117" spans="2:3">
      <c r="B117" s="113" t="s">
        <v>355</v>
      </c>
      <c r="C117" s="114">
        <v>203</v>
      </c>
    </row>
    <row r="118" spans="2:3">
      <c r="B118" s="113" t="s">
        <v>356</v>
      </c>
      <c r="C118" s="114">
        <v>206.3</v>
      </c>
    </row>
    <row r="119" spans="2:3">
      <c r="B119" s="113" t="s">
        <v>357</v>
      </c>
      <c r="C119" s="114">
        <v>207.1</v>
      </c>
    </row>
    <row r="120" spans="2:3">
      <c r="B120" s="113" t="s">
        <v>358</v>
      </c>
      <c r="C120" s="114">
        <v>209.8</v>
      </c>
    </row>
    <row r="121" spans="2:3">
      <c r="B121" s="113" t="s">
        <v>359</v>
      </c>
      <c r="C121" s="114">
        <v>211.1</v>
      </c>
    </row>
    <row r="122" spans="2:3">
      <c r="B122" s="113" t="s">
        <v>360</v>
      </c>
      <c r="C122" s="114">
        <v>215.3</v>
      </c>
    </row>
    <row r="123" spans="2:3">
      <c r="B123" s="113" t="s">
        <v>361</v>
      </c>
      <c r="C123" s="114">
        <v>217.4</v>
      </c>
    </row>
    <row r="124" spans="2:3">
      <c r="B124" s="113" t="s">
        <v>362</v>
      </c>
      <c r="C124" s="114">
        <v>215.5</v>
      </c>
    </row>
    <row r="125" spans="2:3">
      <c r="B125" s="113" t="s">
        <v>363</v>
      </c>
      <c r="C125" s="114">
        <v>210.9</v>
      </c>
    </row>
    <row r="126" spans="2:3">
      <c r="B126" s="113" t="s">
        <v>364</v>
      </c>
      <c r="C126" s="114">
        <v>212.6</v>
      </c>
    </row>
    <row r="127" spans="2:3">
      <c r="B127" s="113" t="s">
        <v>365</v>
      </c>
      <c r="C127" s="114">
        <v>214.4</v>
      </c>
    </row>
    <row r="128" spans="2:3">
      <c r="B128" s="113" t="s">
        <v>366</v>
      </c>
      <c r="C128" s="114">
        <v>216.9</v>
      </c>
    </row>
    <row r="129" spans="2:3">
      <c r="B129" s="113" t="s">
        <v>367</v>
      </c>
      <c r="C129" s="114">
        <v>219.3</v>
      </c>
    </row>
    <row r="130" spans="2:3">
      <c r="B130" s="113" t="s">
        <v>368</v>
      </c>
      <c r="C130" s="114">
        <v>223.5</v>
      </c>
    </row>
    <row r="131" spans="2:3">
      <c r="B131" s="113" t="s">
        <v>369</v>
      </c>
      <c r="C131" s="114">
        <v>224.5</v>
      </c>
    </row>
    <row r="132" spans="2:3">
      <c r="B132" s="113" t="s">
        <v>370</v>
      </c>
      <c r="C132" s="114">
        <v>227</v>
      </c>
    </row>
    <row r="133" spans="2:3">
      <c r="B133" s="113" t="s">
        <v>371</v>
      </c>
      <c r="C133" s="114">
        <v>230.9</v>
      </c>
    </row>
    <row r="134" spans="2:3">
      <c r="B134" s="113" t="s">
        <v>372</v>
      </c>
      <c r="C134" s="114">
        <v>234.9</v>
      </c>
    </row>
    <row r="135" spans="2:3">
      <c r="B135" s="113" t="s">
        <v>373</v>
      </c>
      <c r="C135" s="114">
        <v>236.2</v>
      </c>
    </row>
    <row r="136" spans="2:3">
      <c r="B136" s="113" t="s">
        <v>374</v>
      </c>
      <c r="C136" s="114">
        <v>238.6</v>
      </c>
    </row>
    <row r="137" spans="2:3">
      <c r="B137" s="113" t="s">
        <v>375</v>
      </c>
      <c r="C137" s="114">
        <v>239.6</v>
      </c>
    </row>
    <row r="138" spans="2:3">
      <c r="B138" s="113" t="s">
        <v>376</v>
      </c>
      <c r="C138" s="114">
        <v>242.2</v>
      </c>
    </row>
    <row r="139" spans="2:3">
      <c r="B139" s="113" t="s">
        <v>377</v>
      </c>
      <c r="C139" s="114">
        <v>243.1</v>
      </c>
    </row>
    <row r="140" spans="2:3">
      <c r="B140" s="113" t="s">
        <v>378</v>
      </c>
      <c r="C140" s="114">
        <v>246</v>
      </c>
    </row>
    <row r="141" spans="2:3">
      <c r="B141" s="113" t="s">
        <v>379</v>
      </c>
      <c r="C141" s="114">
        <v>247.4</v>
      </c>
    </row>
    <row r="142" spans="2:3">
      <c r="B142" s="113" t="s">
        <v>380</v>
      </c>
      <c r="C142" s="114">
        <v>249.7</v>
      </c>
    </row>
    <row r="143" spans="2:3">
      <c r="B143" s="113" t="s">
        <v>381</v>
      </c>
      <c r="C143" s="114">
        <v>250.9</v>
      </c>
    </row>
    <row r="144" spans="2:3">
      <c r="B144" s="113" t="s">
        <v>382</v>
      </c>
      <c r="C144" s="114">
        <v>252.5</v>
      </c>
    </row>
    <row r="145" spans="2:3">
      <c r="B145" s="113" t="s">
        <v>383</v>
      </c>
      <c r="C145" s="114">
        <v>253.9</v>
      </c>
    </row>
    <row r="146" spans="2:3">
      <c r="B146" s="113" t="s">
        <v>384</v>
      </c>
      <c r="C146" s="114">
        <v>256</v>
      </c>
    </row>
    <row r="147" spans="2:3">
      <c r="B147" s="113" t="s">
        <v>385</v>
      </c>
      <c r="C147" s="114">
        <v>256.89999999999998</v>
      </c>
    </row>
    <row r="148" spans="2:3">
      <c r="B148" s="113" t="s">
        <v>386</v>
      </c>
      <c r="C148" s="114">
        <v>257.39999999999998</v>
      </c>
    </row>
    <row r="149" spans="2:3">
      <c r="B149" s="113" t="s">
        <v>387</v>
      </c>
      <c r="C149" s="114">
        <v>256.39999999999998</v>
      </c>
    </row>
    <row r="150" spans="2:3">
      <c r="B150" s="113" t="s">
        <v>388</v>
      </c>
      <c r="C150" s="114">
        <v>258.5</v>
      </c>
    </row>
    <row r="151" spans="2:3">
      <c r="B151" s="113" t="s">
        <v>389</v>
      </c>
      <c r="C151" s="114">
        <v>259.3</v>
      </c>
    </row>
    <row r="152" spans="2:3">
      <c r="B152" s="113" t="s">
        <v>390</v>
      </c>
      <c r="C152" s="114">
        <v>260</v>
      </c>
    </row>
    <row r="153" spans="2:3">
      <c r="B153" s="113" t="s">
        <v>391</v>
      </c>
      <c r="C153" s="114">
        <v>260</v>
      </c>
    </row>
    <row r="154" spans="2:3">
      <c r="B154" s="113" t="s">
        <v>392</v>
      </c>
      <c r="C154" s="114">
        <v>262.2</v>
      </c>
    </row>
    <row r="155" spans="2:3">
      <c r="B155" s="113" t="s">
        <v>393</v>
      </c>
      <c r="C155" s="114">
        <v>264.2</v>
      </c>
    </row>
    <row r="156" spans="2:3">
      <c r="B156" s="113" t="s">
        <v>394</v>
      </c>
      <c r="C156" s="114">
        <v>265.8</v>
      </c>
    </row>
    <row r="157" spans="2:3">
      <c r="B157" s="113" t="s">
        <v>395</v>
      </c>
      <c r="C157" s="114">
        <v>267.7</v>
      </c>
    </row>
    <row r="158" spans="2:3">
      <c r="B158" s="113" t="s">
        <v>396</v>
      </c>
      <c r="C158" s="114">
        <v>271.5</v>
      </c>
    </row>
    <row r="159" spans="2:3">
      <c r="B159" s="113" t="s">
        <v>397</v>
      </c>
      <c r="C159" s="114">
        <v>274.2</v>
      </c>
    </row>
    <row r="160" spans="2:3">
      <c r="B160" s="113" t="s">
        <v>398</v>
      </c>
      <c r="C160" s="114">
        <v>276.39999999999998</v>
      </c>
    </row>
    <row r="161" spans="2:3">
      <c r="B161" s="113" t="s">
        <v>399</v>
      </c>
      <c r="C161" s="114">
        <v>277.5</v>
      </c>
    </row>
    <row r="162" spans="2:3">
      <c r="B162" s="113" t="s">
        <v>400</v>
      </c>
      <c r="C162" s="114">
        <v>280.60000000000002</v>
      </c>
    </row>
    <row r="163" spans="2:3">
      <c r="B163" s="113" t="s">
        <v>401</v>
      </c>
      <c r="C163" s="114">
        <v>283.3</v>
      </c>
    </row>
    <row r="164" spans="2:3">
      <c r="B164" s="113" t="s">
        <v>402</v>
      </c>
      <c r="C164" s="114">
        <v>284.89999999999998</v>
      </c>
    </row>
    <row r="165" spans="2:3">
      <c r="B165" s="113" t="s">
        <v>403</v>
      </c>
      <c r="C165" s="114">
        <v>284.39999999999998</v>
      </c>
    </row>
    <row r="166" spans="2:3">
      <c r="B166" s="113" t="s">
        <v>404</v>
      </c>
      <c r="C166" s="114">
        <v>289</v>
      </c>
    </row>
    <row r="167" spans="2:3">
      <c r="B167" s="113" t="s">
        <v>405</v>
      </c>
      <c r="C167" s="114">
        <v>290.7</v>
      </c>
    </row>
    <row r="168" spans="2:3">
      <c r="B168" s="113" t="s">
        <v>406</v>
      </c>
      <c r="C168" s="114">
        <v>100</v>
      </c>
    </row>
    <row r="169" spans="2:3">
      <c r="B169" s="113" t="s">
        <v>407</v>
      </c>
      <c r="C169" s="114">
        <v>100.4</v>
      </c>
    </row>
    <row r="170" spans="2:3">
      <c r="B170" s="113" t="s">
        <v>408</v>
      </c>
      <c r="C170" s="114">
        <v>100.6</v>
      </c>
    </row>
    <row r="171" spans="2:3">
      <c r="B171" s="113" t="s">
        <v>409</v>
      </c>
      <c r="C171" s="114">
        <v>101.8</v>
      </c>
    </row>
    <row r="172" spans="2:3">
      <c r="B172" s="113" t="s">
        <v>410</v>
      </c>
      <c r="C172" s="114">
        <v>101.9</v>
      </c>
    </row>
    <row r="173" spans="2:3">
      <c r="B173" s="113" t="s">
        <v>411</v>
      </c>
      <c r="C173" s="114">
        <v>101.9</v>
      </c>
    </row>
    <row r="174" spans="2:3">
      <c r="B174" s="113" t="s">
        <v>412</v>
      </c>
      <c r="C174" s="114">
        <v>101.8</v>
      </c>
    </row>
    <row r="175" spans="2:3">
      <c r="B175" s="113" t="s">
        <v>413</v>
      </c>
      <c r="C175" s="114">
        <v>102.1</v>
      </c>
    </row>
    <row r="176" spans="2:3">
      <c r="B176" s="113" t="s">
        <v>414</v>
      </c>
      <c r="C176" s="114">
        <v>102.4</v>
      </c>
    </row>
    <row r="177" spans="2:3">
      <c r="B177" s="113" t="s">
        <v>415</v>
      </c>
      <c r="C177" s="114">
        <v>102.9</v>
      </c>
    </row>
    <row r="178" spans="2:3">
      <c r="B178" s="113" t="s">
        <v>416</v>
      </c>
      <c r="C178" s="114">
        <v>103.4</v>
      </c>
    </row>
    <row r="179" spans="2:3">
      <c r="B179" s="113" t="s">
        <v>417</v>
      </c>
      <c r="C179" s="114">
        <v>103.3</v>
      </c>
    </row>
    <row r="180" spans="2:3">
      <c r="B180" s="113" t="s">
        <v>418</v>
      </c>
      <c r="C180" s="114">
        <v>103.3</v>
      </c>
    </row>
    <row r="181" spans="2:3">
      <c r="B181" s="113" t="s">
        <v>419</v>
      </c>
      <c r="C181" s="114">
        <v>103.7</v>
      </c>
    </row>
    <row r="182" spans="2:3">
      <c r="B182" s="113" t="s">
        <v>420</v>
      </c>
      <c r="C182" s="114">
        <v>104.1</v>
      </c>
    </row>
    <row r="183" spans="2:3">
      <c r="B183" s="113" t="s">
        <v>421</v>
      </c>
      <c r="C183" s="114">
        <v>105.8</v>
      </c>
    </row>
    <row r="184" spans="2:3">
      <c r="B184" s="113" t="s">
        <v>422</v>
      </c>
      <c r="C184" s="114">
        <v>106.2</v>
      </c>
    </row>
    <row r="185" spans="2:3">
      <c r="B185" s="113" t="s">
        <v>423</v>
      </c>
      <c r="C185" s="114">
        <v>106.6</v>
      </c>
    </row>
    <row r="186" spans="2:3">
      <c r="B186" s="113" t="s">
        <v>424</v>
      </c>
      <c r="C186" s="114">
        <v>106.7</v>
      </c>
    </row>
    <row r="187" spans="2:3">
      <c r="B187" s="113" t="s">
        <v>425</v>
      </c>
      <c r="C187" s="114">
        <v>107.9</v>
      </c>
    </row>
    <row r="188" spans="2:3">
      <c r="B188" s="113" t="s">
        <v>426</v>
      </c>
      <c r="C188" s="114">
        <v>108.4</v>
      </c>
    </row>
    <row r="189" spans="2:3">
      <c r="B189" s="113" t="s">
        <v>427</v>
      </c>
      <c r="C189" s="114">
        <v>109.5</v>
      </c>
    </row>
    <row r="190" spans="2:3">
      <c r="B190" s="113" t="s">
        <v>428</v>
      </c>
      <c r="C190" s="114">
        <v>110</v>
      </c>
    </row>
    <row r="191" spans="2:3">
      <c r="B191" s="113" t="s">
        <v>429</v>
      </c>
      <c r="C191" s="114">
        <v>110.3</v>
      </c>
    </row>
    <row r="192" spans="2:3">
      <c r="B192" s="113" t="s">
        <v>430</v>
      </c>
      <c r="C192" s="114">
        <v>111</v>
      </c>
    </row>
    <row r="193" spans="2:3">
      <c r="B193" s="113" t="s">
        <v>431</v>
      </c>
      <c r="C193" s="114">
        <v>111.8</v>
      </c>
    </row>
    <row r="194" spans="2:3">
      <c r="B194" s="113" t="s">
        <v>432</v>
      </c>
      <c r="C194" s="114">
        <v>112.3</v>
      </c>
    </row>
    <row r="195" spans="2:3">
      <c r="B195" s="113" t="s">
        <v>433</v>
      </c>
      <c r="C195" s="114">
        <v>114.3</v>
      </c>
    </row>
    <row r="196" spans="2:3">
      <c r="B196" s="113" t="s">
        <v>434</v>
      </c>
      <c r="C196" s="114">
        <v>115</v>
      </c>
    </row>
    <row r="197" spans="2:3">
      <c r="B197" s="113" t="s">
        <v>435</v>
      </c>
      <c r="C197" s="114">
        <v>115.4</v>
      </c>
    </row>
    <row r="198" spans="2:3">
      <c r="B198" s="113" t="s">
        <v>436</v>
      </c>
      <c r="C198" s="114">
        <v>115.5</v>
      </c>
    </row>
    <row r="199" spans="2:3">
      <c r="B199" s="113" t="s">
        <v>437</v>
      </c>
      <c r="C199" s="114">
        <v>115.8</v>
      </c>
    </row>
    <row r="200" spans="2:3">
      <c r="B200" s="113" t="s">
        <v>438</v>
      </c>
      <c r="C200" s="114">
        <v>116.6</v>
      </c>
    </row>
    <row r="201" spans="2:3">
      <c r="B201" s="113" t="s">
        <v>439</v>
      </c>
      <c r="C201" s="114">
        <v>117.5</v>
      </c>
    </row>
    <row r="202" spans="2:3">
      <c r="B202" s="113" t="s">
        <v>440</v>
      </c>
      <c r="C202" s="114">
        <v>118.5</v>
      </c>
    </row>
    <row r="203" spans="2:3">
      <c r="B203" s="113" t="s">
        <v>441</v>
      </c>
      <c r="C203" s="114">
        <v>118.8</v>
      </c>
    </row>
    <row r="204" spans="2:3">
      <c r="B204" s="113" t="s">
        <v>442</v>
      </c>
      <c r="C204" s="114">
        <v>119.5</v>
      </c>
    </row>
    <row r="205" spans="2:3">
      <c r="B205" s="113" t="s">
        <v>443</v>
      </c>
      <c r="C205" s="114">
        <v>120.2</v>
      </c>
    </row>
    <row r="206" spans="2:3">
      <c r="B206" s="113" t="s">
        <v>444</v>
      </c>
      <c r="C206" s="114">
        <v>121.4</v>
      </c>
    </row>
    <row r="207" spans="2:3">
      <c r="B207" s="113" t="s">
        <v>445</v>
      </c>
      <c r="C207" s="114">
        <v>125.1</v>
      </c>
    </row>
    <row r="208" spans="2:3">
      <c r="B208" s="113" t="s">
        <v>446</v>
      </c>
      <c r="C208" s="114">
        <v>126.2</v>
      </c>
    </row>
    <row r="209" spans="2:3">
      <c r="B209" s="113" t="s">
        <v>447</v>
      </c>
      <c r="C209" s="114">
        <v>126.7</v>
      </c>
    </row>
    <row r="210" spans="2:3">
      <c r="B210" s="113" t="s">
        <v>448</v>
      </c>
      <c r="C210" s="114">
        <v>126.8</v>
      </c>
    </row>
    <row r="211" spans="2:3">
      <c r="B211" s="113" t="s">
        <v>449</v>
      </c>
      <c r="C211" s="114">
        <v>128.1</v>
      </c>
    </row>
    <row r="212" spans="2:3">
      <c r="B212" s="113" t="s">
        <v>450</v>
      </c>
      <c r="C212" s="114">
        <v>129.30000000000001</v>
      </c>
    </row>
    <row r="213" spans="2:3">
      <c r="B213" s="113" t="s">
        <v>451</v>
      </c>
      <c r="C213" s="114">
        <v>130.30000000000001</v>
      </c>
    </row>
    <row r="214" spans="2:3">
      <c r="B214" s="113" t="s">
        <v>452</v>
      </c>
      <c r="C214" s="114">
        <v>130</v>
      </c>
    </row>
    <row r="215" spans="2:3">
      <c r="B215" s="113" t="s">
        <v>453</v>
      </c>
      <c r="C215" s="114">
        <v>129.9</v>
      </c>
    </row>
    <row r="216" spans="2:3">
      <c r="B216" s="113" t="s">
        <v>454</v>
      </c>
      <c r="C216" s="114">
        <v>130.19999999999999</v>
      </c>
    </row>
    <row r="217" spans="2:3">
      <c r="B217" s="113" t="s">
        <v>455</v>
      </c>
      <c r="C217" s="114">
        <v>130.9</v>
      </c>
    </row>
    <row r="218" spans="2:3">
      <c r="B218" s="113" t="s">
        <v>456</v>
      </c>
      <c r="C218" s="114">
        <v>131.4</v>
      </c>
    </row>
    <row r="219" spans="2:3">
      <c r="B219" s="113" t="s">
        <v>457</v>
      </c>
      <c r="C219" s="114">
        <v>133.1</v>
      </c>
    </row>
    <row r="220" spans="2:3">
      <c r="B220" s="113" t="s">
        <v>458</v>
      </c>
      <c r="C220" s="114">
        <v>133.5</v>
      </c>
    </row>
    <row r="221" spans="2:3">
      <c r="B221" s="113" t="s">
        <v>459</v>
      </c>
      <c r="C221" s="114">
        <v>134.1</v>
      </c>
    </row>
    <row r="222" spans="2:3">
      <c r="B222" s="113" t="s">
        <v>460</v>
      </c>
      <c r="C222" s="114">
        <v>133.80000000000001</v>
      </c>
    </row>
    <row r="223" spans="2:3">
      <c r="B223" s="113" t="s">
        <v>461</v>
      </c>
      <c r="C223" s="114">
        <v>134.1</v>
      </c>
    </row>
    <row r="224" spans="2:3">
      <c r="B224" s="113" t="s">
        <v>462</v>
      </c>
      <c r="C224" s="114">
        <v>134.6</v>
      </c>
    </row>
    <row r="225" spans="2:3">
      <c r="B225" s="113" t="s">
        <v>463</v>
      </c>
      <c r="C225" s="114">
        <v>135.1</v>
      </c>
    </row>
    <row r="226" spans="2:3">
      <c r="B226" s="113" t="s">
        <v>464</v>
      </c>
      <c r="C226" s="114">
        <v>135.6</v>
      </c>
    </row>
    <row r="227" spans="2:3">
      <c r="B227" s="113" t="s">
        <v>465</v>
      </c>
      <c r="C227" s="114">
        <v>135.69999999999999</v>
      </c>
    </row>
    <row r="228" spans="2:3">
      <c r="B228" s="113" t="s">
        <v>466</v>
      </c>
      <c r="C228" s="114">
        <v>135.6</v>
      </c>
    </row>
    <row r="229" spans="2:3">
      <c r="B229" s="113" t="s">
        <v>467</v>
      </c>
      <c r="C229" s="114">
        <v>136.30000000000001</v>
      </c>
    </row>
    <row r="230" spans="2:3">
      <c r="B230" s="113" t="s">
        <v>468</v>
      </c>
      <c r="C230" s="114">
        <v>136.69999999999999</v>
      </c>
    </row>
    <row r="231" spans="2:3">
      <c r="B231" s="113" t="s">
        <v>469</v>
      </c>
      <c r="C231" s="114">
        <v>138.80000000000001</v>
      </c>
    </row>
    <row r="232" spans="2:3">
      <c r="B232" s="113" t="s">
        <v>470</v>
      </c>
      <c r="C232" s="114">
        <v>139.30000000000001</v>
      </c>
    </row>
    <row r="233" spans="2:3">
      <c r="B233" s="113" t="s">
        <v>471</v>
      </c>
      <c r="C233" s="114">
        <v>139.30000000000001</v>
      </c>
    </row>
    <row r="234" spans="2:3">
      <c r="B234" s="113" t="s">
        <v>472</v>
      </c>
      <c r="C234" s="114">
        <v>138.80000000000001</v>
      </c>
    </row>
    <row r="235" spans="2:3">
      <c r="B235" s="113" t="s">
        <v>473</v>
      </c>
      <c r="C235" s="114">
        <v>138.9</v>
      </c>
    </row>
    <row r="236" spans="2:3">
      <c r="B236" s="113" t="s">
        <v>474</v>
      </c>
      <c r="C236" s="114">
        <v>139.4</v>
      </c>
    </row>
    <row r="237" spans="2:3">
      <c r="B237" s="113" t="s">
        <v>475</v>
      </c>
      <c r="C237" s="114">
        <v>139.9</v>
      </c>
    </row>
    <row r="238" spans="2:3">
      <c r="B238" s="113" t="s">
        <v>476</v>
      </c>
      <c r="C238" s="114">
        <v>139.69999999999999</v>
      </c>
    </row>
    <row r="239" spans="2:3">
      <c r="B239" s="113" t="s">
        <v>477</v>
      </c>
      <c r="C239" s="114">
        <v>139.19999999999999</v>
      </c>
    </row>
    <row r="240" spans="2:3">
      <c r="B240" s="113" t="s">
        <v>478</v>
      </c>
      <c r="C240" s="114">
        <v>137.9</v>
      </c>
    </row>
    <row r="241" spans="2:3">
      <c r="B241" s="113" t="s">
        <v>479</v>
      </c>
      <c r="C241" s="114">
        <v>138.80000000000001</v>
      </c>
    </row>
    <row r="242" spans="2:3">
      <c r="B242" s="113" t="s">
        <v>480</v>
      </c>
      <c r="C242" s="114">
        <v>139.30000000000001</v>
      </c>
    </row>
    <row r="243" spans="2:3">
      <c r="B243" s="113" t="s">
        <v>481</v>
      </c>
      <c r="C243" s="114">
        <v>140.6</v>
      </c>
    </row>
    <row r="244" spans="2:3">
      <c r="B244" s="113" t="s">
        <v>482</v>
      </c>
      <c r="C244" s="114">
        <v>141.1</v>
      </c>
    </row>
    <row r="245" spans="2:3">
      <c r="B245" s="113" t="s">
        <v>483</v>
      </c>
      <c r="C245" s="114">
        <v>141</v>
      </c>
    </row>
    <row r="246" spans="2:3">
      <c r="B246" s="113" t="s">
        <v>484</v>
      </c>
      <c r="C246" s="114">
        <v>140.69999999999999</v>
      </c>
    </row>
    <row r="247" spans="2:3">
      <c r="B247" s="113" t="s">
        <v>485</v>
      </c>
      <c r="C247" s="114">
        <v>141.30000000000001</v>
      </c>
    </row>
    <row r="248" spans="2:3">
      <c r="B248" s="113" t="s">
        <v>486</v>
      </c>
      <c r="C248" s="114">
        <v>141.9</v>
      </c>
    </row>
    <row r="249" spans="2:3">
      <c r="B249" s="113" t="s">
        <v>487</v>
      </c>
      <c r="C249" s="114">
        <v>141.80000000000001</v>
      </c>
    </row>
    <row r="250" spans="2:3">
      <c r="B250" s="113" t="s">
        <v>488</v>
      </c>
      <c r="C250" s="114">
        <v>141.6</v>
      </c>
    </row>
    <row r="251" spans="2:3">
      <c r="B251" s="113" t="s">
        <v>489</v>
      </c>
      <c r="C251" s="114">
        <v>141.9</v>
      </c>
    </row>
    <row r="252" spans="2:3">
      <c r="B252" s="113" t="s">
        <v>490</v>
      </c>
      <c r="C252" s="114">
        <v>141.30000000000001</v>
      </c>
    </row>
    <row r="253" spans="2:3">
      <c r="B253" s="113" t="s">
        <v>491</v>
      </c>
      <c r="C253" s="114">
        <v>142.1</v>
      </c>
    </row>
    <row r="254" spans="2:3">
      <c r="B254" s="113" t="s">
        <v>492</v>
      </c>
      <c r="C254" s="114">
        <v>142.5</v>
      </c>
    </row>
    <row r="255" spans="2:3">
      <c r="B255" s="113" t="s">
        <v>493</v>
      </c>
      <c r="C255" s="114">
        <v>144.19999999999999</v>
      </c>
    </row>
    <row r="256" spans="2:3">
      <c r="B256" s="113" t="s">
        <v>494</v>
      </c>
      <c r="C256" s="114">
        <v>144.69999999999999</v>
      </c>
    </row>
    <row r="257" spans="2:3">
      <c r="B257" s="113" t="s">
        <v>495</v>
      </c>
      <c r="C257" s="114">
        <v>144.69999999999999</v>
      </c>
    </row>
    <row r="258" spans="2:3">
      <c r="B258" s="113" t="s">
        <v>496</v>
      </c>
      <c r="C258" s="114">
        <v>144</v>
      </c>
    </row>
    <row r="259" spans="2:3">
      <c r="B259" s="113" t="s">
        <v>497</v>
      </c>
      <c r="C259" s="114">
        <v>144.69999999999999</v>
      </c>
    </row>
    <row r="260" spans="2:3">
      <c r="B260" s="113" t="s">
        <v>498</v>
      </c>
      <c r="C260" s="114">
        <v>145</v>
      </c>
    </row>
    <row r="261" spans="2:3">
      <c r="B261" s="113" t="s">
        <v>499</v>
      </c>
      <c r="C261" s="114">
        <v>145.19999999999999</v>
      </c>
    </row>
    <row r="262" spans="2:3">
      <c r="B262" s="113" t="s">
        <v>500</v>
      </c>
      <c r="C262" s="114">
        <v>145.30000000000001</v>
      </c>
    </row>
    <row r="263" spans="2:3">
      <c r="B263" s="113" t="s">
        <v>501</v>
      </c>
      <c r="C263" s="114">
        <v>146</v>
      </c>
    </row>
    <row r="264" spans="2:3">
      <c r="B264" s="113" t="s">
        <v>502</v>
      </c>
      <c r="C264" s="114">
        <v>146</v>
      </c>
    </row>
    <row r="265" spans="2:3">
      <c r="B265" s="113" t="s">
        <v>503</v>
      </c>
      <c r="C265" s="114">
        <v>146.9</v>
      </c>
    </row>
    <row r="266" spans="2:3">
      <c r="B266" s="113" t="s">
        <v>504</v>
      </c>
      <c r="C266" s="114">
        <v>147.5</v>
      </c>
    </row>
    <row r="267" spans="2:3">
      <c r="B267" s="113" t="s">
        <v>505</v>
      </c>
      <c r="C267" s="114">
        <v>149</v>
      </c>
    </row>
    <row r="268" spans="2:3">
      <c r="B268" s="113" t="s">
        <v>506</v>
      </c>
      <c r="C268" s="114">
        <v>149.6</v>
      </c>
    </row>
    <row r="269" spans="2:3">
      <c r="B269" s="113" t="s">
        <v>507</v>
      </c>
      <c r="C269" s="114">
        <v>149.80000000000001</v>
      </c>
    </row>
    <row r="270" spans="2:3">
      <c r="B270" s="113" t="s">
        <v>508</v>
      </c>
      <c r="C270" s="114">
        <v>149.1</v>
      </c>
    </row>
    <row r="271" spans="2:3">
      <c r="B271" s="113" t="s">
        <v>509</v>
      </c>
      <c r="C271" s="114">
        <v>149.9</v>
      </c>
    </row>
    <row r="272" spans="2:3">
      <c r="B272" s="113" t="s">
        <v>510</v>
      </c>
      <c r="C272" s="114">
        <v>150.6</v>
      </c>
    </row>
    <row r="273" spans="2:3">
      <c r="B273" s="113" t="s">
        <v>511</v>
      </c>
      <c r="C273" s="114">
        <v>149.80000000000001</v>
      </c>
    </row>
    <row r="274" spans="2:3">
      <c r="B274" s="113" t="s">
        <v>512</v>
      </c>
      <c r="C274" s="114">
        <v>149.80000000000001</v>
      </c>
    </row>
    <row r="275" spans="2:3">
      <c r="B275" s="113" t="s">
        <v>513</v>
      </c>
      <c r="C275" s="114">
        <v>150.69999999999999</v>
      </c>
    </row>
    <row r="276" spans="2:3">
      <c r="B276" s="113" t="s">
        <v>514</v>
      </c>
      <c r="C276" s="114">
        <v>150.19999999999999</v>
      </c>
    </row>
    <row r="277" spans="2:3">
      <c r="B277" s="113" t="s">
        <v>515</v>
      </c>
      <c r="C277" s="114">
        <v>150.9</v>
      </c>
    </row>
    <row r="278" spans="2:3">
      <c r="B278" s="113" t="s">
        <v>516</v>
      </c>
      <c r="C278" s="114">
        <v>151.5</v>
      </c>
    </row>
    <row r="279" spans="2:3">
      <c r="B279" s="113" t="s">
        <v>517</v>
      </c>
      <c r="C279" s="114">
        <v>152.6</v>
      </c>
    </row>
    <row r="280" spans="2:3">
      <c r="B280" s="113" t="s">
        <v>518</v>
      </c>
      <c r="C280" s="114">
        <v>152.9</v>
      </c>
    </row>
    <row r="281" spans="2:3">
      <c r="B281" s="113" t="s">
        <v>519</v>
      </c>
      <c r="C281" s="114">
        <v>153</v>
      </c>
    </row>
    <row r="282" spans="2:3">
      <c r="B282" s="113" t="s">
        <v>520</v>
      </c>
      <c r="C282" s="114">
        <v>152.4</v>
      </c>
    </row>
    <row r="283" spans="2:3">
      <c r="B283" s="113" t="s">
        <v>521</v>
      </c>
      <c r="C283" s="114">
        <v>153.1</v>
      </c>
    </row>
    <row r="284" spans="2:3">
      <c r="B284" s="113" t="s">
        <v>522</v>
      </c>
      <c r="C284" s="114">
        <v>153.80000000000001</v>
      </c>
    </row>
    <row r="285" spans="2:3">
      <c r="B285" s="113" t="s">
        <v>523</v>
      </c>
      <c r="C285" s="114">
        <v>153.80000000000001</v>
      </c>
    </row>
    <row r="286" spans="2:3">
      <c r="B286" s="113" t="s">
        <v>524</v>
      </c>
      <c r="C286" s="114">
        <v>153.9</v>
      </c>
    </row>
    <row r="287" spans="2:3">
      <c r="B287" s="113" t="s">
        <v>525</v>
      </c>
      <c r="C287" s="114">
        <v>154.4</v>
      </c>
    </row>
    <row r="288" spans="2:3">
      <c r="B288" s="113" t="s">
        <v>526</v>
      </c>
      <c r="C288" s="114">
        <v>154.4</v>
      </c>
    </row>
    <row r="289" spans="2:3">
      <c r="B289" s="113" t="s">
        <v>527</v>
      </c>
      <c r="C289" s="114">
        <v>155</v>
      </c>
    </row>
    <row r="290" spans="2:3">
      <c r="B290" s="113" t="s">
        <v>528</v>
      </c>
      <c r="C290" s="114">
        <v>155.4</v>
      </c>
    </row>
    <row r="291" spans="2:3">
      <c r="B291" s="113" t="s">
        <v>529</v>
      </c>
      <c r="C291" s="114">
        <v>156.30000000000001</v>
      </c>
    </row>
    <row r="292" spans="2:3">
      <c r="B292" s="113" t="s">
        <v>530</v>
      </c>
      <c r="C292" s="114">
        <v>156.9</v>
      </c>
    </row>
    <row r="293" spans="2:3">
      <c r="B293" s="113" t="s">
        <v>531</v>
      </c>
      <c r="C293" s="114">
        <v>157.5</v>
      </c>
    </row>
    <row r="294" spans="2:3">
      <c r="B294" s="113" t="s">
        <v>532</v>
      </c>
      <c r="C294" s="114">
        <v>157.5</v>
      </c>
    </row>
    <row r="295" spans="2:3">
      <c r="B295" s="113" t="s">
        <v>533</v>
      </c>
      <c r="C295" s="114">
        <v>158.5</v>
      </c>
    </row>
    <row r="296" spans="2:3">
      <c r="B296" s="113" t="s">
        <v>534</v>
      </c>
      <c r="C296" s="114">
        <v>159.30000000000001</v>
      </c>
    </row>
    <row r="297" spans="2:3">
      <c r="B297" s="113" t="s">
        <v>535</v>
      </c>
      <c r="C297" s="114">
        <v>159.5</v>
      </c>
    </row>
    <row r="298" spans="2:3">
      <c r="B298" s="113" t="s">
        <v>536</v>
      </c>
      <c r="C298" s="114">
        <v>159.6</v>
      </c>
    </row>
    <row r="299" spans="2:3">
      <c r="B299" s="113" t="s">
        <v>537</v>
      </c>
      <c r="C299" s="114">
        <v>160</v>
      </c>
    </row>
    <row r="300" spans="2:3">
      <c r="B300" s="113" t="s">
        <v>538</v>
      </c>
      <c r="C300" s="114">
        <v>159.5</v>
      </c>
    </row>
    <row r="301" spans="2:3">
      <c r="B301" s="113" t="s">
        <v>539</v>
      </c>
      <c r="C301" s="114">
        <v>160.30000000000001</v>
      </c>
    </row>
    <row r="302" spans="2:3">
      <c r="B302" s="113" t="s">
        <v>540</v>
      </c>
      <c r="C302" s="114">
        <v>160.80000000000001</v>
      </c>
    </row>
    <row r="303" spans="2:3">
      <c r="B303" s="113" t="s">
        <v>541</v>
      </c>
      <c r="C303" s="114">
        <v>162.6</v>
      </c>
    </row>
    <row r="304" spans="2:3">
      <c r="B304" s="113" t="s">
        <v>542</v>
      </c>
      <c r="C304" s="114">
        <v>163.5</v>
      </c>
    </row>
    <row r="305" spans="2:3">
      <c r="B305" s="113" t="s">
        <v>543</v>
      </c>
      <c r="C305" s="114">
        <v>163.4</v>
      </c>
    </row>
    <row r="306" spans="2:3">
      <c r="B306" s="113" t="s">
        <v>544</v>
      </c>
      <c r="C306" s="114">
        <v>163</v>
      </c>
    </row>
    <row r="307" spans="2:3">
      <c r="B307" s="113" t="s">
        <v>545</v>
      </c>
      <c r="C307" s="114">
        <v>163.69999999999999</v>
      </c>
    </row>
    <row r="308" spans="2:3">
      <c r="B308" s="113" t="s">
        <v>546</v>
      </c>
      <c r="C308" s="114">
        <v>164.4</v>
      </c>
    </row>
    <row r="309" spans="2:3">
      <c r="B309" s="113" t="s">
        <v>547</v>
      </c>
      <c r="C309" s="114">
        <v>164.5</v>
      </c>
    </row>
    <row r="310" spans="2:3">
      <c r="B310" s="113" t="s">
        <v>548</v>
      </c>
      <c r="C310" s="114">
        <v>164.4</v>
      </c>
    </row>
    <row r="311" spans="2:3">
      <c r="B311" s="113" t="s">
        <v>549</v>
      </c>
      <c r="C311" s="114">
        <v>164.4</v>
      </c>
    </row>
    <row r="312" spans="2:3">
      <c r="B312" s="113" t="s">
        <v>550</v>
      </c>
      <c r="C312" s="114">
        <v>163.4</v>
      </c>
    </row>
    <row r="313" spans="2:3">
      <c r="B313" s="113" t="s">
        <v>551</v>
      </c>
      <c r="C313" s="114">
        <v>163.69999999999999</v>
      </c>
    </row>
    <row r="314" spans="2:3">
      <c r="B314" s="113" t="s">
        <v>552</v>
      </c>
      <c r="C314" s="114">
        <v>164.1</v>
      </c>
    </row>
    <row r="315" spans="2:3">
      <c r="B315" s="113" t="s">
        <v>553</v>
      </c>
      <c r="C315" s="114">
        <v>165.2</v>
      </c>
    </row>
    <row r="316" spans="2:3">
      <c r="B316" s="113" t="s">
        <v>554</v>
      </c>
      <c r="C316" s="114">
        <v>165.6</v>
      </c>
    </row>
    <row r="317" spans="2:3">
      <c r="B317" s="113" t="s">
        <v>555</v>
      </c>
      <c r="C317" s="114">
        <v>165.6</v>
      </c>
    </row>
    <row r="318" spans="2:3">
      <c r="B318" s="113" t="s">
        <v>556</v>
      </c>
      <c r="C318" s="114">
        <v>165.1</v>
      </c>
    </row>
    <row r="319" spans="2:3">
      <c r="B319" s="113" t="s">
        <v>557</v>
      </c>
      <c r="C319" s="114">
        <v>165.5</v>
      </c>
    </row>
    <row r="320" spans="2:3">
      <c r="B320" s="113" t="s">
        <v>558</v>
      </c>
      <c r="C320" s="114">
        <v>166.2</v>
      </c>
    </row>
    <row r="321" spans="2:3">
      <c r="B321" s="113" t="s">
        <v>559</v>
      </c>
      <c r="C321" s="114">
        <v>166.5</v>
      </c>
    </row>
    <row r="322" spans="2:3">
      <c r="B322" s="113" t="s">
        <v>560</v>
      </c>
      <c r="C322" s="114">
        <v>166.7</v>
      </c>
    </row>
    <row r="323" spans="2:3">
      <c r="B323" s="113" t="s">
        <v>561</v>
      </c>
      <c r="C323" s="114">
        <v>167.3</v>
      </c>
    </row>
    <row r="324" spans="2:3">
      <c r="B324" s="113" t="s">
        <v>562</v>
      </c>
      <c r="C324" s="114">
        <v>166.6</v>
      </c>
    </row>
    <row r="325" spans="2:3">
      <c r="B325" s="113" t="s">
        <v>563</v>
      </c>
      <c r="C325" s="114">
        <v>167.5</v>
      </c>
    </row>
    <row r="326" spans="2:3">
      <c r="B326" s="113" t="s">
        <v>564</v>
      </c>
      <c r="C326" s="114">
        <v>168.4</v>
      </c>
    </row>
    <row r="327" spans="2:3">
      <c r="B327" s="113" t="s">
        <v>565</v>
      </c>
      <c r="C327" s="114">
        <v>170.1</v>
      </c>
    </row>
    <row r="328" spans="2:3">
      <c r="B328" s="113" t="s">
        <v>566</v>
      </c>
      <c r="C328" s="114">
        <v>170.7</v>
      </c>
    </row>
    <row r="329" spans="2:3">
      <c r="B329" s="113" t="s">
        <v>567</v>
      </c>
      <c r="C329" s="114">
        <v>171.1</v>
      </c>
    </row>
    <row r="330" spans="2:3">
      <c r="B330" s="113" t="s">
        <v>568</v>
      </c>
      <c r="C330" s="114">
        <v>170.5</v>
      </c>
    </row>
    <row r="331" spans="2:3">
      <c r="B331" s="113" t="s">
        <v>569</v>
      </c>
      <c r="C331" s="114">
        <v>170.5</v>
      </c>
    </row>
    <row r="332" spans="2:3">
      <c r="B332" s="113" t="s">
        <v>570</v>
      </c>
      <c r="C332" s="114">
        <v>171.7</v>
      </c>
    </row>
    <row r="333" spans="2:3">
      <c r="B333" s="113" t="s">
        <v>571</v>
      </c>
      <c r="C333" s="114">
        <v>171.6</v>
      </c>
    </row>
    <row r="334" spans="2:3">
      <c r="B334" s="113" t="s">
        <v>572</v>
      </c>
      <c r="C334" s="114">
        <v>172.1</v>
      </c>
    </row>
    <row r="335" spans="2:3">
      <c r="B335" s="113" t="s">
        <v>573</v>
      </c>
      <c r="C335" s="114">
        <v>172.2</v>
      </c>
    </row>
    <row r="336" spans="2:3">
      <c r="B336" s="113" t="s">
        <v>574</v>
      </c>
      <c r="C336" s="114">
        <v>171.1</v>
      </c>
    </row>
    <row r="337" spans="2:3">
      <c r="B337" s="113" t="s">
        <v>575</v>
      </c>
      <c r="C337" s="114">
        <v>172</v>
      </c>
    </row>
    <row r="338" spans="2:3">
      <c r="B338" s="113" t="s">
        <v>576</v>
      </c>
      <c r="C338" s="114">
        <v>172.2</v>
      </c>
    </row>
    <row r="339" spans="2:3">
      <c r="B339" s="113" t="s">
        <v>577</v>
      </c>
      <c r="C339" s="114">
        <v>173.1</v>
      </c>
    </row>
    <row r="340" spans="2:3">
      <c r="B340" s="113" t="s">
        <v>578</v>
      </c>
      <c r="C340" s="114">
        <v>174.2</v>
      </c>
    </row>
    <row r="341" spans="2:3">
      <c r="B341" s="113" t="s">
        <v>579</v>
      </c>
      <c r="C341" s="114">
        <v>174.4</v>
      </c>
    </row>
    <row r="342" spans="2:3">
      <c r="B342" s="113" t="s">
        <v>580</v>
      </c>
      <c r="C342" s="114">
        <v>173.3</v>
      </c>
    </row>
    <row r="343" spans="2:3">
      <c r="B343" s="113" t="s">
        <v>581</v>
      </c>
      <c r="C343" s="114">
        <v>174</v>
      </c>
    </row>
    <row r="344" spans="2:3">
      <c r="B344" s="113" t="s">
        <v>582</v>
      </c>
      <c r="C344" s="114">
        <v>174.6</v>
      </c>
    </row>
    <row r="345" spans="2:3">
      <c r="B345" s="113" t="s">
        <v>583</v>
      </c>
      <c r="C345" s="114">
        <v>174.3</v>
      </c>
    </row>
    <row r="346" spans="2:3">
      <c r="B346" s="113" t="s">
        <v>584</v>
      </c>
      <c r="C346" s="114">
        <v>173.6</v>
      </c>
    </row>
    <row r="347" spans="2:3">
      <c r="B347" s="113" t="s">
        <v>585</v>
      </c>
      <c r="C347" s="114">
        <v>173.4</v>
      </c>
    </row>
    <row r="348" spans="2:3">
      <c r="B348" s="113" t="s">
        <v>586</v>
      </c>
      <c r="C348" s="114">
        <v>173.3</v>
      </c>
    </row>
    <row r="349" spans="2:3">
      <c r="B349" s="113" t="s">
        <v>587</v>
      </c>
      <c r="C349" s="114">
        <v>173.8</v>
      </c>
    </row>
    <row r="350" spans="2:3">
      <c r="B350" s="113" t="s">
        <v>588</v>
      </c>
      <c r="C350" s="114">
        <v>174.5</v>
      </c>
    </row>
    <row r="351" spans="2:3">
      <c r="B351" s="113" t="s">
        <v>589</v>
      </c>
      <c r="C351" s="114">
        <v>175.7</v>
      </c>
    </row>
    <row r="352" spans="2:3">
      <c r="B352" s="113" t="s">
        <v>590</v>
      </c>
      <c r="C352" s="114">
        <v>176.2</v>
      </c>
    </row>
    <row r="353" spans="2:3">
      <c r="B353" s="113" t="s">
        <v>591</v>
      </c>
      <c r="C353" s="114">
        <v>176.2</v>
      </c>
    </row>
    <row r="354" spans="2:3">
      <c r="B354" s="113" t="s">
        <v>592</v>
      </c>
      <c r="C354" s="114">
        <v>175.9</v>
      </c>
    </row>
    <row r="355" spans="2:3">
      <c r="B355" s="113" t="s">
        <v>593</v>
      </c>
      <c r="C355" s="114">
        <v>176.4</v>
      </c>
    </row>
    <row r="356" spans="2:3">
      <c r="B356" s="113" t="s">
        <v>594</v>
      </c>
      <c r="C356" s="114">
        <v>177.6</v>
      </c>
    </row>
    <row r="357" spans="2:3">
      <c r="B357" s="113" t="s">
        <v>595</v>
      </c>
      <c r="C357" s="114">
        <v>177.9</v>
      </c>
    </row>
    <row r="358" spans="2:3">
      <c r="B358" s="113" t="s">
        <v>596</v>
      </c>
      <c r="C358" s="114">
        <v>178.2</v>
      </c>
    </row>
    <row r="359" spans="2:3">
      <c r="B359" s="113" t="s">
        <v>597</v>
      </c>
      <c r="C359" s="114">
        <v>178.5</v>
      </c>
    </row>
    <row r="360" spans="2:3">
      <c r="B360" s="113" t="s">
        <v>598</v>
      </c>
      <c r="C360" s="114">
        <v>178.4</v>
      </c>
    </row>
    <row r="361" spans="2:3">
      <c r="B361" s="113" t="s">
        <v>599</v>
      </c>
      <c r="C361" s="114">
        <v>179.3</v>
      </c>
    </row>
    <row r="362" spans="2:3">
      <c r="B362" s="113" t="s">
        <v>600</v>
      </c>
      <c r="C362" s="114">
        <v>179.9</v>
      </c>
    </row>
    <row r="363" spans="2:3">
      <c r="B363" s="113" t="s">
        <v>601</v>
      </c>
      <c r="C363" s="114">
        <v>181.2</v>
      </c>
    </row>
    <row r="364" spans="2:3">
      <c r="B364" s="113" t="s">
        <v>602</v>
      </c>
      <c r="C364" s="114">
        <v>181.5</v>
      </c>
    </row>
    <row r="365" spans="2:3">
      <c r="B365" s="113" t="s">
        <v>603</v>
      </c>
      <c r="C365" s="114">
        <v>181.3</v>
      </c>
    </row>
    <row r="366" spans="2:3">
      <c r="B366" s="113" t="s">
        <v>604</v>
      </c>
      <c r="C366" s="114">
        <v>181.3</v>
      </c>
    </row>
    <row r="367" spans="2:3">
      <c r="B367" s="113" t="s">
        <v>605</v>
      </c>
      <c r="C367" s="114">
        <v>181.6</v>
      </c>
    </row>
    <row r="368" spans="2:3">
      <c r="B368" s="113" t="s">
        <v>606</v>
      </c>
      <c r="C368" s="114">
        <v>182.5</v>
      </c>
    </row>
    <row r="369" spans="2:3">
      <c r="B369" s="113" t="s">
        <v>607</v>
      </c>
      <c r="C369" s="114">
        <v>182.6</v>
      </c>
    </row>
    <row r="370" spans="2:3">
      <c r="B370" s="113" t="s">
        <v>608</v>
      </c>
      <c r="C370" s="114">
        <v>182.7</v>
      </c>
    </row>
    <row r="371" spans="2:3">
      <c r="B371" s="113" t="s">
        <v>609</v>
      </c>
      <c r="C371" s="114">
        <v>183.5</v>
      </c>
    </row>
    <row r="372" spans="2:3">
      <c r="B372" s="113" t="s">
        <v>610</v>
      </c>
      <c r="C372" s="114">
        <v>183.1</v>
      </c>
    </row>
    <row r="373" spans="2:3">
      <c r="B373" s="113" t="s">
        <v>611</v>
      </c>
      <c r="C373" s="114">
        <v>183.8</v>
      </c>
    </row>
    <row r="374" spans="2:3">
      <c r="B374" s="113" t="s">
        <v>612</v>
      </c>
      <c r="C374" s="114">
        <v>184.6</v>
      </c>
    </row>
    <row r="375" spans="2:3">
      <c r="B375" s="113" t="s">
        <v>613</v>
      </c>
      <c r="C375" s="114">
        <v>185.7</v>
      </c>
    </row>
    <row r="376" spans="2:3">
      <c r="B376" s="113" t="s">
        <v>614</v>
      </c>
      <c r="C376" s="114">
        <v>186.5</v>
      </c>
    </row>
    <row r="377" spans="2:3">
      <c r="B377" s="113" t="s">
        <v>615</v>
      </c>
      <c r="C377" s="114">
        <v>186.8</v>
      </c>
    </row>
    <row r="378" spans="2:3">
      <c r="B378" s="113" t="s">
        <v>616</v>
      </c>
      <c r="C378" s="114">
        <v>186.8</v>
      </c>
    </row>
    <row r="379" spans="2:3">
      <c r="B379" s="113" t="s">
        <v>617</v>
      </c>
      <c r="C379" s="114">
        <v>187.4</v>
      </c>
    </row>
    <row r="380" spans="2:3">
      <c r="B380" s="113" t="s">
        <v>618</v>
      </c>
      <c r="C380" s="114">
        <v>188.1</v>
      </c>
    </row>
    <row r="381" spans="2:3">
      <c r="B381" s="113" t="s">
        <v>619</v>
      </c>
      <c r="C381" s="114">
        <v>188.6</v>
      </c>
    </row>
    <row r="382" spans="2:3">
      <c r="B382" s="113" t="s">
        <v>620</v>
      </c>
      <c r="C382" s="114">
        <v>189</v>
      </c>
    </row>
    <row r="383" spans="2:3">
      <c r="B383" s="113" t="s">
        <v>621</v>
      </c>
      <c r="C383" s="114">
        <v>189.9</v>
      </c>
    </row>
    <row r="384" spans="2:3">
      <c r="B384" s="113" t="s">
        <v>622</v>
      </c>
      <c r="C384" s="114">
        <v>188.9</v>
      </c>
    </row>
    <row r="385" spans="2:3">
      <c r="B385" s="113" t="s">
        <v>623</v>
      </c>
      <c r="C385" s="114">
        <v>189.6</v>
      </c>
    </row>
    <row r="386" spans="2:3">
      <c r="B386" s="113" t="s">
        <v>624</v>
      </c>
      <c r="C386" s="114">
        <v>190.5</v>
      </c>
    </row>
    <row r="387" spans="2:3">
      <c r="B387" s="113" t="s">
        <v>625</v>
      </c>
      <c r="C387" s="114">
        <v>191.6</v>
      </c>
    </row>
    <row r="388" spans="2:3">
      <c r="B388" s="113" t="s">
        <v>626</v>
      </c>
      <c r="C388" s="114">
        <v>192</v>
      </c>
    </row>
    <row r="389" spans="2:3">
      <c r="B389" s="113" t="s">
        <v>627</v>
      </c>
      <c r="C389" s="114">
        <v>192.2</v>
      </c>
    </row>
    <row r="390" spans="2:3">
      <c r="B390" s="113" t="s">
        <v>628</v>
      </c>
      <c r="C390" s="114">
        <v>192.2</v>
      </c>
    </row>
    <row r="391" spans="2:3">
      <c r="B391" s="113" t="s">
        <v>629</v>
      </c>
      <c r="C391" s="114">
        <v>192.6</v>
      </c>
    </row>
    <row r="392" spans="2:3">
      <c r="B392" s="113" t="s">
        <v>630</v>
      </c>
      <c r="C392" s="114">
        <v>193.1</v>
      </c>
    </row>
    <row r="393" spans="2:3">
      <c r="B393" s="113" t="s">
        <v>631</v>
      </c>
      <c r="C393" s="114">
        <v>193.3</v>
      </c>
    </row>
    <row r="394" spans="2:3">
      <c r="B394" s="113" t="s">
        <v>632</v>
      </c>
      <c r="C394" s="114">
        <v>193.6</v>
      </c>
    </row>
    <row r="395" spans="2:3">
      <c r="B395" s="113" t="s">
        <v>633</v>
      </c>
      <c r="C395" s="114">
        <v>194.1</v>
      </c>
    </row>
    <row r="396" spans="2:3">
      <c r="B396" s="113" t="s">
        <v>634</v>
      </c>
      <c r="C396" s="114">
        <v>193.4</v>
      </c>
    </row>
    <row r="397" spans="2:3">
      <c r="B397" s="113" t="s">
        <v>635</v>
      </c>
      <c r="C397" s="114">
        <v>194.2</v>
      </c>
    </row>
    <row r="398" spans="2:3">
      <c r="B398" s="113" t="s">
        <v>636</v>
      </c>
      <c r="C398" s="114">
        <v>195</v>
      </c>
    </row>
    <row r="399" spans="2:3">
      <c r="B399" s="113" t="s">
        <v>637</v>
      </c>
      <c r="C399" s="114">
        <v>196.5</v>
      </c>
    </row>
    <row r="400" spans="2:3">
      <c r="B400" s="113" t="s">
        <v>638</v>
      </c>
      <c r="C400" s="114">
        <v>197.7</v>
      </c>
    </row>
    <row r="401" spans="2:3">
      <c r="B401" s="113" t="s">
        <v>639</v>
      </c>
      <c r="C401" s="114">
        <v>198.5</v>
      </c>
    </row>
    <row r="402" spans="2:3">
      <c r="B402" s="113" t="s">
        <v>640</v>
      </c>
      <c r="C402" s="114">
        <v>198.5</v>
      </c>
    </row>
    <row r="403" spans="2:3">
      <c r="B403" s="113" t="s">
        <v>641</v>
      </c>
      <c r="C403" s="114">
        <v>199.2</v>
      </c>
    </row>
    <row r="404" spans="2:3">
      <c r="B404" s="113" t="s">
        <v>642</v>
      </c>
      <c r="C404" s="114">
        <v>200.1</v>
      </c>
    </row>
    <row r="405" spans="2:3">
      <c r="B405" s="113" t="s">
        <v>643</v>
      </c>
      <c r="C405" s="114">
        <v>200.4</v>
      </c>
    </row>
    <row r="406" spans="2:3">
      <c r="B406" s="113" t="s">
        <v>644</v>
      </c>
      <c r="C406" s="114">
        <v>201.1</v>
      </c>
    </row>
    <row r="407" spans="2:3">
      <c r="B407" s="113" t="s">
        <v>645</v>
      </c>
      <c r="C407" s="114">
        <v>202.7</v>
      </c>
    </row>
    <row r="408" spans="2:3">
      <c r="B408" s="113" t="s">
        <v>646</v>
      </c>
      <c r="C408" s="114">
        <v>201.6</v>
      </c>
    </row>
    <row r="409" spans="2:3">
      <c r="B409" s="113" t="s">
        <v>647</v>
      </c>
      <c r="C409" s="114">
        <v>203.1</v>
      </c>
    </row>
    <row r="410" spans="2:3">
      <c r="B410" s="113" t="s">
        <v>648</v>
      </c>
      <c r="C410" s="114">
        <v>204.4</v>
      </c>
    </row>
    <row r="411" spans="2:3">
      <c r="B411" s="113" t="s">
        <v>649</v>
      </c>
      <c r="C411" s="114">
        <v>205.4</v>
      </c>
    </row>
    <row r="412" spans="2:3">
      <c r="B412" s="113" t="s">
        <v>650</v>
      </c>
      <c r="C412" s="114">
        <v>206.2</v>
      </c>
    </row>
    <row r="413" spans="2:3">
      <c r="B413" s="113" t="s">
        <v>651</v>
      </c>
      <c r="C413" s="114">
        <v>207.3</v>
      </c>
    </row>
    <row r="414" spans="2:3">
      <c r="B414" s="113" t="s">
        <v>652</v>
      </c>
      <c r="C414" s="114">
        <v>206.1</v>
      </c>
    </row>
    <row r="415" spans="2:3">
      <c r="B415" s="113" t="s">
        <v>653</v>
      </c>
      <c r="C415" s="114">
        <v>207.3</v>
      </c>
    </row>
    <row r="416" spans="2:3">
      <c r="B416" s="113" t="s">
        <v>654</v>
      </c>
      <c r="C416" s="114">
        <v>208</v>
      </c>
    </row>
    <row r="417" spans="2:3">
      <c r="B417" s="113" t="s">
        <v>655</v>
      </c>
      <c r="C417" s="114">
        <v>208.9</v>
      </c>
    </row>
    <row r="418" spans="2:3">
      <c r="B418" s="113" t="s">
        <v>656</v>
      </c>
      <c r="C418" s="114">
        <v>209.7</v>
      </c>
    </row>
    <row r="419" spans="2:3">
      <c r="B419" s="113" t="s">
        <v>657</v>
      </c>
      <c r="C419" s="114">
        <v>210.9</v>
      </c>
    </row>
    <row r="420" spans="2:3">
      <c r="B420" s="113" t="s">
        <v>658</v>
      </c>
      <c r="C420" s="114">
        <v>209.8</v>
      </c>
    </row>
    <row r="421" spans="2:3">
      <c r="B421" s="113" t="s">
        <v>659</v>
      </c>
      <c r="C421" s="114">
        <v>211.4</v>
      </c>
    </row>
    <row r="422" spans="2:3">
      <c r="B422" s="113" t="s">
        <v>660</v>
      </c>
      <c r="C422" s="114">
        <v>212.1</v>
      </c>
    </row>
    <row r="423" spans="2:3">
      <c r="B423" s="113" t="s">
        <v>661</v>
      </c>
      <c r="C423" s="114">
        <v>214</v>
      </c>
    </row>
    <row r="424" spans="2:3">
      <c r="B424" s="113" t="s">
        <v>662</v>
      </c>
      <c r="C424" s="114">
        <v>215.1</v>
      </c>
    </row>
    <row r="425" spans="2:3">
      <c r="B425" s="113" t="s">
        <v>663</v>
      </c>
      <c r="C425" s="114">
        <v>216.8</v>
      </c>
    </row>
    <row r="426" spans="2:3">
      <c r="B426" s="113" t="s">
        <v>664</v>
      </c>
      <c r="C426" s="114">
        <v>216.5</v>
      </c>
    </row>
    <row r="427" spans="2:3">
      <c r="B427" s="113" t="s">
        <v>665</v>
      </c>
      <c r="C427" s="114">
        <v>217.2</v>
      </c>
    </row>
    <row r="428" spans="2:3">
      <c r="B428" s="113" t="s">
        <v>666</v>
      </c>
      <c r="C428" s="114">
        <v>218.4</v>
      </c>
    </row>
    <row r="429" spans="2:3">
      <c r="B429" s="113" t="s">
        <v>667</v>
      </c>
      <c r="C429" s="114">
        <v>217.7</v>
      </c>
    </row>
    <row r="430" spans="2:3">
      <c r="B430" s="113" t="s">
        <v>668</v>
      </c>
      <c r="C430" s="114">
        <v>216</v>
      </c>
    </row>
    <row r="431" spans="2:3">
      <c r="B431" s="113" t="s">
        <v>669</v>
      </c>
      <c r="C431" s="114">
        <v>212.9</v>
      </c>
    </row>
    <row r="432" spans="2:3">
      <c r="B432" s="113" t="s">
        <v>670</v>
      </c>
      <c r="C432" s="114">
        <v>210.1</v>
      </c>
    </row>
    <row r="433" spans="2:3">
      <c r="B433" s="113" t="s">
        <v>671</v>
      </c>
      <c r="C433" s="114">
        <v>211.4</v>
      </c>
    </row>
    <row r="434" spans="2:3">
      <c r="B434" s="113" t="s">
        <v>672</v>
      </c>
      <c r="C434" s="114">
        <v>211.3</v>
      </c>
    </row>
    <row r="435" spans="2:3">
      <c r="B435" s="113" t="s">
        <v>673</v>
      </c>
      <c r="C435" s="114">
        <v>211.5</v>
      </c>
    </row>
    <row r="436" spans="2:3">
      <c r="B436" s="113" t="s">
        <v>674</v>
      </c>
      <c r="C436" s="114">
        <v>212.8</v>
      </c>
    </row>
    <row r="437" spans="2:3">
      <c r="B437" s="113" t="s">
        <v>675</v>
      </c>
      <c r="C437" s="114">
        <v>213.4</v>
      </c>
    </row>
    <row r="438" spans="2:3">
      <c r="B438" s="113" t="s">
        <v>676</v>
      </c>
      <c r="C438" s="114">
        <v>213.4</v>
      </c>
    </row>
    <row r="439" spans="2:3">
      <c r="B439" s="113" t="s">
        <v>677</v>
      </c>
      <c r="C439" s="114">
        <v>214.4</v>
      </c>
    </row>
    <row r="440" spans="2:3">
      <c r="B440" s="113" t="s">
        <v>678</v>
      </c>
      <c r="C440" s="114">
        <v>215.3</v>
      </c>
    </row>
    <row r="441" spans="2:3">
      <c r="B441" s="113" t="s">
        <v>679</v>
      </c>
      <c r="C441" s="114">
        <v>216</v>
      </c>
    </row>
    <row r="442" spans="2:3">
      <c r="B442" s="113" t="s">
        <v>680</v>
      </c>
      <c r="C442" s="114">
        <v>216.6</v>
      </c>
    </row>
    <row r="443" spans="2:3">
      <c r="B443" s="113" t="s">
        <v>681</v>
      </c>
      <c r="C443" s="114">
        <v>218</v>
      </c>
    </row>
    <row r="444" spans="2:3">
      <c r="B444" s="113" t="s">
        <v>682</v>
      </c>
      <c r="C444" s="114">
        <v>217.9</v>
      </c>
    </row>
    <row r="445" spans="2:3">
      <c r="B445" s="113" t="s">
        <v>683</v>
      </c>
      <c r="C445" s="114">
        <v>219.2</v>
      </c>
    </row>
    <row r="446" spans="2:3">
      <c r="B446" s="113" t="s">
        <v>684</v>
      </c>
      <c r="C446" s="114">
        <v>220.7</v>
      </c>
    </row>
    <row r="447" spans="2:3">
      <c r="B447" s="113" t="s">
        <v>685</v>
      </c>
      <c r="C447" s="114">
        <v>222.8</v>
      </c>
    </row>
    <row r="448" spans="2:3">
      <c r="B448" s="113" t="s">
        <v>686</v>
      </c>
      <c r="C448" s="114">
        <v>223.6</v>
      </c>
    </row>
    <row r="449" spans="2:3">
      <c r="B449" s="113" t="s">
        <v>687</v>
      </c>
      <c r="C449" s="114">
        <v>224.1</v>
      </c>
    </row>
    <row r="450" spans="2:3">
      <c r="B450" s="113" t="s">
        <v>688</v>
      </c>
      <c r="C450" s="114">
        <v>223.6</v>
      </c>
    </row>
    <row r="451" spans="2:3">
      <c r="B451" s="113" t="s">
        <v>689</v>
      </c>
      <c r="C451" s="114">
        <v>224.5</v>
      </c>
    </row>
    <row r="452" spans="2:3">
      <c r="B452" s="113" t="s">
        <v>690</v>
      </c>
      <c r="C452" s="114">
        <v>225.3</v>
      </c>
    </row>
    <row r="453" spans="2:3">
      <c r="B453" s="113" t="s">
        <v>691</v>
      </c>
      <c r="C453" s="114">
        <v>225.8</v>
      </c>
    </row>
    <row r="454" spans="2:3">
      <c r="B454" s="113" t="s">
        <v>692</v>
      </c>
      <c r="C454" s="114">
        <v>226.8</v>
      </c>
    </row>
    <row r="455" spans="2:3">
      <c r="B455" s="113" t="s">
        <v>693</v>
      </c>
      <c r="C455" s="114">
        <v>228.4</v>
      </c>
    </row>
    <row r="456" spans="2:3">
      <c r="B456" s="113" t="s">
        <v>694</v>
      </c>
      <c r="C456" s="114">
        <v>229</v>
      </c>
    </row>
    <row r="457" spans="2:3">
      <c r="B457" s="113" t="s">
        <v>695</v>
      </c>
      <c r="C457" s="114">
        <v>231.3</v>
      </c>
    </row>
    <row r="458" spans="2:3">
      <c r="B458" s="113" t="s">
        <v>696</v>
      </c>
      <c r="C458" s="114">
        <v>232.5</v>
      </c>
    </row>
    <row r="459" spans="2:3">
      <c r="B459" s="113" t="s">
        <v>697</v>
      </c>
      <c r="C459" s="114">
        <v>234.4</v>
      </c>
    </row>
    <row r="460" spans="2:3">
      <c r="B460" s="113" t="s">
        <v>698</v>
      </c>
      <c r="C460" s="114">
        <v>235.2</v>
      </c>
    </row>
    <row r="461" spans="2:3">
      <c r="B461" s="113" t="s">
        <v>699</v>
      </c>
      <c r="C461" s="114">
        <v>235.2</v>
      </c>
    </row>
    <row r="462" spans="2:3">
      <c r="B462" s="113" t="s">
        <v>700</v>
      </c>
      <c r="C462" s="114">
        <v>234.7</v>
      </c>
    </row>
    <row r="463" spans="2:3">
      <c r="B463" s="113" t="s">
        <v>701</v>
      </c>
      <c r="C463" s="114">
        <v>236.1</v>
      </c>
    </row>
    <row r="464" spans="2:3">
      <c r="B464" s="113" t="s">
        <v>702</v>
      </c>
      <c r="C464" s="114">
        <v>237.9</v>
      </c>
    </row>
    <row r="465" spans="2:3">
      <c r="B465" s="113" t="s">
        <v>703</v>
      </c>
      <c r="C465" s="114">
        <v>238</v>
      </c>
    </row>
    <row r="466" spans="2:3">
      <c r="B466" s="113" t="s">
        <v>704</v>
      </c>
      <c r="C466" s="114">
        <v>238.5</v>
      </c>
    </row>
    <row r="467" spans="2:3">
      <c r="B467" s="113" t="s">
        <v>705</v>
      </c>
      <c r="C467" s="114">
        <v>239.4</v>
      </c>
    </row>
    <row r="468" spans="2:3">
      <c r="B468" s="113" t="s">
        <v>706</v>
      </c>
      <c r="C468" s="114">
        <v>238</v>
      </c>
    </row>
    <row r="469" spans="2:3">
      <c r="B469" s="113" t="s">
        <v>707</v>
      </c>
      <c r="C469" s="114">
        <v>239.9</v>
      </c>
    </row>
    <row r="470" spans="2:3">
      <c r="B470" s="113" t="s">
        <v>708</v>
      </c>
      <c r="C470" s="114">
        <v>240.8</v>
      </c>
    </row>
    <row r="471" spans="2:3">
      <c r="B471" s="113" t="s">
        <v>709</v>
      </c>
      <c r="C471" s="114">
        <v>242.5</v>
      </c>
    </row>
    <row r="472" spans="2:3">
      <c r="B472" s="113" t="s">
        <v>710</v>
      </c>
      <c r="C472" s="114">
        <v>242.4</v>
      </c>
    </row>
    <row r="473" spans="2:3">
      <c r="B473" s="113" t="s">
        <v>711</v>
      </c>
      <c r="C473" s="114">
        <v>241.8</v>
      </c>
    </row>
    <row r="474" spans="2:3">
      <c r="B474" s="113" t="s">
        <v>712</v>
      </c>
      <c r="C474" s="114">
        <v>242.1</v>
      </c>
    </row>
    <row r="475" spans="2:3">
      <c r="B475" s="113" t="s">
        <v>713</v>
      </c>
      <c r="C475" s="114">
        <v>243</v>
      </c>
    </row>
    <row r="476" spans="2:3">
      <c r="B476" s="113" t="s">
        <v>714</v>
      </c>
      <c r="C476" s="114">
        <v>244.2</v>
      </c>
    </row>
    <row r="477" spans="2:3">
      <c r="B477" s="113" t="s">
        <v>715</v>
      </c>
      <c r="C477" s="114">
        <v>245.6</v>
      </c>
    </row>
    <row r="478" spans="2:3">
      <c r="B478" s="113" t="s">
        <v>716</v>
      </c>
      <c r="C478" s="114">
        <v>245.6</v>
      </c>
    </row>
    <row r="479" spans="2:3">
      <c r="B479" s="113" t="s">
        <v>717</v>
      </c>
      <c r="C479" s="114">
        <v>246.8</v>
      </c>
    </row>
    <row r="480" spans="2:3">
      <c r="B480" s="113" t="s">
        <v>718</v>
      </c>
      <c r="C480" s="114">
        <v>245.8</v>
      </c>
    </row>
    <row r="481" spans="2:3">
      <c r="B481" s="113" t="s">
        <v>719</v>
      </c>
      <c r="C481" s="114">
        <v>247.6</v>
      </c>
    </row>
    <row r="482" spans="2:3">
      <c r="B482" s="113" t="s">
        <v>720</v>
      </c>
      <c r="C482" s="114">
        <v>248.7</v>
      </c>
    </row>
    <row r="483" spans="2:3">
      <c r="B483" s="113" t="s">
        <v>721</v>
      </c>
      <c r="C483" s="114">
        <v>249.5</v>
      </c>
    </row>
    <row r="484" spans="2:3">
      <c r="B484" s="113" t="s">
        <v>722</v>
      </c>
      <c r="C484" s="114">
        <v>250</v>
      </c>
    </row>
    <row r="485" spans="2:3">
      <c r="B485" s="113" t="s">
        <v>723</v>
      </c>
      <c r="C485" s="114">
        <v>249.7</v>
      </c>
    </row>
    <row r="486" spans="2:3">
      <c r="B486" s="113" t="s">
        <v>724</v>
      </c>
      <c r="C486" s="114">
        <v>249.7</v>
      </c>
    </row>
    <row r="487" spans="2:3">
      <c r="B487" s="113" t="s">
        <v>725</v>
      </c>
      <c r="C487" s="114">
        <v>251</v>
      </c>
    </row>
    <row r="488" spans="2:3">
      <c r="B488" s="113" t="s">
        <v>726</v>
      </c>
      <c r="C488" s="114">
        <v>251.9</v>
      </c>
    </row>
    <row r="489" spans="2:3">
      <c r="B489" s="113" t="s">
        <v>727</v>
      </c>
      <c r="C489" s="114">
        <v>251.9</v>
      </c>
    </row>
    <row r="490" spans="2:3">
      <c r="B490" s="113" t="s">
        <v>728</v>
      </c>
      <c r="C490" s="114">
        <v>252.1</v>
      </c>
    </row>
    <row r="491" spans="2:3">
      <c r="B491" s="113" t="s">
        <v>729</v>
      </c>
      <c r="C491" s="114">
        <v>253.4</v>
      </c>
    </row>
    <row r="492" spans="2:3">
      <c r="B492" s="113" t="s">
        <v>730</v>
      </c>
      <c r="C492" s="114">
        <v>252.6</v>
      </c>
    </row>
    <row r="493" spans="2:3">
      <c r="B493" s="113" t="s">
        <v>731</v>
      </c>
      <c r="C493" s="114">
        <v>254.2</v>
      </c>
    </row>
    <row r="494" spans="2:3">
      <c r="B494" s="113" t="s">
        <v>732</v>
      </c>
      <c r="C494" s="114">
        <v>254.8</v>
      </c>
    </row>
    <row r="495" spans="2:3">
      <c r="B495" s="113" t="s">
        <v>733</v>
      </c>
      <c r="C495" s="114">
        <v>255.7</v>
      </c>
    </row>
    <row r="496" spans="2:3">
      <c r="B496" s="113" t="s">
        <v>734</v>
      </c>
      <c r="C496" s="114">
        <v>255.9</v>
      </c>
    </row>
    <row r="497" spans="2:3">
      <c r="B497" s="113" t="s">
        <v>735</v>
      </c>
      <c r="C497" s="114">
        <v>256.3</v>
      </c>
    </row>
    <row r="498" spans="2:3">
      <c r="B498" s="113" t="s">
        <v>736</v>
      </c>
      <c r="C498" s="114">
        <v>256</v>
      </c>
    </row>
    <row r="499" spans="2:3">
      <c r="B499" s="113" t="s">
        <v>737</v>
      </c>
      <c r="C499" s="114">
        <v>257</v>
      </c>
    </row>
    <row r="500" spans="2:3">
      <c r="B500" s="113" t="s">
        <v>738</v>
      </c>
      <c r="C500" s="114">
        <v>257.60000000000002</v>
      </c>
    </row>
    <row r="501" spans="2:3">
      <c r="B501" s="113" t="s">
        <v>739</v>
      </c>
      <c r="C501" s="114">
        <v>257.7</v>
      </c>
    </row>
    <row r="502" spans="2:3">
      <c r="B502" s="113" t="s">
        <v>740</v>
      </c>
      <c r="C502" s="114">
        <v>257.10000000000002</v>
      </c>
    </row>
    <row r="503" spans="2:3">
      <c r="B503" s="113" t="s">
        <v>741</v>
      </c>
      <c r="C503" s="114">
        <v>257.5</v>
      </c>
    </row>
    <row r="504" spans="2:3">
      <c r="B504" s="113" t="s">
        <v>742</v>
      </c>
      <c r="C504" s="114">
        <v>255.4</v>
      </c>
    </row>
    <row r="505" spans="2:3">
      <c r="B505" s="113" t="s">
        <v>743</v>
      </c>
      <c r="C505" s="114">
        <v>256.7</v>
      </c>
    </row>
    <row r="506" spans="2:3">
      <c r="B506" s="113" t="s">
        <v>744</v>
      </c>
      <c r="C506" s="114">
        <v>257.10000000000002</v>
      </c>
    </row>
    <row r="507" spans="2:3">
      <c r="B507" s="113" t="s">
        <v>745</v>
      </c>
      <c r="C507" s="114">
        <v>258</v>
      </c>
    </row>
    <row r="508" spans="2:3">
      <c r="B508" s="113" t="s">
        <v>746</v>
      </c>
      <c r="C508" s="114">
        <v>258.5</v>
      </c>
    </row>
    <row r="509" spans="2:3">
      <c r="B509" s="113" t="s">
        <v>747</v>
      </c>
      <c r="C509" s="114">
        <v>258.89999999999998</v>
      </c>
    </row>
    <row r="510" spans="2:3">
      <c r="B510" s="113" t="s">
        <v>748</v>
      </c>
      <c r="C510" s="114">
        <v>258.60000000000002</v>
      </c>
    </row>
    <row r="511" spans="2:3">
      <c r="B511" s="113" t="s">
        <v>749</v>
      </c>
      <c r="C511" s="114">
        <v>259.8</v>
      </c>
    </row>
    <row r="512" spans="2:3">
      <c r="B512" s="113" t="s">
        <v>750</v>
      </c>
      <c r="C512" s="114">
        <v>259.60000000000002</v>
      </c>
    </row>
    <row r="513" spans="2:3">
      <c r="B513" s="113" t="s">
        <v>751</v>
      </c>
      <c r="C513" s="114">
        <v>259.5</v>
      </c>
    </row>
    <row r="514" spans="2:3">
      <c r="B514" s="113" t="s">
        <v>752</v>
      </c>
      <c r="C514" s="114">
        <v>259.8</v>
      </c>
    </row>
    <row r="515" spans="2:3">
      <c r="B515" s="113" t="s">
        <v>753</v>
      </c>
      <c r="C515" s="114">
        <v>260.60000000000002</v>
      </c>
    </row>
    <row r="516" spans="2:3">
      <c r="B516" s="113" t="s">
        <v>754</v>
      </c>
      <c r="C516" s="114">
        <v>258.8</v>
      </c>
    </row>
    <row r="517" spans="2:3">
      <c r="B517" s="113" t="s">
        <v>755</v>
      </c>
      <c r="C517" s="114">
        <v>260</v>
      </c>
    </row>
    <row r="518" spans="2:3">
      <c r="B518" s="113" t="s">
        <v>756</v>
      </c>
      <c r="C518" s="114">
        <v>261.10000000000002</v>
      </c>
    </row>
    <row r="519" spans="2:3">
      <c r="B519" s="113" t="s">
        <v>757</v>
      </c>
      <c r="C519" s="114">
        <v>261.39999999999998</v>
      </c>
    </row>
    <row r="520" spans="2:3">
      <c r="B520" s="113" t="s">
        <v>758</v>
      </c>
      <c r="C520" s="114">
        <v>262.10000000000002</v>
      </c>
    </row>
    <row r="521" spans="2:3">
      <c r="B521" s="113" t="s">
        <v>759</v>
      </c>
      <c r="C521" s="114">
        <v>263.10000000000002</v>
      </c>
    </row>
    <row r="522" spans="2:3">
      <c r="B522" s="113" t="s">
        <v>760</v>
      </c>
      <c r="C522" s="114">
        <v>263.39999999999998</v>
      </c>
    </row>
    <row r="523" spans="2:3">
      <c r="B523" s="113" t="s">
        <v>761</v>
      </c>
      <c r="C523" s="114">
        <v>264.39999999999998</v>
      </c>
    </row>
    <row r="524" spans="2:3">
      <c r="B524" s="113" t="s">
        <v>762</v>
      </c>
      <c r="C524" s="114">
        <v>264.89999999999998</v>
      </c>
    </row>
    <row r="525" spans="2:3">
      <c r="B525" s="113" t="s">
        <v>763</v>
      </c>
      <c r="C525" s="114">
        <v>264.8</v>
      </c>
    </row>
    <row r="526" spans="2:3">
      <c r="B526" s="113" t="s">
        <v>764</v>
      </c>
      <c r="C526" s="114">
        <v>265.5</v>
      </c>
    </row>
    <row r="527" spans="2:3">
      <c r="B527" s="113" t="s">
        <v>765</v>
      </c>
      <c r="C527" s="114">
        <v>267.10000000000002</v>
      </c>
    </row>
    <row r="528" spans="2:3">
      <c r="B528" s="113" t="s">
        <v>766</v>
      </c>
      <c r="C528" s="114">
        <v>265.5</v>
      </c>
    </row>
    <row r="529" spans="2:3">
      <c r="B529" s="113" t="s">
        <v>767</v>
      </c>
      <c r="C529" s="114">
        <v>268.39999999999998</v>
      </c>
    </row>
    <row r="530" spans="2:3">
      <c r="B530" s="113" t="s">
        <v>768</v>
      </c>
      <c r="C530" s="114">
        <v>269.3</v>
      </c>
    </row>
    <row r="531" spans="2:3">
      <c r="B531" s="113" t="s">
        <v>769</v>
      </c>
      <c r="C531" s="114">
        <v>270.60000000000002</v>
      </c>
    </row>
    <row r="532" spans="2:3">
      <c r="B532" s="113" t="s">
        <v>770</v>
      </c>
      <c r="C532" s="114">
        <v>271.7</v>
      </c>
    </row>
    <row r="533" spans="2:3">
      <c r="B533" s="113" t="s">
        <v>771</v>
      </c>
      <c r="C533" s="114">
        <v>272.3</v>
      </c>
    </row>
    <row r="534" spans="2:3">
      <c r="B534" s="113" t="s">
        <v>772</v>
      </c>
      <c r="C534" s="114">
        <v>272.89999999999998</v>
      </c>
    </row>
    <row r="535" spans="2:3">
      <c r="B535" s="113" t="s">
        <v>773</v>
      </c>
      <c r="C535" s="114">
        <v>274.7</v>
      </c>
    </row>
    <row r="536" spans="2:3">
      <c r="B536" s="113" t="s">
        <v>774</v>
      </c>
      <c r="C536" s="114">
        <v>275.10000000000002</v>
      </c>
    </row>
    <row r="537" spans="2:3">
      <c r="B537" s="113" t="s">
        <v>775</v>
      </c>
      <c r="C537" s="114">
        <v>275.3</v>
      </c>
    </row>
    <row r="538" spans="2:3">
      <c r="B538" s="113" t="s">
        <v>776</v>
      </c>
      <c r="C538" s="114">
        <v>275.8</v>
      </c>
    </row>
    <row r="539" spans="2:3">
      <c r="B539" s="113" t="s">
        <v>777</v>
      </c>
      <c r="C539" s="114">
        <v>278.10000000000002</v>
      </c>
    </row>
    <row r="540" spans="2:3">
      <c r="B540" s="113" t="s">
        <v>778</v>
      </c>
      <c r="C540" s="114">
        <v>276</v>
      </c>
    </row>
    <row r="541" spans="2:3">
      <c r="B541" s="113" t="s">
        <v>779</v>
      </c>
      <c r="C541" s="114">
        <v>278.10000000000002</v>
      </c>
    </row>
    <row r="542" spans="2:3">
      <c r="B542" s="113" t="s">
        <v>780</v>
      </c>
      <c r="C542" s="114">
        <v>278.3</v>
      </c>
    </row>
    <row r="543" spans="2:3">
      <c r="B543" s="113" t="s">
        <v>781</v>
      </c>
      <c r="C543" s="114">
        <v>279.7</v>
      </c>
    </row>
    <row r="544" spans="2:3">
      <c r="B544" s="113" t="s">
        <v>782</v>
      </c>
      <c r="C544" s="114">
        <v>280.7</v>
      </c>
    </row>
    <row r="545" spans="2:3">
      <c r="B545" s="113" t="s">
        <v>783</v>
      </c>
      <c r="C545" s="114">
        <v>281.5</v>
      </c>
    </row>
    <row r="546" spans="2:3">
      <c r="B546" s="113" t="s">
        <v>784</v>
      </c>
      <c r="C546" s="114">
        <v>281.7</v>
      </c>
    </row>
    <row r="547" spans="2:3">
      <c r="B547" s="113" t="s">
        <v>785</v>
      </c>
      <c r="C547" s="114">
        <v>284.2</v>
      </c>
    </row>
    <row r="548" spans="2:3">
      <c r="B548" s="113" t="s">
        <v>786</v>
      </c>
      <c r="C548" s="114">
        <v>284.10000000000002</v>
      </c>
    </row>
    <row r="549" spans="2:3">
      <c r="B549" s="113" t="s">
        <v>787</v>
      </c>
      <c r="C549" s="114">
        <v>284.5</v>
      </c>
    </row>
    <row r="550" spans="2:3">
      <c r="B550" s="113" t="s">
        <v>788</v>
      </c>
      <c r="C550" s="114">
        <v>284.60000000000002</v>
      </c>
    </row>
    <row r="551" spans="2:3">
      <c r="B551" s="113" t="s">
        <v>789</v>
      </c>
      <c r="C551" s="114">
        <v>285.60000000000002</v>
      </c>
    </row>
    <row r="552" spans="2:3">
      <c r="B552" s="113" t="s">
        <v>790</v>
      </c>
      <c r="C552" s="114">
        <v>283</v>
      </c>
    </row>
    <row r="553" spans="2:3">
      <c r="B553" s="113" t="s">
        <v>791</v>
      </c>
      <c r="C553" s="114">
        <v>285</v>
      </c>
    </row>
    <row r="554" spans="2:3">
      <c r="B554" s="113" t="s">
        <v>792</v>
      </c>
      <c r="C554" s="114">
        <v>285.10000000000002</v>
      </c>
    </row>
    <row r="555" spans="2:3">
      <c r="B555" s="113" t="s">
        <v>793</v>
      </c>
      <c r="C555" s="114">
        <v>288.2</v>
      </c>
    </row>
    <row r="556" spans="2:3">
      <c r="B556" s="113" t="s">
        <v>794</v>
      </c>
      <c r="C556" s="114">
        <v>289.2</v>
      </c>
    </row>
    <row r="557" spans="2:3">
      <c r="B557" s="113" t="s">
        <v>795</v>
      </c>
      <c r="C557" s="114">
        <v>289.60000000000002</v>
      </c>
    </row>
    <row r="558" spans="2:3">
      <c r="B558" s="113" t="s">
        <v>796</v>
      </c>
      <c r="C558" s="114">
        <v>289.5</v>
      </c>
    </row>
    <row r="559" spans="2:3">
      <c r="B559" s="113" t="s">
        <v>797</v>
      </c>
      <c r="C559" s="114">
        <v>291.7</v>
      </c>
    </row>
    <row r="560" spans="2:3">
      <c r="B560" s="113" t="s">
        <v>798</v>
      </c>
      <c r="C560" s="114">
        <v>291</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topLeftCell="A6" zoomScaleNormal="100" workbookViewId="0">
      <selection activeCell="G17" sqref="G17:G22"/>
    </sheetView>
  </sheetViews>
  <sheetFormatPr defaultColWidth="0" defaultRowHeight="12.75" zeroHeight="1"/>
  <cols>
    <col min="1" max="1" width="2.7109375" style="115" customWidth="1"/>
    <col min="2" max="2" width="5.28515625" style="115" customWidth="1"/>
    <col min="3" max="8" width="10" style="115" customWidth="1"/>
    <col min="9" max="9" width="4.140625" style="115" customWidth="1"/>
    <col min="10" max="12" width="0" style="115" hidden="1" customWidth="1"/>
    <col min="13" max="16384" width="9.140625" style="115" hidden="1"/>
  </cols>
  <sheetData>
    <row r="1" spans="2:12">
      <c r="B1" s="115" t="s">
        <v>799</v>
      </c>
    </row>
    <row r="2" spans="2:12" ht="39.75" customHeight="1">
      <c r="B2" s="250" t="s">
        <v>800</v>
      </c>
      <c r="C2" s="250"/>
      <c r="D2" s="250"/>
      <c r="E2" s="250"/>
      <c r="F2" s="250"/>
      <c r="G2" s="250"/>
      <c r="H2" s="250"/>
      <c r="I2" s="250"/>
    </row>
    <row r="3" spans="2:12" ht="13.5" thickBot="1">
      <c r="L3" s="116"/>
    </row>
    <row r="4" spans="2:12" ht="12.75" customHeight="1" thickBot="1">
      <c r="B4" s="242"/>
      <c r="C4" s="251" t="s">
        <v>801</v>
      </c>
      <c r="D4" s="252"/>
      <c r="E4" s="253"/>
      <c r="F4" s="252" t="s">
        <v>802</v>
      </c>
      <c r="G4" s="252"/>
      <c r="H4" s="253"/>
    </row>
    <row r="5" spans="2:12" ht="13.5" thickBot="1">
      <c r="B5" s="117"/>
      <c r="C5" s="118" t="s">
        <v>803</v>
      </c>
      <c r="D5" s="119" t="s">
        <v>804</v>
      </c>
      <c r="E5" s="120" t="s">
        <v>805</v>
      </c>
      <c r="F5" s="121" t="s">
        <v>803</v>
      </c>
      <c r="G5" s="121" t="s">
        <v>804</v>
      </c>
      <c r="H5" s="122" t="s">
        <v>805</v>
      </c>
    </row>
    <row r="6" spans="2:12">
      <c r="B6" s="123">
        <v>2010</v>
      </c>
      <c r="C6" s="124">
        <v>14.016933770542799</v>
      </c>
      <c r="D6" s="125">
        <v>14.016933770542799</v>
      </c>
      <c r="E6" s="125">
        <v>14.016933770542799</v>
      </c>
      <c r="F6" s="126">
        <v>29.847574322129901</v>
      </c>
      <c r="G6" s="127">
        <v>59.695148644259767</v>
      </c>
      <c r="H6" s="128">
        <v>89.542722966389675</v>
      </c>
      <c r="J6" s="129"/>
      <c r="K6" s="129"/>
      <c r="L6" s="129"/>
    </row>
    <row r="7" spans="2:12">
      <c r="B7" s="123">
        <v>2011</v>
      </c>
      <c r="C7" s="130">
        <v>12.627512619740491</v>
      </c>
      <c r="D7" s="131">
        <v>12.627512619740491</v>
      </c>
      <c r="E7" s="131">
        <v>12.627512619740491</v>
      </c>
      <c r="F7" s="132">
        <v>30.295287936961834</v>
      </c>
      <c r="G7" s="133">
        <v>60.590575873923669</v>
      </c>
      <c r="H7" s="134">
        <v>90.885863810885496</v>
      </c>
      <c r="J7" s="129"/>
      <c r="K7" s="129"/>
      <c r="L7" s="129"/>
    </row>
    <row r="8" spans="2:12">
      <c r="B8" s="123">
        <v>2012</v>
      </c>
      <c r="C8" s="130">
        <v>6.5691438874962333</v>
      </c>
      <c r="D8" s="131">
        <v>6.5691438874962333</v>
      </c>
      <c r="E8" s="131">
        <v>6.5691438874962333</v>
      </c>
      <c r="F8" s="132">
        <v>30.749717256016254</v>
      </c>
      <c r="G8" s="133">
        <v>61.499434512032508</v>
      </c>
      <c r="H8" s="134">
        <v>92.249151768048776</v>
      </c>
      <c r="J8" s="129"/>
      <c r="K8" s="129"/>
      <c r="L8" s="129"/>
    </row>
    <row r="9" spans="2:12" ht="14.25">
      <c r="B9" s="123">
        <v>2013</v>
      </c>
      <c r="C9" s="130">
        <v>4.0909612357153708</v>
      </c>
      <c r="D9" s="135">
        <v>4.0909612357153708</v>
      </c>
      <c r="E9" s="131">
        <v>4.0909612357153708</v>
      </c>
      <c r="F9" s="132">
        <v>31.210963014856496</v>
      </c>
      <c r="G9" s="133">
        <v>62.421926029712992</v>
      </c>
      <c r="H9" s="134">
        <v>93.632889044569495</v>
      </c>
      <c r="J9" s="129"/>
      <c r="K9" s="129"/>
      <c r="L9" s="129"/>
    </row>
    <row r="10" spans="2:12">
      <c r="B10" s="123">
        <v>2014</v>
      </c>
      <c r="C10" s="130">
        <v>5.0936397879537854</v>
      </c>
      <c r="D10" s="131">
        <v>5.0936397879537854</v>
      </c>
      <c r="E10" s="131">
        <v>5.0936397879537854</v>
      </c>
      <c r="F10" s="132">
        <v>31.679127460079339</v>
      </c>
      <c r="G10" s="133">
        <v>63.358254920158679</v>
      </c>
      <c r="H10" s="134">
        <v>95.037382380238029</v>
      </c>
      <c r="J10" s="129"/>
      <c r="K10" s="129"/>
      <c r="L10" s="129"/>
    </row>
    <row r="11" spans="2:12">
      <c r="B11" s="123">
        <v>2015</v>
      </c>
      <c r="C11" s="130">
        <v>5.8835937288652715</v>
      </c>
      <c r="D11" s="131">
        <v>5.8835937288652715</v>
      </c>
      <c r="E11" s="131">
        <v>5.8835937288652715</v>
      </c>
      <c r="F11" s="132">
        <v>32.154314371980526</v>
      </c>
      <c r="G11" s="133">
        <v>64.308628743961052</v>
      </c>
      <c r="H11" s="134">
        <v>96.462943115941599</v>
      </c>
      <c r="J11" s="129"/>
      <c r="K11" s="129"/>
      <c r="L11" s="129"/>
    </row>
    <row r="12" spans="2:12">
      <c r="B12" s="123">
        <v>2016</v>
      </c>
      <c r="C12" s="130">
        <v>4.5233214001170126</v>
      </c>
      <c r="D12" s="131">
        <v>4.5233214001170126</v>
      </c>
      <c r="E12" s="131">
        <v>4.5233214001170126</v>
      </c>
      <c r="F12" s="132">
        <v>32.63662908756023</v>
      </c>
      <c r="G12" s="133">
        <v>65.273258175120461</v>
      </c>
      <c r="H12" s="134">
        <v>97.909887262680698</v>
      </c>
      <c r="J12" s="129"/>
      <c r="K12" s="129"/>
      <c r="L12" s="129"/>
    </row>
    <row r="13" spans="2:12">
      <c r="B13" s="123">
        <v>2017</v>
      </c>
      <c r="C13" s="130">
        <v>5.186183580664256</v>
      </c>
      <c r="D13" s="131">
        <v>5.186183580664256</v>
      </c>
      <c r="E13" s="131">
        <v>5.186183580664256</v>
      </c>
      <c r="F13" s="132">
        <v>33.126178523873634</v>
      </c>
      <c r="G13" s="133">
        <v>66.252357047747267</v>
      </c>
      <c r="H13" s="134">
        <v>99.378535571620915</v>
      </c>
      <c r="J13" s="129"/>
      <c r="K13" s="129"/>
      <c r="L13" s="129"/>
    </row>
    <row r="14" spans="2:12">
      <c r="B14" s="123">
        <v>2018</v>
      </c>
      <c r="C14" s="130">
        <v>2.3262074001183501</v>
      </c>
      <c r="D14" s="131">
        <v>12.7568593439822</v>
      </c>
      <c r="E14" s="131">
        <v>25.513718687964399</v>
      </c>
      <c r="F14" s="132">
        <v>33.62307120173174</v>
      </c>
      <c r="G14" s="133">
        <v>67.24614240346348</v>
      </c>
      <c r="H14" s="134">
        <v>100.86921360519523</v>
      </c>
      <c r="J14" s="129"/>
      <c r="K14" s="129"/>
      <c r="L14" s="129"/>
    </row>
    <row r="15" spans="2:12">
      <c r="B15" s="123">
        <v>2019</v>
      </c>
      <c r="C15" s="130">
        <v>0</v>
      </c>
      <c r="D15" s="131">
        <v>13.1519022812997</v>
      </c>
      <c r="E15" s="131">
        <v>26.303804562599499</v>
      </c>
      <c r="F15" s="132">
        <v>34.127417269757714</v>
      </c>
      <c r="G15" s="133">
        <v>68.254834539515429</v>
      </c>
      <c r="H15" s="134">
        <v>102.38225180927314</v>
      </c>
      <c r="J15" s="129"/>
      <c r="K15" s="129"/>
      <c r="L15" s="129"/>
    </row>
    <row r="16" spans="2:12">
      <c r="B16" s="123">
        <v>2020</v>
      </c>
      <c r="C16" s="130">
        <v>0</v>
      </c>
      <c r="D16" s="131">
        <v>13.8443737830311</v>
      </c>
      <c r="E16" s="131">
        <v>27.688747566062201</v>
      </c>
      <c r="F16" s="132">
        <v>34.639328528804072</v>
      </c>
      <c r="G16" s="133">
        <v>69.278657057608143</v>
      </c>
      <c r="H16" s="134">
        <v>103.91798558641221</v>
      </c>
      <c r="J16" s="129"/>
      <c r="K16" s="129"/>
      <c r="L16" s="129"/>
    </row>
    <row r="17" spans="2:12">
      <c r="B17" s="123">
        <v>2021</v>
      </c>
      <c r="C17" s="130">
        <v>4.0412549950271401</v>
      </c>
      <c r="D17" s="131">
        <v>20.542446394782299</v>
      </c>
      <c r="E17" s="131">
        <v>37.043637794537403</v>
      </c>
      <c r="F17" s="132">
        <v>35.216650670950806</v>
      </c>
      <c r="G17" s="133">
        <v>70.433301341901611</v>
      </c>
      <c r="H17" s="134">
        <v>105.64995201285242</v>
      </c>
      <c r="J17" s="129"/>
      <c r="K17" s="129"/>
      <c r="L17" s="129"/>
    </row>
    <row r="18" spans="2:12">
      <c r="B18" s="123">
        <v>2022</v>
      </c>
      <c r="C18" s="130">
        <v>8.0825099900542803</v>
      </c>
      <c r="D18" s="131">
        <v>27.2405190065334</v>
      </c>
      <c r="E18" s="131">
        <v>46.398528023012602</v>
      </c>
      <c r="F18" s="132">
        <v>35.79397281309754</v>
      </c>
      <c r="G18" s="133">
        <v>71.587945626195079</v>
      </c>
      <c r="H18" s="134">
        <v>107.38191843929263</v>
      </c>
      <c r="J18" s="129"/>
      <c r="K18" s="129"/>
      <c r="L18" s="129"/>
    </row>
    <row r="19" spans="2:12">
      <c r="B19" s="123">
        <v>2023</v>
      </c>
      <c r="C19" s="130">
        <v>12.123764985081401</v>
      </c>
      <c r="D19" s="131">
        <v>33.938591618284597</v>
      </c>
      <c r="E19" s="131">
        <v>55.753418251487801</v>
      </c>
      <c r="F19" s="132">
        <v>36.371294955244281</v>
      </c>
      <c r="G19" s="133">
        <v>72.742589910488562</v>
      </c>
      <c r="H19" s="134">
        <v>109.11388486573283</v>
      </c>
      <c r="J19" s="129"/>
      <c r="K19" s="129"/>
      <c r="L19" s="129"/>
    </row>
    <row r="20" spans="2:12">
      <c r="B20" s="123">
        <v>2024</v>
      </c>
      <c r="C20" s="130">
        <v>16.1650199801086</v>
      </c>
      <c r="D20" s="131">
        <v>40.636664230035798</v>
      </c>
      <c r="E20" s="131">
        <v>65.108308479963</v>
      </c>
      <c r="F20" s="132">
        <v>36.948617097391015</v>
      </c>
      <c r="G20" s="133">
        <v>73.89723419478203</v>
      </c>
      <c r="H20" s="134">
        <v>110.84585129217304</v>
      </c>
      <c r="J20" s="129"/>
      <c r="K20" s="129"/>
      <c r="L20" s="129"/>
    </row>
    <row r="21" spans="2:12">
      <c r="B21" s="123">
        <v>2025</v>
      </c>
      <c r="C21" s="130">
        <v>20.20627497513571</v>
      </c>
      <c r="D21" s="131">
        <v>47.334736841786963</v>
      </c>
      <c r="E21" s="131">
        <v>74.463198708438213</v>
      </c>
      <c r="F21" s="132">
        <v>37.525939239537749</v>
      </c>
      <c r="G21" s="133">
        <v>75.051878479075498</v>
      </c>
      <c r="H21" s="134">
        <v>112.57781771861325</v>
      </c>
      <c r="J21" s="129"/>
      <c r="K21" s="129"/>
      <c r="L21" s="129"/>
    </row>
    <row r="22" spans="2:12">
      <c r="B22" s="123">
        <v>2026</v>
      </c>
      <c r="C22" s="130">
        <v>24.247529970162851</v>
      </c>
      <c r="D22" s="131">
        <v>54.032809453538142</v>
      </c>
      <c r="E22" s="131">
        <v>83.818088936913426</v>
      </c>
      <c r="F22" s="132">
        <v>38.103261381684483</v>
      </c>
      <c r="G22" s="133">
        <v>76.206522763368966</v>
      </c>
      <c r="H22" s="134">
        <v>114.30978414505344</v>
      </c>
      <c r="J22" s="129"/>
      <c r="K22" s="129"/>
      <c r="L22" s="129"/>
    </row>
    <row r="23" spans="2:12">
      <c r="B23" s="123">
        <v>2027</v>
      </c>
      <c r="C23" s="130">
        <v>28.288784965189993</v>
      </c>
      <c r="D23" s="131">
        <v>60.730882065289322</v>
      </c>
      <c r="E23" s="131">
        <v>93.172979165388639</v>
      </c>
      <c r="F23" s="132">
        <v>38.680583523831217</v>
      </c>
      <c r="G23" s="133">
        <v>77.361167047662434</v>
      </c>
      <c r="H23" s="134">
        <v>116.04175057149365</v>
      </c>
      <c r="J23" s="129"/>
      <c r="K23" s="129"/>
      <c r="L23" s="129"/>
    </row>
    <row r="24" spans="2:12">
      <c r="B24" s="123">
        <v>2028</v>
      </c>
      <c r="C24" s="130">
        <v>32.330039960217135</v>
      </c>
      <c r="D24" s="131">
        <v>67.428954677040494</v>
      </c>
      <c r="E24" s="131">
        <v>102.52786939386385</v>
      </c>
      <c r="F24" s="132">
        <v>39.257905665977951</v>
      </c>
      <c r="G24" s="133">
        <v>78.515811331955902</v>
      </c>
      <c r="H24" s="134">
        <v>117.77371699793385</v>
      </c>
      <c r="J24" s="129"/>
      <c r="K24" s="129"/>
      <c r="L24" s="129"/>
    </row>
    <row r="25" spans="2:12">
      <c r="B25" s="123">
        <v>2029</v>
      </c>
      <c r="C25" s="130">
        <v>36.371294955244281</v>
      </c>
      <c r="D25" s="131">
        <v>74.127027288791666</v>
      </c>
      <c r="E25" s="131">
        <v>111.88275962233907</v>
      </c>
      <c r="F25" s="132">
        <v>39.835227808124685</v>
      </c>
      <c r="G25" s="133">
        <v>79.67045561624937</v>
      </c>
      <c r="H25" s="134">
        <v>119.50568342437406</v>
      </c>
    </row>
    <row r="26" spans="2:12">
      <c r="B26" s="123">
        <v>2030</v>
      </c>
      <c r="C26" s="130">
        <v>40.412549950271419</v>
      </c>
      <c r="D26" s="131">
        <v>80.825099900542838</v>
      </c>
      <c r="E26" s="131">
        <v>121.23764985081426</v>
      </c>
      <c r="F26" s="132">
        <v>40.412549950271419</v>
      </c>
      <c r="G26" s="133">
        <v>80.825099900542838</v>
      </c>
      <c r="H26" s="134">
        <v>121.23764985081426</v>
      </c>
    </row>
    <row r="27" spans="2:12">
      <c r="B27" s="123">
        <v>2031</v>
      </c>
      <c r="C27" s="132">
        <v>44.165143874225194</v>
      </c>
      <c r="D27" s="133">
        <v>88.330287748450388</v>
      </c>
      <c r="E27" s="134">
        <v>132.4954316226756</v>
      </c>
      <c r="F27" s="132">
        <v>44.165143874225194</v>
      </c>
      <c r="G27" s="133">
        <v>88.330287748450388</v>
      </c>
      <c r="H27" s="134">
        <v>132.4954316226756</v>
      </c>
    </row>
    <row r="28" spans="2:12">
      <c r="B28" s="123">
        <v>2032</v>
      </c>
      <c r="C28" s="132">
        <v>47.917737798178969</v>
      </c>
      <c r="D28" s="133">
        <v>95.835475596357938</v>
      </c>
      <c r="E28" s="134">
        <v>143.75321339453691</v>
      </c>
      <c r="F28" s="132">
        <v>47.917737798178969</v>
      </c>
      <c r="G28" s="133">
        <v>95.835475596357938</v>
      </c>
      <c r="H28" s="134">
        <v>143.75321339453691</v>
      </c>
    </row>
    <row r="29" spans="2:12">
      <c r="B29" s="123">
        <v>2033</v>
      </c>
      <c r="C29" s="132">
        <v>51.670331722132744</v>
      </c>
      <c r="D29" s="133">
        <v>103.34066344426549</v>
      </c>
      <c r="E29" s="134">
        <v>155.01099516639823</v>
      </c>
      <c r="F29" s="132">
        <v>51.670331722132744</v>
      </c>
      <c r="G29" s="133">
        <v>103.34066344426549</v>
      </c>
      <c r="H29" s="134">
        <v>155.01099516639823</v>
      </c>
    </row>
    <row r="30" spans="2:12">
      <c r="B30" s="123">
        <v>2034</v>
      </c>
      <c r="C30" s="132">
        <v>55.422925646086519</v>
      </c>
      <c r="D30" s="133">
        <v>110.84585129217304</v>
      </c>
      <c r="E30" s="134">
        <v>166.26877693825955</v>
      </c>
      <c r="F30" s="132">
        <v>55.422925646086519</v>
      </c>
      <c r="G30" s="133">
        <v>110.84585129217304</v>
      </c>
      <c r="H30" s="134">
        <v>166.26877693825955</v>
      </c>
    </row>
    <row r="31" spans="2:12">
      <c r="B31" s="123">
        <v>2035</v>
      </c>
      <c r="C31" s="132">
        <v>59.175519570040294</v>
      </c>
      <c r="D31" s="133">
        <v>118.35103914008059</v>
      </c>
      <c r="E31" s="134">
        <v>177.52655871012087</v>
      </c>
      <c r="F31" s="132">
        <v>59.175519570040294</v>
      </c>
      <c r="G31" s="133">
        <v>118.35103914008059</v>
      </c>
      <c r="H31" s="134">
        <v>177.52655871012087</v>
      </c>
    </row>
    <row r="32" spans="2:12">
      <c r="B32" s="123">
        <v>2036</v>
      </c>
      <c r="C32" s="132">
        <v>62.928113493994069</v>
      </c>
      <c r="D32" s="133">
        <v>125.85622698798814</v>
      </c>
      <c r="E32" s="134">
        <v>188.78434048198221</v>
      </c>
      <c r="F32" s="132">
        <v>62.928113493994069</v>
      </c>
      <c r="G32" s="133">
        <v>125.85622698798814</v>
      </c>
      <c r="H32" s="134">
        <v>188.78434048198221</v>
      </c>
    </row>
    <row r="33" spans="2:8">
      <c r="B33" s="123">
        <v>2037</v>
      </c>
      <c r="C33" s="132">
        <v>66.680707417947843</v>
      </c>
      <c r="D33" s="133">
        <v>133.36141483589569</v>
      </c>
      <c r="E33" s="134">
        <v>200.04212225384353</v>
      </c>
      <c r="F33" s="132">
        <v>66.680707417947843</v>
      </c>
      <c r="G33" s="133">
        <v>133.36141483589569</v>
      </c>
      <c r="H33" s="134">
        <v>200.04212225384353</v>
      </c>
    </row>
    <row r="34" spans="2:8">
      <c r="B34" s="123">
        <v>2038</v>
      </c>
      <c r="C34" s="132">
        <v>70.433301341901611</v>
      </c>
      <c r="D34" s="133">
        <v>140.86660268380322</v>
      </c>
      <c r="E34" s="134">
        <v>211.29990402570485</v>
      </c>
      <c r="F34" s="132">
        <v>70.433301341901611</v>
      </c>
      <c r="G34" s="133">
        <v>140.86660268380322</v>
      </c>
      <c r="H34" s="134">
        <v>211.29990402570485</v>
      </c>
    </row>
    <row r="35" spans="2:8">
      <c r="B35" s="123">
        <v>2039</v>
      </c>
      <c r="C35" s="132">
        <v>74.185895265855393</v>
      </c>
      <c r="D35" s="133">
        <v>148.37179053171079</v>
      </c>
      <c r="E35" s="134">
        <v>222.55768579756617</v>
      </c>
      <c r="F35" s="132">
        <v>74.185895265855393</v>
      </c>
      <c r="G35" s="133">
        <v>148.37179053171079</v>
      </c>
      <c r="H35" s="134">
        <v>222.55768579756617</v>
      </c>
    </row>
    <row r="36" spans="2:8">
      <c r="B36" s="123">
        <v>2040</v>
      </c>
      <c r="C36" s="132">
        <v>77.938489189809161</v>
      </c>
      <c r="D36" s="133">
        <v>155.87697837961832</v>
      </c>
      <c r="E36" s="134">
        <v>233.81546756942751</v>
      </c>
      <c r="F36" s="132">
        <v>77.938489189809161</v>
      </c>
      <c r="G36" s="133">
        <v>155.87697837961832</v>
      </c>
      <c r="H36" s="134">
        <v>233.81546756942751</v>
      </c>
    </row>
    <row r="37" spans="2:8">
      <c r="B37" s="123">
        <v>2041</v>
      </c>
      <c r="C37" s="132">
        <v>81.691083113762943</v>
      </c>
      <c r="D37" s="133">
        <v>163.38216622752589</v>
      </c>
      <c r="E37" s="134">
        <v>245.07324934128883</v>
      </c>
      <c r="F37" s="132">
        <v>81.691083113762943</v>
      </c>
      <c r="G37" s="133">
        <v>163.38216622752589</v>
      </c>
      <c r="H37" s="134">
        <v>245.07324934128883</v>
      </c>
    </row>
    <row r="38" spans="2:8">
      <c r="B38" s="123">
        <v>2042</v>
      </c>
      <c r="C38" s="132">
        <v>85.443677037716711</v>
      </c>
      <c r="D38" s="133">
        <v>170.88735407543342</v>
      </c>
      <c r="E38" s="134">
        <v>256.33103111315017</v>
      </c>
      <c r="F38" s="132">
        <v>85.443677037716711</v>
      </c>
      <c r="G38" s="133">
        <v>170.88735407543342</v>
      </c>
      <c r="H38" s="134">
        <v>256.33103111315017</v>
      </c>
    </row>
    <row r="39" spans="2:8">
      <c r="B39" s="123">
        <v>2043</v>
      </c>
      <c r="C39" s="132">
        <v>89.196270961670493</v>
      </c>
      <c r="D39" s="133">
        <v>178.39254192334099</v>
      </c>
      <c r="E39" s="134">
        <v>267.58881288501146</v>
      </c>
      <c r="F39" s="132">
        <v>89.196270961670493</v>
      </c>
      <c r="G39" s="133">
        <v>178.39254192334099</v>
      </c>
      <c r="H39" s="134">
        <v>267.58881288501146</v>
      </c>
    </row>
    <row r="40" spans="2:8">
      <c r="B40" s="123">
        <v>2044</v>
      </c>
      <c r="C40" s="132">
        <v>92.948864885624261</v>
      </c>
      <c r="D40" s="133">
        <v>185.89772977124852</v>
      </c>
      <c r="E40" s="134">
        <v>278.84659465687281</v>
      </c>
      <c r="F40" s="132">
        <v>92.948864885624261</v>
      </c>
      <c r="G40" s="133">
        <v>185.89772977124852</v>
      </c>
      <c r="H40" s="134">
        <v>278.84659465687281</v>
      </c>
    </row>
    <row r="41" spans="2:8">
      <c r="B41" s="123">
        <v>2045</v>
      </c>
      <c r="C41" s="132">
        <v>96.701458809578043</v>
      </c>
      <c r="D41" s="133">
        <v>193.40291761915609</v>
      </c>
      <c r="E41" s="134">
        <v>290.1043764287341</v>
      </c>
      <c r="F41" s="132">
        <v>96.701458809578043</v>
      </c>
      <c r="G41" s="133">
        <v>193.40291761915609</v>
      </c>
      <c r="H41" s="134">
        <v>290.1043764287341</v>
      </c>
    </row>
    <row r="42" spans="2:8">
      <c r="B42" s="123">
        <v>2046</v>
      </c>
      <c r="C42" s="132">
        <v>100.45405273353181</v>
      </c>
      <c r="D42" s="133">
        <v>200.90810546706362</v>
      </c>
      <c r="E42" s="134">
        <v>301.36215820059545</v>
      </c>
      <c r="F42" s="132">
        <v>100.45405273353181</v>
      </c>
      <c r="G42" s="133">
        <v>200.90810546706362</v>
      </c>
      <c r="H42" s="134">
        <v>301.36215820059545</v>
      </c>
    </row>
    <row r="43" spans="2:8">
      <c r="B43" s="123">
        <v>2047</v>
      </c>
      <c r="C43" s="132">
        <v>104.20664665748559</v>
      </c>
      <c r="D43" s="133">
        <v>208.41329331497118</v>
      </c>
      <c r="E43" s="134">
        <v>312.61993997245679</v>
      </c>
      <c r="F43" s="132">
        <v>104.20664665748559</v>
      </c>
      <c r="G43" s="133">
        <v>208.41329331497118</v>
      </c>
      <c r="H43" s="134">
        <v>312.61993997245679</v>
      </c>
    </row>
    <row r="44" spans="2:8">
      <c r="B44" s="123">
        <v>2048</v>
      </c>
      <c r="C44" s="132">
        <v>107.95924058143936</v>
      </c>
      <c r="D44" s="133">
        <v>215.91848116287872</v>
      </c>
      <c r="E44" s="134">
        <v>323.87772174431808</v>
      </c>
      <c r="F44" s="132">
        <v>107.95924058143936</v>
      </c>
      <c r="G44" s="133">
        <v>215.91848116287872</v>
      </c>
      <c r="H44" s="134">
        <v>323.87772174431808</v>
      </c>
    </row>
    <row r="45" spans="2:8">
      <c r="B45" s="123">
        <v>2049</v>
      </c>
      <c r="C45" s="132">
        <v>111.71183450539314</v>
      </c>
      <c r="D45" s="133">
        <v>223.42366901078628</v>
      </c>
      <c r="E45" s="134">
        <v>335.13550351617943</v>
      </c>
      <c r="F45" s="132">
        <v>111.71183450539314</v>
      </c>
      <c r="G45" s="133">
        <v>223.42366901078628</v>
      </c>
      <c r="H45" s="134">
        <v>335.13550351617943</v>
      </c>
    </row>
    <row r="46" spans="2:8">
      <c r="B46" s="123">
        <v>2050</v>
      </c>
      <c r="C46" s="132">
        <v>115.46442842934691</v>
      </c>
      <c r="D46" s="133">
        <v>230.92885685869382</v>
      </c>
      <c r="E46" s="134">
        <v>346.39328528804072</v>
      </c>
      <c r="F46" s="132">
        <v>115.46442842934691</v>
      </c>
      <c r="G46" s="133">
        <v>230.92885685869382</v>
      </c>
      <c r="H46" s="134">
        <v>346.39328528804072</v>
      </c>
    </row>
    <row r="47" spans="2:8">
      <c r="B47" s="136">
        <v>2051</v>
      </c>
      <c r="C47" s="132">
        <v>118.35223264662078</v>
      </c>
      <c r="D47" s="133">
        <v>239.09541948812279</v>
      </c>
      <c r="E47" s="134">
        <v>359.83860632962478</v>
      </c>
      <c r="F47" s="132">
        <v>118.35223264662078</v>
      </c>
      <c r="G47" s="133">
        <v>239.09541948812279</v>
      </c>
      <c r="H47" s="134">
        <v>359.83860632962478</v>
      </c>
    </row>
    <row r="48" spans="2:8">
      <c r="B48" s="136">
        <v>2052</v>
      </c>
      <c r="C48" s="132">
        <v>121.03332375923382</v>
      </c>
      <c r="D48" s="133">
        <v>247.00678318210984</v>
      </c>
      <c r="E48" s="134">
        <v>372.9802426049859</v>
      </c>
      <c r="F48" s="132">
        <v>121.03332375923382</v>
      </c>
      <c r="G48" s="133">
        <v>247.00678318210984</v>
      </c>
      <c r="H48" s="134">
        <v>372.9802426049859</v>
      </c>
    </row>
    <row r="49" spans="2:8">
      <c r="B49" s="136">
        <v>2053</v>
      </c>
      <c r="C49" s="132">
        <v>123.6539658034942</v>
      </c>
      <c r="D49" s="133">
        <v>254.95663052266849</v>
      </c>
      <c r="E49" s="134">
        <v>386.25929524184266</v>
      </c>
      <c r="F49" s="132">
        <v>123.6539658034942</v>
      </c>
      <c r="G49" s="133">
        <v>254.95663052266849</v>
      </c>
      <c r="H49" s="134">
        <v>386.25929524184266</v>
      </c>
    </row>
    <row r="50" spans="2:8">
      <c r="B50" s="136">
        <v>2054</v>
      </c>
      <c r="C50" s="132">
        <v>126.19644207559415</v>
      </c>
      <c r="D50" s="133">
        <v>262.90925432415446</v>
      </c>
      <c r="E50" s="134">
        <v>399.6220665727148</v>
      </c>
      <c r="F50" s="132">
        <v>126.19644207559415</v>
      </c>
      <c r="G50" s="133">
        <v>262.90925432415446</v>
      </c>
      <c r="H50" s="134">
        <v>399.6220665727148</v>
      </c>
    </row>
    <row r="51" spans="2:8">
      <c r="B51" s="136">
        <v>2055</v>
      </c>
      <c r="C51" s="132">
        <v>128.53898393551609</v>
      </c>
      <c r="D51" s="133">
        <v>270.60838723266556</v>
      </c>
      <c r="E51" s="134">
        <v>412.67779052981484</v>
      </c>
      <c r="F51" s="132">
        <v>128.53898393551609</v>
      </c>
      <c r="G51" s="133">
        <v>270.60838723266556</v>
      </c>
      <c r="H51" s="134">
        <v>412.67779052981484</v>
      </c>
    </row>
    <row r="52" spans="2:8">
      <c r="B52" s="136">
        <v>2056</v>
      </c>
      <c r="C52" s="132">
        <v>130.82600836775927</v>
      </c>
      <c r="D52" s="133">
        <v>278.35320929310484</v>
      </c>
      <c r="E52" s="134">
        <v>425.88041021845049</v>
      </c>
      <c r="F52" s="132">
        <v>130.82600836775927</v>
      </c>
      <c r="G52" s="133">
        <v>278.35320929310484</v>
      </c>
      <c r="H52" s="134">
        <v>425.88041021845049</v>
      </c>
    </row>
    <row r="53" spans="2:8">
      <c r="B53" s="136">
        <v>2057</v>
      </c>
      <c r="C53" s="132">
        <v>132.90449584312435</v>
      </c>
      <c r="D53" s="133">
        <v>285.81612009274056</v>
      </c>
      <c r="E53" s="134">
        <v>438.72774434235669</v>
      </c>
      <c r="F53" s="132">
        <v>132.90449584312435</v>
      </c>
      <c r="G53" s="133">
        <v>285.81612009274056</v>
      </c>
      <c r="H53" s="134">
        <v>438.72774434235669</v>
      </c>
    </row>
    <row r="54" spans="2:8">
      <c r="B54" s="136">
        <v>2058</v>
      </c>
      <c r="C54" s="132">
        <v>134.82670712797434</v>
      </c>
      <c r="D54" s="133">
        <v>293.10153723472672</v>
      </c>
      <c r="E54" s="134">
        <v>451.37636734147935</v>
      </c>
      <c r="F54" s="132">
        <v>134.82670712797434</v>
      </c>
      <c r="G54" s="133">
        <v>293.10153723472672</v>
      </c>
      <c r="H54" s="134">
        <v>451.37636734147935</v>
      </c>
    </row>
    <row r="55" spans="2:8">
      <c r="B55" s="136">
        <v>2059</v>
      </c>
      <c r="C55" s="132">
        <v>136.62044163327599</v>
      </c>
      <c r="D55" s="133">
        <v>300.26470688632082</v>
      </c>
      <c r="E55" s="134">
        <v>463.90897213936557</v>
      </c>
      <c r="F55" s="132">
        <v>136.62044163327599</v>
      </c>
      <c r="G55" s="133">
        <v>300.26470688632082</v>
      </c>
      <c r="H55" s="134">
        <v>463.90897213936557</v>
      </c>
    </row>
    <row r="56" spans="2:8">
      <c r="B56" s="136">
        <v>2060</v>
      </c>
      <c r="C56" s="132">
        <v>138.26149176523415</v>
      </c>
      <c r="D56" s="133">
        <v>307.24775947829818</v>
      </c>
      <c r="E56" s="134">
        <v>476.2340271913622</v>
      </c>
      <c r="F56" s="132">
        <v>138.26149176523415</v>
      </c>
      <c r="G56" s="133">
        <v>307.24775947829818</v>
      </c>
      <c r="H56" s="134">
        <v>476.2340271913622</v>
      </c>
    </row>
    <row r="57" spans="2:8">
      <c r="B57" s="136">
        <v>2061</v>
      </c>
      <c r="C57" s="132">
        <v>139.19161155305682</v>
      </c>
      <c r="D57" s="133">
        <v>312.79013832147604</v>
      </c>
      <c r="E57" s="134">
        <v>486.3886650898952</v>
      </c>
      <c r="F57" s="132">
        <v>139.19161155305682</v>
      </c>
      <c r="G57" s="133">
        <v>312.79013832147604</v>
      </c>
      <c r="H57" s="134">
        <v>486.3886650898952</v>
      </c>
    </row>
    <row r="58" spans="2:8">
      <c r="B58" s="136">
        <v>2062</v>
      </c>
      <c r="C58" s="132">
        <v>140.05158081527057</v>
      </c>
      <c r="D58" s="133">
        <v>318.29904730743328</v>
      </c>
      <c r="E58" s="134">
        <v>496.54651379959586</v>
      </c>
      <c r="F58" s="132">
        <v>140.05158081527057</v>
      </c>
      <c r="G58" s="133">
        <v>318.29904730743328</v>
      </c>
      <c r="H58" s="134">
        <v>496.54651379959586</v>
      </c>
    </row>
    <row r="59" spans="2:8">
      <c r="B59" s="136">
        <v>2063</v>
      </c>
      <c r="C59" s="132">
        <v>140.61370349795166</v>
      </c>
      <c r="D59" s="133">
        <v>323.24989309873945</v>
      </c>
      <c r="E59" s="134">
        <v>505.88608269952726</v>
      </c>
      <c r="F59" s="132">
        <v>140.61370349795166</v>
      </c>
      <c r="G59" s="133">
        <v>323.24989309873945</v>
      </c>
      <c r="H59" s="134">
        <v>505.88608269952726</v>
      </c>
    </row>
    <row r="60" spans="2:8">
      <c r="B60" s="136">
        <v>2064</v>
      </c>
      <c r="C60" s="132">
        <v>141.01213139132079</v>
      </c>
      <c r="D60" s="133">
        <v>327.93518928214138</v>
      </c>
      <c r="E60" s="134">
        <v>514.85824717296202</v>
      </c>
      <c r="F60" s="132">
        <v>141.01213139132079</v>
      </c>
      <c r="G60" s="133">
        <v>327.93518928214138</v>
      </c>
      <c r="H60" s="134">
        <v>514.85824717296202</v>
      </c>
    </row>
    <row r="61" spans="2:8">
      <c r="B61" s="136">
        <v>2065</v>
      </c>
      <c r="C61" s="132">
        <v>141.12376300761284</v>
      </c>
      <c r="D61" s="133">
        <v>332.05591295908914</v>
      </c>
      <c r="E61" s="134">
        <v>522.98806291056542</v>
      </c>
      <c r="F61" s="132">
        <v>141.12376300761284</v>
      </c>
      <c r="G61" s="133">
        <v>332.05591295908914</v>
      </c>
      <c r="H61" s="134">
        <v>522.98806291056542</v>
      </c>
    </row>
    <row r="62" spans="2:8">
      <c r="B62" s="136">
        <v>2066</v>
      </c>
      <c r="C62" s="132">
        <v>141.1703514007319</v>
      </c>
      <c r="D62" s="133">
        <v>336.11988428745701</v>
      </c>
      <c r="E62" s="134">
        <v>531.06941717418204</v>
      </c>
      <c r="F62" s="132">
        <v>141.1703514007319</v>
      </c>
      <c r="G62" s="133">
        <v>336.11988428745701</v>
      </c>
      <c r="H62" s="134">
        <v>531.06941717418204</v>
      </c>
    </row>
    <row r="63" spans="2:8">
      <c r="B63" s="136">
        <v>2067</v>
      </c>
      <c r="C63" s="132">
        <v>140.89786289239632</v>
      </c>
      <c r="D63" s="133">
        <v>339.51292263228032</v>
      </c>
      <c r="E63" s="134">
        <v>538.1279823721643</v>
      </c>
      <c r="F63" s="132">
        <v>140.89786289239632</v>
      </c>
      <c r="G63" s="133">
        <v>339.51292263228032</v>
      </c>
      <c r="H63" s="134">
        <v>538.1279823721643</v>
      </c>
    </row>
    <row r="64" spans="2:8">
      <c r="B64" s="136">
        <v>2068</v>
      </c>
      <c r="C64" s="132">
        <v>140.47247898135106</v>
      </c>
      <c r="D64" s="133">
        <v>342.61580239353918</v>
      </c>
      <c r="E64" s="134">
        <v>544.75912580572731</v>
      </c>
      <c r="F64" s="132">
        <v>140.47247898135106</v>
      </c>
      <c r="G64" s="133">
        <v>342.61580239353918</v>
      </c>
      <c r="H64" s="134">
        <v>544.75912580572731</v>
      </c>
    </row>
    <row r="65" spans="2:8">
      <c r="B65" s="136">
        <v>2069</v>
      </c>
      <c r="C65" s="132">
        <v>139.82534280866497</v>
      </c>
      <c r="D65" s="133">
        <v>345.24776002139504</v>
      </c>
      <c r="E65" s="134">
        <v>550.67017723412505</v>
      </c>
      <c r="F65" s="132">
        <v>139.82534280866497</v>
      </c>
      <c r="G65" s="133">
        <v>345.24776002139504</v>
      </c>
      <c r="H65" s="134">
        <v>550.67017723412505</v>
      </c>
    </row>
    <row r="66" spans="2:8">
      <c r="B66" s="136">
        <v>2070</v>
      </c>
      <c r="C66" s="132">
        <v>139.00707710291317</v>
      </c>
      <c r="D66" s="133">
        <v>347.51769275728293</v>
      </c>
      <c r="E66" s="134">
        <v>556.02830841165269</v>
      </c>
      <c r="F66" s="132">
        <v>139.00707710291317</v>
      </c>
      <c r="G66" s="133">
        <v>347.51769275728293</v>
      </c>
      <c r="H66" s="134">
        <v>556.02830841165269</v>
      </c>
    </row>
    <row r="67" spans="2:8">
      <c r="B67" s="136">
        <v>2071</v>
      </c>
      <c r="C67" s="132">
        <v>138.16008834831828</v>
      </c>
      <c r="D67" s="133">
        <v>349.77237556536255</v>
      </c>
      <c r="E67" s="134">
        <v>561.3846627824073</v>
      </c>
      <c r="F67" s="132">
        <v>138.16008834831828</v>
      </c>
      <c r="G67" s="133">
        <v>349.77237556536255</v>
      </c>
      <c r="H67" s="134">
        <v>561.3846627824073</v>
      </c>
    </row>
    <row r="68" spans="2:8">
      <c r="B68" s="136">
        <v>2072</v>
      </c>
      <c r="C68" s="132">
        <v>137.13999862660282</v>
      </c>
      <c r="D68" s="133">
        <v>351.64102211949438</v>
      </c>
      <c r="E68" s="134">
        <v>566.14204561238603</v>
      </c>
      <c r="F68" s="132">
        <v>137.13999862660282</v>
      </c>
      <c r="G68" s="133">
        <v>351.64102211949438</v>
      </c>
      <c r="H68" s="134">
        <v>566.14204561238603</v>
      </c>
    </row>
    <row r="69" spans="2:8">
      <c r="B69" s="136">
        <v>2073</v>
      </c>
      <c r="C69" s="132">
        <v>135.99273363975337</v>
      </c>
      <c r="D69" s="133">
        <v>353.22787958377501</v>
      </c>
      <c r="E69" s="134">
        <v>570.46302552779662</v>
      </c>
      <c r="F69" s="132">
        <v>135.99273363975337</v>
      </c>
      <c r="G69" s="133">
        <v>353.22787958377501</v>
      </c>
      <c r="H69" s="134">
        <v>570.46302552779662</v>
      </c>
    </row>
    <row r="70" spans="2:8">
      <c r="B70" s="136">
        <v>2074</v>
      </c>
      <c r="C70" s="132">
        <v>134.58814313958666</v>
      </c>
      <c r="D70" s="133">
        <v>354.17932405154392</v>
      </c>
      <c r="E70" s="134">
        <v>573.77050496350125</v>
      </c>
      <c r="F70" s="132">
        <v>134.58814313958666</v>
      </c>
      <c r="G70" s="133">
        <v>354.17932405154392</v>
      </c>
      <c r="H70" s="134">
        <v>573.77050496350125</v>
      </c>
    </row>
    <row r="71" spans="2:8">
      <c r="B71" s="136">
        <v>2075</v>
      </c>
      <c r="C71" s="132">
        <v>133.19192667472484</v>
      </c>
      <c r="D71" s="133">
        <v>355.17847113259961</v>
      </c>
      <c r="E71" s="134">
        <v>577.16501559047424</v>
      </c>
      <c r="F71" s="132">
        <v>133.19192667472484</v>
      </c>
      <c r="G71" s="133">
        <v>355.17847113259961</v>
      </c>
      <c r="H71" s="134">
        <v>577.16501559047424</v>
      </c>
    </row>
    <row r="72" spans="2:8">
      <c r="B72" s="136">
        <v>2076</v>
      </c>
      <c r="C72" s="132">
        <v>131.447650938983</v>
      </c>
      <c r="D72" s="133">
        <v>355.26392145671088</v>
      </c>
      <c r="E72" s="134">
        <v>579.08019197443878</v>
      </c>
      <c r="F72" s="132">
        <v>131.447650938983</v>
      </c>
      <c r="G72" s="133">
        <v>355.26392145671088</v>
      </c>
      <c r="H72" s="134">
        <v>579.08019197443878</v>
      </c>
    </row>
    <row r="73" spans="2:8">
      <c r="B73" s="136">
        <v>2077</v>
      </c>
      <c r="C73" s="132">
        <v>129.71797635457847</v>
      </c>
      <c r="D73" s="133">
        <v>355.391716039941</v>
      </c>
      <c r="E73" s="134">
        <v>581.06545572530354</v>
      </c>
      <c r="F73" s="132">
        <v>129.71797635457847</v>
      </c>
      <c r="G73" s="133">
        <v>355.391716039941</v>
      </c>
      <c r="H73" s="134">
        <v>581.06545572530354</v>
      </c>
    </row>
    <row r="74" spans="2:8">
      <c r="B74" s="136">
        <v>2078</v>
      </c>
      <c r="C74" s="132">
        <v>127.78167393321111</v>
      </c>
      <c r="D74" s="133">
        <v>354.94909425891973</v>
      </c>
      <c r="E74" s="134">
        <v>582.11651458462825</v>
      </c>
      <c r="F74" s="132">
        <v>127.78167393321111</v>
      </c>
      <c r="G74" s="133">
        <v>354.94909425891973</v>
      </c>
      <c r="H74" s="134">
        <v>582.11651458462825</v>
      </c>
    </row>
    <row r="75" spans="2:8">
      <c r="B75" s="136">
        <v>2079</v>
      </c>
      <c r="C75" s="132">
        <v>125.77430495830083</v>
      </c>
      <c r="D75" s="133">
        <v>354.29381678394606</v>
      </c>
      <c r="E75" s="134">
        <v>582.81332860959139</v>
      </c>
      <c r="F75" s="132">
        <v>125.77430495830083</v>
      </c>
      <c r="G75" s="133">
        <v>354.29381678394606</v>
      </c>
      <c r="H75" s="134">
        <v>582.81332860959139</v>
      </c>
    </row>
    <row r="76" spans="2:8">
      <c r="B76" s="136">
        <v>2080</v>
      </c>
      <c r="C76" s="132">
        <v>123.54962679854273</v>
      </c>
      <c r="D76" s="133">
        <v>352.99893371012223</v>
      </c>
      <c r="E76" s="134">
        <v>582.44824062170153</v>
      </c>
      <c r="F76" s="132">
        <v>123.54962679854273</v>
      </c>
      <c r="G76" s="133">
        <v>352.99893371012223</v>
      </c>
      <c r="H76" s="134">
        <v>582.44824062170153</v>
      </c>
    </row>
    <row r="77" spans="2:8">
      <c r="B77" s="136">
        <v>2081</v>
      </c>
      <c r="C77" s="132">
        <v>121.72301567332435</v>
      </c>
      <c r="D77" s="133">
        <v>352.82033528499818</v>
      </c>
      <c r="E77" s="134">
        <v>583.91765489667193</v>
      </c>
      <c r="F77" s="132">
        <v>121.72301567332435</v>
      </c>
      <c r="G77" s="133">
        <v>352.82033528499818</v>
      </c>
      <c r="H77" s="134">
        <v>583.91765489667193</v>
      </c>
    </row>
    <row r="78" spans="2:8">
      <c r="B78" s="136">
        <v>2082</v>
      </c>
      <c r="C78" s="132">
        <v>119.68747435373574</v>
      </c>
      <c r="D78" s="133">
        <v>352.02198339334046</v>
      </c>
      <c r="E78" s="134">
        <v>584.35649243294517</v>
      </c>
      <c r="F78" s="132">
        <v>119.68747435373574</v>
      </c>
      <c r="G78" s="133">
        <v>352.02198339334046</v>
      </c>
      <c r="H78" s="134">
        <v>584.35649243294517</v>
      </c>
    </row>
    <row r="79" spans="2:8">
      <c r="B79" s="136">
        <v>2083</v>
      </c>
      <c r="C79" s="132">
        <v>117.5703242957192</v>
      </c>
      <c r="D79" s="133">
        <v>350.95619192752002</v>
      </c>
      <c r="E79" s="134">
        <v>584.34205955932077</v>
      </c>
      <c r="F79" s="132">
        <v>117.5703242957192</v>
      </c>
      <c r="G79" s="133">
        <v>350.95619192752002</v>
      </c>
      <c r="H79" s="134">
        <v>584.34205955932077</v>
      </c>
    </row>
    <row r="80" spans="2:8">
      <c r="B80" s="136">
        <v>2084</v>
      </c>
      <c r="C80" s="132">
        <v>115.39050408091151</v>
      </c>
      <c r="D80" s="133">
        <v>349.66819418458033</v>
      </c>
      <c r="E80" s="134">
        <v>583.94588428824932</v>
      </c>
      <c r="F80" s="132">
        <v>115.39050408091151</v>
      </c>
      <c r="G80" s="133">
        <v>349.66819418458033</v>
      </c>
      <c r="H80" s="134">
        <v>583.94588428824932</v>
      </c>
    </row>
    <row r="81" spans="2:8">
      <c r="B81" s="136">
        <v>2085</v>
      </c>
      <c r="C81" s="132">
        <v>113.27393326871261</v>
      </c>
      <c r="D81" s="133">
        <v>348.53517928834651</v>
      </c>
      <c r="E81" s="134">
        <v>583.79642530798048</v>
      </c>
      <c r="F81" s="132">
        <v>113.27393326871261</v>
      </c>
      <c r="G81" s="133">
        <v>348.53517928834651</v>
      </c>
      <c r="H81" s="134">
        <v>583.79642530798048</v>
      </c>
    </row>
    <row r="82" spans="2:8">
      <c r="B82" s="136">
        <v>2086</v>
      </c>
      <c r="C82" s="132">
        <v>110.95201051640333</v>
      </c>
      <c r="D82" s="133">
        <v>346.72503286376048</v>
      </c>
      <c r="E82" s="134">
        <v>582.49805521111762</v>
      </c>
      <c r="F82" s="132">
        <v>110.95201051640333</v>
      </c>
      <c r="G82" s="133">
        <v>346.72503286376048</v>
      </c>
      <c r="H82" s="134">
        <v>582.49805521111762</v>
      </c>
    </row>
    <row r="83" spans="2:8">
      <c r="B83" s="136">
        <v>2087</v>
      </c>
      <c r="C83" s="132">
        <v>108.56164834911164</v>
      </c>
      <c r="D83" s="133">
        <v>344.64015348924335</v>
      </c>
      <c r="E83" s="134">
        <v>580.71865862937489</v>
      </c>
      <c r="F83" s="132">
        <v>108.56164834911164</v>
      </c>
      <c r="G83" s="133">
        <v>344.64015348924335</v>
      </c>
      <c r="H83" s="134">
        <v>580.71865862937489</v>
      </c>
    </row>
    <row r="84" spans="2:8">
      <c r="B84" s="136">
        <v>2088</v>
      </c>
      <c r="C84" s="132">
        <v>106.17529738220722</v>
      </c>
      <c r="D84" s="133">
        <v>342.50095929744259</v>
      </c>
      <c r="E84" s="134">
        <v>578.82662121267811</v>
      </c>
      <c r="F84" s="132">
        <v>106.17529738220722</v>
      </c>
      <c r="G84" s="133">
        <v>342.50095929744259</v>
      </c>
      <c r="H84" s="134">
        <v>578.82662121267811</v>
      </c>
    </row>
    <row r="85" spans="2:8">
      <c r="B85" s="136">
        <v>2089</v>
      </c>
      <c r="C85" s="132">
        <v>103.71086632032163</v>
      </c>
      <c r="D85" s="133">
        <v>340.03562727974298</v>
      </c>
      <c r="E85" s="134">
        <v>576.36038823916465</v>
      </c>
      <c r="F85" s="132">
        <v>103.71086632032163</v>
      </c>
      <c r="G85" s="133">
        <v>340.03562727974298</v>
      </c>
      <c r="H85" s="134">
        <v>576.36038823916465</v>
      </c>
    </row>
    <row r="86" spans="2:8">
      <c r="B86" s="136">
        <v>2090</v>
      </c>
      <c r="C86" s="132">
        <v>101.26402084693106</v>
      </c>
      <c r="D86" s="133">
        <v>337.54673615643696</v>
      </c>
      <c r="E86" s="134">
        <v>573.82945146594307</v>
      </c>
      <c r="F86" s="132">
        <v>101.26402084693106</v>
      </c>
      <c r="G86" s="133">
        <v>337.54673615643696</v>
      </c>
      <c r="H86" s="134">
        <v>573.82945146594307</v>
      </c>
    </row>
    <row r="87" spans="2:8">
      <c r="B87" s="136">
        <v>2091</v>
      </c>
      <c r="C87" s="132">
        <v>98.955806641796002</v>
      </c>
      <c r="D87" s="133">
        <v>335.44341234507118</v>
      </c>
      <c r="E87" s="134">
        <v>571.93101804834657</v>
      </c>
      <c r="F87" s="132">
        <v>98.955806641796002</v>
      </c>
      <c r="G87" s="133">
        <v>335.44341234507118</v>
      </c>
      <c r="H87" s="134">
        <v>571.93101804834657</v>
      </c>
    </row>
    <row r="88" spans="2:8">
      <c r="B88" s="136">
        <v>2092</v>
      </c>
      <c r="C88" s="132">
        <v>96.651924048391734</v>
      </c>
      <c r="D88" s="133">
        <v>333.28249671859226</v>
      </c>
      <c r="E88" s="134">
        <v>569.91306938879302</v>
      </c>
      <c r="F88" s="132">
        <v>96.651924048391734</v>
      </c>
      <c r="G88" s="133">
        <v>333.28249671859226</v>
      </c>
      <c r="H88" s="134">
        <v>569.91306938879302</v>
      </c>
    </row>
    <row r="89" spans="2:8">
      <c r="B89" s="136">
        <v>2093</v>
      </c>
      <c r="C89" s="132">
        <v>94.215759329075809</v>
      </c>
      <c r="D89" s="133">
        <v>330.58161168096774</v>
      </c>
      <c r="E89" s="134">
        <v>566.94746403285978</v>
      </c>
      <c r="F89" s="132">
        <v>94.215759329075809</v>
      </c>
      <c r="G89" s="133">
        <v>330.58161168096774</v>
      </c>
      <c r="H89" s="134">
        <v>566.94746403285978</v>
      </c>
    </row>
    <row r="90" spans="2:8">
      <c r="B90" s="136">
        <v>2094</v>
      </c>
      <c r="C90" s="132">
        <v>91.788081216114435</v>
      </c>
      <c r="D90" s="133">
        <v>327.81457577183733</v>
      </c>
      <c r="E90" s="134">
        <v>563.84107032756003</v>
      </c>
      <c r="F90" s="132">
        <v>91.788081216114435</v>
      </c>
      <c r="G90" s="133">
        <v>327.81457577183733</v>
      </c>
      <c r="H90" s="134">
        <v>563.84107032756003</v>
      </c>
    </row>
    <row r="91" spans="2:8">
      <c r="B91" s="136">
        <v>2095</v>
      </c>
      <c r="C91" s="132">
        <v>89.356400199273537</v>
      </c>
      <c r="D91" s="133">
        <v>324.93236436099494</v>
      </c>
      <c r="E91" s="134">
        <v>560.50832852271628</v>
      </c>
      <c r="F91" s="132">
        <v>89.356400199273537</v>
      </c>
      <c r="G91" s="133">
        <v>324.93236436099494</v>
      </c>
      <c r="H91" s="134">
        <v>560.50832852271628</v>
      </c>
    </row>
    <row r="92" spans="2:8">
      <c r="B92" s="136">
        <v>2096</v>
      </c>
      <c r="C92" s="132">
        <v>86.933088646024856</v>
      </c>
      <c r="D92" s="133">
        <v>321.97440239268468</v>
      </c>
      <c r="E92" s="134">
        <v>557.01571613934459</v>
      </c>
      <c r="F92" s="132">
        <v>86.933088646024856</v>
      </c>
      <c r="G92" s="133">
        <v>321.97440239268468</v>
      </c>
      <c r="H92" s="134">
        <v>557.01571613934459</v>
      </c>
    </row>
    <row r="93" spans="2:8">
      <c r="B93" s="136">
        <v>2097</v>
      </c>
      <c r="C93" s="132">
        <v>84.572456676417104</v>
      </c>
      <c r="D93" s="133">
        <v>319.14134594874383</v>
      </c>
      <c r="E93" s="134">
        <v>553.71023522107043</v>
      </c>
      <c r="F93" s="132">
        <v>84.572456676417104</v>
      </c>
      <c r="G93" s="133">
        <v>319.14134594874383</v>
      </c>
      <c r="H93" s="134">
        <v>553.71023522107043</v>
      </c>
    </row>
    <row r="94" spans="2:8">
      <c r="B94" s="136">
        <v>2098</v>
      </c>
      <c r="C94" s="132">
        <v>82.106767737487885</v>
      </c>
      <c r="D94" s="133">
        <v>315.79526052879964</v>
      </c>
      <c r="E94" s="134">
        <v>549.48375332011165</v>
      </c>
      <c r="F94" s="132">
        <v>82.106767737487885</v>
      </c>
      <c r="G94" s="133">
        <v>315.79526052879964</v>
      </c>
      <c r="H94" s="134">
        <v>549.48375332011165</v>
      </c>
    </row>
    <row r="95" spans="2:8">
      <c r="B95" s="136">
        <v>2099</v>
      </c>
      <c r="C95" s="132">
        <v>79.754524185771302</v>
      </c>
      <c r="D95" s="133">
        <v>312.7628399442014</v>
      </c>
      <c r="E95" s="134">
        <v>545.7711557026314</v>
      </c>
      <c r="F95" s="132">
        <v>79.754524185771302</v>
      </c>
      <c r="G95" s="133">
        <v>312.7628399442014</v>
      </c>
      <c r="H95" s="134">
        <v>545.7711557026314</v>
      </c>
    </row>
    <row r="96" spans="2:8" ht="13.5" thickBot="1">
      <c r="B96" s="137">
        <v>2100</v>
      </c>
      <c r="C96" s="138">
        <v>77.353261563627811</v>
      </c>
      <c r="D96" s="139">
        <v>309.4130462545113</v>
      </c>
      <c r="E96" s="140">
        <v>541.47283094539478</v>
      </c>
      <c r="F96" s="138">
        <v>77.353261563627811</v>
      </c>
      <c r="G96" s="139">
        <v>309.4130462545113</v>
      </c>
      <c r="H96" s="140">
        <v>541.47283094539478</v>
      </c>
    </row>
    <row r="97" spans="2:10">
      <c r="B97" s="141"/>
      <c r="C97" s="131"/>
      <c r="D97" s="131"/>
      <c r="E97" s="131"/>
      <c r="F97" s="131"/>
      <c r="G97" s="131"/>
      <c r="H97" s="131"/>
    </row>
    <row r="98" spans="2:10">
      <c r="B98" s="254" t="s">
        <v>806</v>
      </c>
      <c r="C98" s="254"/>
      <c r="D98" s="254"/>
      <c r="E98" s="254"/>
      <c r="F98" s="254"/>
      <c r="G98" s="254"/>
      <c r="H98" s="254"/>
    </row>
    <row r="99" spans="2:10">
      <c r="B99" s="243"/>
      <c r="C99" s="243"/>
      <c r="D99" s="243"/>
      <c r="E99" s="243"/>
      <c r="F99" s="243"/>
      <c r="G99" s="243"/>
      <c r="H99" s="243"/>
    </row>
    <row r="100" spans="2:10" ht="42" customHeight="1">
      <c r="B100" s="255" t="s">
        <v>807</v>
      </c>
      <c r="C100" s="255"/>
      <c r="D100" s="255"/>
      <c r="E100" s="255"/>
      <c r="F100" s="255"/>
      <c r="G100" s="255"/>
      <c r="H100" s="255"/>
      <c r="I100" s="255"/>
      <c r="J100" s="255"/>
    </row>
    <row r="101" spans="2:10">
      <c r="B101" s="243"/>
      <c r="C101" s="243"/>
      <c r="D101" s="243"/>
      <c r="E101" s="243"/>
      <c r="F101" s="243"/>
      <c r="G101" s="243"/>
      <c r="H101" s="243"/>
    </row>
    <row r="102" spans="2:10">
      <c r="B102" s="115" t="s">
        <v>808</v>
      </c>
    </row>
    <row r="103" spans="2:10">
      <c r="B103" s="142" t="s">
        <v>809</v>
      </c>
    </row>
    <row r="104" spans="2:10"/>
    <row r="105" spans="2:10" hidden="1"/>
    <row r="106" spans="2:10" hidden="1"/>
    <row r="107" spans="2:10" hidden="1"/>
    <row r="108" spans="2:10" ht="47.45" customHeight="1">
      <c r="B108" s="249"/>
      <c r="C108" s="249"/>
      <c r="D108" s="249"/>
      <c r="E108" s="249"/>
      <c r="F108" s="249"/>
      <c r="G108" s="249"/>
      <c r="H108" s="249"/>
    </row>
    <row r="109" spans="2:10"/>
    <row r="110" spans="2:10"/>
    <row r="111" spans="2:10"/>
    <row r="112" spans="2:10"/>
    <row r="113"/>
    <row r="114"/>
    <row r="115"/>
    <row r="116"/>
    <row r="117"/>
    <row r="118"/>
    <row r="119"/>
    <row r="120"/>
  </sheetData>
  <mergeCells count="6">
    <mergeCell ref="B108:H108"/>
    <mergeCell ref="B2:I2"/>
    <mergeCell ref="C4:E4"/>
    <mergeCell ref="F4:H4"/>
    <mergeCell ref="B98:H98"/>
    <mergeCell ref="B100:J100"/>
  </mergeCells>
  <hyperlinks>
    <hyperlink ref="B103" r:id="rId1"/>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L37" sqref="L37"/>
    </sheetView>
  </sheetViews>
  <sheetFormatPr defaultRowHeight="12.75"/>
  <cols>
    <col min="1" max="16384" width="9.140625" style="99"/>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
  <sheetViews>
    <sheetView workbookViewId="0"/>
  </sheetViews>
  <sheetFormatPr defaultColWidth="9.140625" defaultRowHeight="12.75"/>
  <cols>
    <col min="1" max="16384" width="9.140625" style="10"/>
  </cols>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7"/>
  <sheetViews>
    <sheetView showGridLines="0" workbookViewId="0">
      <selection activeCell="C26" sqref="C26"/>
    </sheetView>
  </sheetViews>
  <sheetFormatPr defaultColWidth="9.140625" defaultRowHeight="12.75"/>
  <cols>
    <col min="1" max="1" width="9.140625" style="1"/>
    <col min="2" max="2" width="16.42578125" style="1" customWidth="1"/>
    <col min="3" max="3" width="49.28515625" style="1" bestFit="1" customWidth="1"/>
    <col min="4" max="4" width="10.28515625" style="1" customWidth="1"/>
    <col min="5" max="5" width="13.28515625" style="1" customWidth="1"/>
    <col min="6" max="6" width="13.42578125" style="1" customWidth="1"/>
    <col min="7" max="12" width="10.28515625" style="1" customWidth="1"/>
    <col min="13" max="16384" width="9.140625" style="1"/>
  </cols>
  <sheetData>
    <row r="1" spans="2:14" s="2" customFormat="1" ht="20.25">
      <c r="B1" s="2" t="s">
        <v>68</v>
      </c>
    </row>
    <row r="4" spans="2:14" s="17" customFormat="1">
      <c r="B4" s="17" t="s">
        <v>69</v>
      </c>
    </row>
    <row r="5" spans="2:14">
      <c r="B5" s="14"/>
    </row>
    <row r="6" spans="2:14">
      <c r="B6" s="14" t="s">
        <v>70</v>
      </c>
    </row>
    <row r="7" spans="2:14">
      <c r="B7" s="14"/>
      <c r="C7" s="18" t="s">
        <v>71</v>
      </c>
    </row>
    <row r="8" spans="2:14">
      <c r="B8" s="14" t="s">
        <v>72</v>
      </c>
      <c r="H8" s="20"/>
      <c r="I8" s="20"/>
      <c r="J8" s="20"/>
      <c r="K8" s="20"/>
      <c r="L8" s="20"/>
      <c r="M8" s="20"/>
      <c r="N8" s="20"/>
    </row>
    <row r="9" spans="2:14">
      <c r="B9" s="14"/>
      <c r="C9" s="18" t="s">
        <v>73</v>
      </c>
      <c r="H9" s="20"/>
      <c r="I9" s="20"/>
      <c r="J9" s="20"/>
      <c r="K9" s="20"/>
      <c r="L9" s="20"/>
      <c r="M9" s="20"/>
      <c r="N9" s="20"/>
    </row>
    <row r="10" spans="2:14">
      <c r="B10" s="14" t="s">
        <v>74</v>
      </c>
      <c r="H10" s="20"/>
      <c r="I10" s="20"/>
      <c r="J10" s="20"/>
      <c r="K10" s="20"/>
      <c r="L10" s="20"/>
      <c r="M10" s="20"/>
      <c r="N10" s="20"/>
    </row>
    <row r="11" spans="2:14" s="20" customFormat="1" ht="67.5" customHeight="1">
      <c r="B11" s="19"/>
      <c r="C11" s="245"/>
      <c r="D11" s="245"/>
      <c r="E11" s="245"/>
      <c r="F11" s="245"/>
    </row>
    <row r="12" spans="2:14" ht="17.25" customHeight="1">
      <c r="B12" s="14"/>
      <c r="H12" s="20"/>
      <c r="I12" s="20"/>
      <c r="J12" s="20"/>
      <c r="K12" s="20"/>
      <c r="L12" s="20"/>
    </row>
    <row r="13" spans="2:14">
      <c r="B13" s="14" t="s">
        <v>75</v>
      </c>
      <c r="C13" s="16"/>
      <c r="D13" s="1" t="s">
        <v>76</v>
      </c>
      <c r="H13" s="20"/>
      <c r="I13" s="20"/>
      <c r="J13" s="20"/>
      <c r="K13" s="20"/>
      <c r="L13" s="20"/>
    </row>
    <row r="14" spans="2:14">
      <c r="B14" s="91" t="s">
        <v>77</v>
      </c>
      <c r="C14" s="92"/>
      <c r="D14" s="90" t="s">
        <v>76</v>
      </c>
      <c r="E14" s="23"/>
    </row>
    <row r="15" spans="2:14">
      <c r="B15" s="14" t="s">
        <v>78</v>
      </c>
      <c r="C15" s="72">
        <v>172.73</v>
      </c>
      <c r="D15" s="14" t="s">
        <v>76</v>
      </c>
      <c r="E15" s="14"/>
    </row>
    <row r="17" spans="2:2" s="17" customFormat="1">
      <c r="B17" s="17" t="s">
        <v>79</v>
      </c>
    </row>
  </sheetData>
  <mergeCells count="1">
    <mergeCell ref="C11:F11"/>
  </mergeCells>
  <pageMargins left="0.75" right="0.75" top="1" bottom="1" header="0.5" footer="0.5"/>
  <pageSetup paperSize="9" orientation="portrait" r:id="rId1"/>
  <headerFooter alignWithMargins="0"/>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'\\frontier.local\home\Projects\Projects-20\P20-4063\Work\4. Framework\[spd - CVP assessment - 10.10.2019.xlsx]List for drop down'!#REF!</xm:f>
          </x14:formula1>
          <xm:sqref>C9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36"/>
  <sheetViews>
    <sheetView showGridLines="0" topLeftCell="A13" workbookViewId="0">
      <selection activeCell="C11" sqref="C11:E11"/>
    </sheetView>
  </sheetViews>
  <sheetFormatPr defaultColWidth="9.140625" defaultRowHeight="12.75"/>
  <cols>
    <col min="1" max="1" width="9.140625" style="1"/>
    <col min="2" max="2" width="16.42578125" style="1" customWidth="1"/>
    <col min="3" max="3" width="50.7109375" style="1" customWidth="1"/>
    <col min="4" max="4" width="19" style="1" customWidth="1"/>
    <col min="5" max="5" width="11.7109375" style="1" customWidth="1"/>
    <col min="6" max="10" width="13" style="1" customWidth="1"/>
    <col min="11" max="11" width="10.28515625" style="1" customWidth="1"/>
    <col min="12" max="27" width="9.140625" style="1"/>
    <col min="28" max="28" width="0" style="1" hidden="1" customWidth="1"/>
    <col min="29" max="49" width="8.28515625" style="1" hidden="1" customWidth="1"/>
    <col min="50" max="58" width="8.28515625" style="1" customWidth="1"/>
    <col min="59" max="16384" width="9.140625" style="1"/>
  </cols>
  <sheetData>
    <row r="1" spans="2:18" s="2" customFormat="1" ht="20.25">
      <c r="B1" s="2" t="s">
        <v>80</v>
      </c>
    </row>
    <row r="4" spans="2:18" s="17" customFormat="1">
      <c r="B4" s="17" t="s">
        <v>69</v>
      </c>
    </row>
    <row r="5" spans="2:18">
      <c r="B5" s="14"/>
    </row>
    <row r="6" spans="2:18">
      <c r="B6" s="14" t="s">
        <v>70</v>
      </c>
    </row>
    <row r="7" spans="2:18">
      <c r="B7" s="14"/>
      <c r="C7" s="1" t="s">
        <v>81</v>
      </c>
    </row>
    <row r="8" spans="2:18">
      <c r="B8" s="14" t="s">
        <v>72</v>
      </c>
    </row>
    <row r="9" spans="2:18">
      <c r="B9" s="14"/>
      <c r="C9" s="1" t="s">
        <v>82</v>
      </c>
    </row>
    <row r="10" spans="2:18">
      <c r="B10" s="14" t="s">
        <v>74</v>
      </c>
    </row>
    <row r="11" spans="2:18" s="20" customFormat="1" ht="53.25" customHeight="1">
      <c r="B11" s="19"/>
      <c r="C11" s="245" t="s">
        <v>83</v>
      </c>
      <c r="D11" s="245"/>
      <c r="E11" s="245"/>
      <c r="G11" s="1"/>
      <c r="H11" s="1"/>
      <c r="I11" s="1"/>
      <c r="J11" s="1"/>
      <c r="K11" s="1"/>
      <c r="L11" s="1"/>
      <c r="M11" s="1"/>
      <c r="N11" s="1"/>
      <c r="O11" s="1"/>
      <c r="P11" s="1"/>
      <c r="Q11" s="1"/>
      <c r="R11" s="1"/>
    </row>
    <row r="12" spans="2:18" ht="17.25" customHeight="1">
      <c r="B12" s="14"/>
    </row>
    <row r="13" spans="2:18">
      <c r="B13" s="14" t="s">
        <v>75</v>
      </c>
      <c r="C13" s="1">
        <v>0</v>
      </c>
      <c r="D13" s="1" t="s">
        <v>76</v>
      </c>
    </row>
    <row r="14" spans="2:18">
      <c r="B14" s="91" t="s">
        <v>84</v>
      </c>
      <c r="C14" s="93">
        <f>E36</f>
        <v>2.2397180608946732</v>
      </c>
      <c r="D14" s="90" t="s">
        <v>76</v>
      </c>
      <c r="E14" s="13"/>
    </row>
    <row r="15" spans="2:18">
      <c r="B15" s="14" t="s">
        <v>78</v>
      </c>
      <c r="C15" s="15">
        <f>+C14-C13</f>
        <v>2.2397180608946732</v>
      </c>
      <c r="D15" s="14" t="s">
        <v>76</v>
      </c>
    </row>
    <row r="16" spans="2:18">
      <c r="C16" s="16"/>
    </row>
    <row r="17" spans="2:10" s="17" customFormat="1">
      <c r="B17" s="17" t="s">
        <v>79</v>
      </c>
    </row>
    <row r="19" spans="2:10">
      <c r="B19" s="1" t="s">
        <v>85</v>
      </c>
    </row>
    <row r="21" spans="2:10">
      <c r="C21" s="28" t="s">
        <v>86</v>
      </c>
      <c r="D21" s="28" t="s">
        <v>87</v>
      </c>
      <c r="E21" s="28" t="s">
        <v>88</v>
      </c>
    </row>
    <row r="22" spans="2:10">
      <c r="C22" s="1" t="s">
        <v>89</v>
      </c>
      <c r="D22" s="1" t="s">
        <v>90</v>
      </c>
      <c r="E22" s="21">
        <v>10</v>
      </c>
    </row>
    <row r="23" spans="2:10">
      <c r="C23" s="1" t="s">
        <v>91</v>
      </c>
      <c r="D23" s="1" t="s">
        <v>92</v>
      </c>
      <c r="E23" s="21">
        <v>28</v>
      </c>
      <c r="F23" s="239" t="s">
        <v>93</v>
      </c>
    </row>
    <row r="24" spans="2:10">
      <c r="C24" s="1" t="s">
        <v>94</v>
      </c>
      <c r="D24" s="1" t="s">
        <v>95</v>
      </c>
      <c r="E24" s="21">
        <v>24</v>
      </c>
    </row>
    <row r="25" spans="2:10">
      <c r="C25" s="1" t="s">
        <v>96</v>
      </c>
      <c r="D25" s="1" t="s">
        <v>90</v>
      </c>
      <c r="E25" s="1">
        <f>+E24*E22*E23</f>
        <v>6720</v>
      </c>
    </row>
    <row r="28" spans="2:10">
      <c r="C28" s="45" t="s">
        <v>97</v>
      </c>
      <c r="D28" s="44"/>
      <c r="E28" s="46">
        <v>0</v>
      </c>
      <c r="F28" s="46">
        <f>E28+1</f>
        <v>1</v>
      </c>
      <c r="G28" s="46">
        <f t="shared" ref="G28:J28" si="0">F28+1</f>
        <v>2</v>
      </c>
      <c r="H28" s="46">
        <f t="shared" si="0"/>
        <v>3</v>
      </c>
      <c r="I28" s="46">
        <f t="shared" si="0"/>
        <v>4</v>
      </c>
      <c r="J28" s="46">
        <f t="shared" si="0"/>
        <v>5</v>
      </c>
    </row>
    <row r="29" spans="2:10">
      <c r="C29" s="45" t="s">
        <v>98</v>
      </c>
      <c r="D29" s="44"/>
      <c r="E29" s="46" t="str">
        <f>(E30-1)&amp;"/"&amp;RIGHT(E30,2)</f>
        <v>2020/21</v>
      </c>
      <c r="F29" s="46" t="str">
        <f t="shared" ref="F29:J29" si="1">(F30-1)&amp;"/"&amp;RIGHT(F30,2)</f>
        <v>2021/22</v>
      </c>
      <c r="G29" s="46" t="str">
        <f t="shared" si="1"/>
        <v>2022/23</v>
      </c>
      <c r="H29" s="46" t="str">
        <f t="shared" si="1"/>
        <v>2023/24</v>
      </c>
      <c r="I29" s="46" t="str">
        <f t="shared" si="1"/>
        <v>2024/25</v>
      </c>
      <c r="J29" s="46" t="str">
        <f t="shared" si="1"/>
        <v>2025/26</v>
      </c>
    </row>
    <row r="30" spans="2:10">
      <c r="C30" s="11"/>
      <c r="D30" s="11"/>
      <c r="E30" s="12">
        <v>2021</v>
      </c>
      <c r="F30" s="12">
        <v>2022</v>
      </c>
      <c r="G30" s="12">
        <v>2023</v>
      </c>
      <c r="H30" s="12">
        <v>2024</v>
      </c>
      <c r="I30" s="12">
        <v>2025</v>
      </c>
      <c r="J30" s="12">
        <v>2026</v>
      </c>
    </row>
    <row r="31" spans="2:10">
      <c r="C31" s="1" t="s">
        <v>99</v>
      </c>
      <c r="D31" s="14"/>
      <c r="E31" s="47">
        <f>INDEX('Standard Discount Factors'!$D$10:$D$135,MATCH(E28,'Standard Discount Factors'!$B$10:$B$135,0),1)</f>
        <v>1</v>
      </c>
      <c r="F31" s="47">
        <f>INDEX('Standard Discount Factors'!$D$10:$D$135,MATCH(F28,'Standard Discount Factors'!$B$10:$B$135,0),1)</f>
        <v>0.96618357487922713</v>
      </c>
      <c r="G31" s="47">
        <f>INDEX('Standard Discount Factors'!$D$10:$D$135,MATCH(G28,'Standard Discount Factors'!$B$10:$B$135,0),1)</f>
        <v>0.93351070036640305</v>
      </c>
      <c r="H31" s="47">
        <f>INDEX('Standard Discount Factors'!$D$10:$D$135,MATCH(H28,'Standard Discount Factors'!$B$10:$B$135,0),1)</f>
        <v>0.90194270566802237</v>
      </c>
      <c r="I31" s="47">
        <f>INDEX('Standard Discount Factors'!$D$10:$D$135,MATCH(I28,'Standard Discount Factors'!$B$10:$B$135,0),1)</f>
        <v>0.87144222769857238</v>
      </c>
      <c r="J31" s="47">
        <f>INDEX('Standard Discount Factors'!$D$10:$D$135,MATCH(J28,'Standard Discount Factors'!$B$10:$B$135,0),1)</f>
        <v>0.84197316685852408</v>
      </c>
    </row>
    <row r="32" spans="2:10">
      <c r="C32" s="23"/>
      <c r="D32" s="14"/>
      <c r="E32" s="47"/>
      <c r="F32" s="47"/>
      <c r="G32" s="47"/>
      <c r="H32" s="47"/>
      <c r="I32" s="47"/>
      <c r="J32" s="47"/>
    </row>
    <row r="33" spans="3:10">
      <c r="C33" s="1" t="s">
        <v>100</v>
      </c>
      <c r="D33" s="14"/>
      <c r="E33" s="47"/>
      <c r="F33" s="47">
        <f>$E$25</f>
        <v>6720</v>
      </c>
      <c r="G33" s="47">
        <f t="shared" ref="G33:J33" si="2">$E$25</f>
        <v>6720</v>
      </c>
      <c r="H33" s="47">
        <f t="shared" si="2"/>
        <v>6720</v>
      </c>
      <c r="I33" s="47">
        <f t="shared" si="2"/>
        <v>6720</v>
      </c>
      <c r="J33" s="47">
        <f t="shared" si="2"/>
        <v>6720</v>
      </c>
    </row>
    <row r="34" spans="3:10">
      <c r="C34" s="7" t="s">
        <v>101</v>
      </c>
      <c r="D34" s="14"/>
      <c r="E34" s="47"/>
      <c r="F34" s="47">
        <f>INDEX('Carbon prices'!$G$6:$G$96,MATCH(F30,'Carbon prices'!$B$6:$B$96,0),1)</f>
        <v>71.587945626195079</v>
      </c>
      <c r="G34" s="47">
        <f>INDEX('Carbon prices'!$G$6:$G$96,MATCH(G30,'Carbon prices'!$B$6:$B$96,0),1)</f>
        <v>72.742589910488562</v>
      </c>
      <c r="H34" s="47">
        <f>INDEX('Carbon prices'!$G$6:$G$96,MATCH(H30,'Carbon prices'!$B$6:$B$96,0),1)</f>
        <v>73.89723419478203</v>
      </c>
      <c r="I34" s="47">
        <f>INDEX('Carbon prices'!$G$6:$G$96,MATCH(I30,'Carbon prices'!$B$6:$B$96,0),1)</f>
        <v>75.051878479075498</v>
      </c>
      <c r="J34" s="47">
        <f>INDEX('Carbon prices'!$G$6:$G$96,MATCH(J30,'Carbon prices'!$B$6:$B$96,0),1)</f>
        <v>76.206522763368966</v>
      </c>
    </row>
    <row r="35" spans="3:10">
      <c r="C35" s="23" t="s">
        <v>102</v>
      </c>
      <c r="D35" s="14"/>
      <c r="E35" s="47"/>
      <c r="F35" s="47">
        <f>F33*F34</f>
        <v>481070.99460803095</v>
      </c>
      <c r="G35" s="47">
        <f t="shared" ref="G35:J35" si="3">G33*G34</f>
        <v>488830.20419848314</v>
      </c>
      <c r="H35" s="47">
        <f t="shared" si="3"/>
        <v>496589.41378893523</v>
      </c>
      <c r="I35" s="47">
        <f t="shared" si="3"/>
        <v>504348.62337938737</v>
      </c>
      <c r="J35" s="47">
        <f t="shared" si="3"/>
        <v>512107.83296983945</v>
      </c>
    </row>
    <row r="36" spans="3:10">
      <c r="C36" s="143" t="s">
        <v>103</v>
      </c>
      <c r="D36" s="144" t="s">
        <v>76</v>
      </c>
      <c r="E36" s="145">
        <f>SUMPRODUCT(E31:J31,E35:J35)/10^6</f>
        <v>2.2397180608946732</v>
      </c>
      <c r="F36" s="47"/>
      <c r="G36" s="47"/>
      <c r="H36" s="47"/>
      <c r="I36" s="47"/>
      <c r="J36" s="47"/>
    </row>
  </sheetData>
  <mergeCells count="1">
    <mergeCell ref="C11:E11"/>
  </mergeCells>
  <hyperlinks>
    <hyperlink ref="D54" r:id="rId1" display="\\frontier.local\home\Projects\Projects-20\P20-4063\Work\2. Materials from NG\Material received 2019-09-24 - C Hook on Incentives\ODI Annex October V0.6 (Date 100919) CB.docx"/>
    <hyperlink ref="B44" r:id="rId2" display="see "/>
    <hyperlink ref="B43" r:id="rId3" display="see "/>
  </hyperlink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7"/>
  <sheetViews>
    <sheetView showGridLines="0" topLeftCell="A13" workbookViewId="0">
      <selection activeCell="C36" sqref="C36"/>
    </sheetView>
  </sheetViews>
  <sheetFormatPr defaultColWidth="9.140625" defaultRowHeight="12.75"/>
  <cols>
    <col min="1" max="1" width="9.140625" style="1"/>
    <col min="2" max="2" width="16.42578125" style="1" customWidth="1"/>
    <col min="3" max="3" width="42.7109375" style="1" customWidth="1"/>
    <col min="4" max="6" width="10.5703125" style="1" customWidth="1"/>
    <col min="7" max="10" width="10.28515625" style="1" customWidth="1"/>
    <col min="11" max="16384" width="9.140625" style="1"/>
  </cols>
  <sheetData>
    <row r="1" spans="2:12" s="2" customFormat="1" ht="20.25">
      <c r="B1" s="2" t="s">
        <v>104</v>
      </c>
    </row>
    <row r="4" spans="2:12" s="17" customFormat="1">
      <c r="B4" s="17" t="s">
        <v>69</v>
      </c>
    </row>
    <row r="5" spans="2:12">
      <c r="B5" s="14"/>
    </row>
    <row r="6" spans="2:12">
      <c r="B6" s="14" t="s">
        <v>70</v>
      </c>
    </row>
    <row r="7" spans="2:12">
      <c r="B7" s="14"/>
      <c r="C7" s="1" t="s">
        <v>81</v>
      </c>
    </row>
    <row r="8" spans="2:12">
      <c r="B8" s="14" t="s">
        <v>72</v>
      </c>
      <c r="H8" s="20"/>
      <c r="I8" s="20"/>
      <c r="J8" s="20"/>
      <c r="K8" s="20"/>
      <c r="L8" s="20"/>
    </row>
    <row r="9" spans="2:12">
      <c r="B9" s="14"/>
      <c r="C9" s="1" t="s">
        <v>82</v>
      </c>
      <c r="H9" s="20"/>
      <c r="I9" s="20"/>
      <c r="J9" s="20"/>
      <c r="K9" s="20"/>
      <c r="L9" s="20"/>
    </row>
    <row r="10" spans="2:12">
      <c r="B10" s="14" t="s">
        <v>74</v>
      </c>
      <c r="H10" s="20"/>
      <c r="I10" s="20"/>
      <c r="J10" s="20"/>
      <c r="K10" s="20"/>
      <c r="L10" s="20"/>
    </row>
    <row r="11" spans="2:12" s="20" customFormat="1" ht="33" customHeight="1">
      <c r="B11" s="19"/>
      <c r="C11" s="245" t="s">
        <v>105</v>
      </c>
      <c r="D11" s="245"/>
      <c r="E11" s="245"/>
    </row>
    <row r="12" spans="2:12" ht="17.25" customHeight="1">
      <c r="B12" s="14"/>
      <c r="H12" s="20"/>
      <c r="I12" s="20"/>
      <c r="J12" s="20"/>
      <c r="K12" s="20"/>
      <c r="L12" s="20"/>
    </row>
    <row r="13" spans="2:12">
      <c r="B13" s="14" t="s">
        <v>75</v>
      </c>
      <c r="C13" s="1">
        <v>0</v>
      </c>
      <c r="D13" s="1" t="s">
        <v>76</v>
      </c>
      <c r="H13" s="20"/>
      <c r="I13" s="20"/>
      <c r="J13" s="20"/>
      <c r="K13" s="20"/>
      <c r="L13" s="20"/>
    </row>
    <row r="14" spans="2:12">
      <c r="B14" s="91" t="s">
        <v>84</v>
      </c>
      <c r="C14" s="93">
        <f>E36</f>
        <v>0.28022221063121655</v>
      </c>
      <c r="D14" s="90" t="s">
        <v>76</v>
      </c>
      <c r="E14" s="13"/>
    </row>
    <row r="15" spans="2:12">
      <c r="B15" s="14" t="s">
        <v>78</v>
      </c>
      <c r="C15" s="72">
        <f>C14-C13</f>
        <v>0.28022221063121655</v>
      </c>
      <c r="D15" s="14" t="s">
        <v>76</v>
      </c>
    </row>
    <row r="16" spans="2:12">
      <c r="C16" s="16"/>
    </row>
    <row r="17" spans="2:10" s="17" customFormat="1">
      <c r="B17" s="17" t="s">
        <v>79</v>
      </c>
    </row>
    <row r="20" spans="2:10" ht="16.5" customHeight="1">
      <c r="C20" s="74"/>
      <c r="D20" s="75" t="s">
        <v>106</v>
      </c>
      <c r="E20" s="75" t="s">
        <v>107</v>
      </c>
      <c r="F20" s="75" t="s">
        <v>108</v>
      </c>
    </row>
    <row r="21" spans="2:10">
      <c r="C21" s="29"/>
      <c r="D21" s="81" t="s">
        <v>109</v>
      </c>
      <c r="E21" s="81" t="s">
        <v>109</v>
      </c>
      <c r="F21" s="81" t="s">
        <v>110</v>
      </c>
    </row>
    <row r="22" spans="2:10">
      <c r="C22" s="14" t="s">
        <v>111</v>
      </c>
    </row>
    <row r="23" spans="2:10">
      <c r="C23" s="25" t="s">
        <v>112</v>
      </c>
      <c r="D23" s="82">
        <v>58</v>
      </c>
      <c r="E23" s="82">
        <v>78.5</v>
      </c>
      <c r="F23" s="79">
        <f>+D23*E23</f>
        <v>4553</v>
      </c>
    </row>
    <row r="24" spans="2:10">
      <c r="C24" s="25" t="s">
        <v>113</v>
      </c>
      <c r="D24" s="82">
        <v>149</v>
      </c>
      <c r="E24" s="82">
        <v>143</v>
      </c>
      <c r="F24" s="79">
        <f>+D24*E24</f>
        <v>21307</v>
      </c>
    </row>
    <row r="25" spans="2:10">
      <c r="C25" s="14" t="s">
        <v>114</v>
      </c>
      <c r="D25" s="14"/>
      <c r="E25" s="14"/>
      <c r="F25" s="73">
        <f>SUM(F23:F24)</f>
        <v>25860</v>
      </c>
    </row>
    <row r="28" spans="2:10">
      <c r="C28" s="45" t="s">
        <v>97</v>
      </c>
      <c r="D28" s="44"/>
      <c r="E28" s="46">
        <v>0</v>
      </c>
      <c r="F28" s="46">
        <f>E28+1</f>
        <v>1</v>
      </c>
      <c r="G28" s="46">
        <f t="shared" ref="G28:J28" si="0">F28+1</f>
        <v>2</v>
      </c>
      <c r="H28" s="46">
        <f t="shared" si="0"/>
        <v>3</v>
      </c>
      <c r="I28" s="46">
        <f t="shared" si="0"/>
        <v>4</v>
      </c>
      <c r="J28" s="46">
        <f t="shared" si="0"/>
        <v>5</v>
      </c>
    </row>
    <row r="29" spans="2:10">
      <c r="C29" s="45" t="s">
        <v>98</v>
      </c>
      <c r="D29" s="44"/>
      <c r="E29" s="46" t="str">
        <f>(E30-1)&amp;"/"&amp;RIGHT(E30,2)</f>
        <v>2020/21</v>
      </c>
      <c r="F29" s="46" t="str">
        <f t="shared" ref="F29:J29" si="1">(F30-1)&amp;"/"&amp;RIGHT(F30,2)</f>
        <v>2021/22</v>
      </c>
      <c r="G29" s="46" t="str">
        <f t="shared" si="1"/>
        <v>2022/23</v>
      </c>
      <c r="H29" s="46" t="str">
        <f t="shared" si="1"/>
        <v>2023/24</v>
      </c>
      <c r="I29" s="46" t="str">
        <f t="shared" si="1"/>
        <v>2024/25</v>
      </c>
      <c r="J29" s="46" t="str">
        <f t="shared" si="1"/>
        <v>2025/26</v>
      </c>
    </row>
    <row r="30" spans="2:10" s="14" customFormat="1">
      <c r="B30" s="1"/>
      <c r="C30" s="11"/>
      <c r="D30" s="11"/>
      <c r="E30" s="12">
        <v>2021</v>
      </c>
      <c r="F30" s="12">
        <v>2022</v>
      </c>
      <c r="G30" s="12">
        <v>2023</v>
      </c>
      <c r="H30" s="12">
        <v>2024</v>
      </c>
      <c r="I30" s="12">
        <v>2025</v>
      </c>
      <c r="J30" s="12">
        <v>2026</v>
      </c>
    </row>
    <row r="31" spans="2:10">
      <c r="C31" s="1" t="s">
        <v>99</v>
      </c>
      <c r="D31" s="14"/>
      <c r="E31" s="47">
        <f>INDEX('Standard Discount Factors'!$D$10:$D$135,MATCH(E28,'Standard Discount Factors'!$B$10:$B$135,0),1)</f>
        <v>1</v>
      </c>
      <c r="F31" s="47">
        <f>INDEX('Standard Discount Factors'!$D$10:$D$135,MATCH(F28,'Standard Discount Factors'!$B$10:$B$135,0),1)</f>
        <v>0.96618357487922713</v>
      </c>
      <c r="G31" s="47">
        <f>INDEX('Standard Discount Factors'!$D$10:$D$135,MATCH(G28,'Standard Discount Factors'!$B$10:$B$135,0),1)</f>
        <v>0.93351070036640305</v>
      </c>
      <c r="H31" s="47">
        <f>INDEX('Standard Discount Factors'!$D$10:$D$135,MATCH(H28,'Standard Discount Factors'!$B$10:$B$135,0),1)</f>
        <v>0.90194270566802237</v>
      </c>
      <c r="I31" s="47">
        <f>INDEX('Standard Discount Factors'!$D$10:$D$135,MATCH(I28,'Standard Discount Factors'!$B$10:$B$135,0),1)</f>
        <v>0.87144222769857238</v>
      </c>
      <c r="J31" s="47">
        <f>INDEX('Standard Discount Factors'!$D$10:$D$135,MATCH(J28,'Standard Discount Factors'!$B$10:$B$135,0),1)</f>
        <v>0.84197316685852408</v>
      </c>
    </row>
    <row r="32" spans="2:10">
      <c r="D32" s="14"/>
      <c r="E32" s="47"/>
      <c r="F32" s="47"/>
      <c r="G32" s="47"/>
      <c r="H32" s="47"/>
      <c r="I32" s="47"/>
      <c r="J32" s="47"/>
    </row>
    <row r="33" spans="3:10">
      <c r="C33" s="1" t="s">
        <v>115</v>
      </c>
      <c r="D33" s="1" t="s">
        <v>110</v>
      </c>
      <c r="E33" s="47"/>
      <c r="F33" s="76">
        <f t="shared" ref="F33:J33" si="2">+$F$25/5</f>
        <v>5172</v>
      </c>
      <c r="G33" s="76">
        <f t="shared" si="2"/>
        <v>5172</v>
      </c>
      <c r="H33" s="76">
        <f t="shared" si="2"/>
        <v>5172</v>
      </c>
      <c r="I33" s="78">
        <f t="shared" si="2"/>
        <v>5172</v>
      </c>
      <c r="J33" s="78">
        <f t="shared" si="2"/>
        <v>5172</v>
      </c>
    </row>
    <row r="34" spans="3:10">
      <c r="C34" s="1" t="s">
        <v>116</v>
      </c>
      <c r="D34" s="1" t="s">
        <v>117</v>
      </c>
      <c r="E34" s="47"/>
      <c r="F34" s="77">
        <v>12</v>
      </c>
      <c r="G34" s="77">
        <v>12</v>
      </c>
      <c r="H34" s="77">
        <v>12</v>
      </c>
      <c r="I34" s="77">
        <v>12</v>
      </c>
      <c r="J34" s="77">
        <v>12</v>
      </c>
    </row>
    <row r="35" spans="3:10">
      <c r="C35" s="1" t="s">
        <v>118</v>
      </c>
      <c r="D35" s="1" t="s">
        <v>119</v>
      </c>
      <c r="E35" s="47"/>
      <c r="F35" s="76">
        <f>F34*F33</f>
        <v>62064</v>
      </c>
      <c r="G35" s="76">
        <f t="shared" ref="G35:J35" si="3">G34*G33</f>
        <v>62064</v>
      </c>
      <c r="H35" s="76">
        <f t="shared" si="3"/>
        <v>62064</v>
      </c>
      <c r="I35" s="76">
        <f t="shared" si="3"/>
        <v>62064</v>
      </c>
      <c r="J35" s="76">
        <f t="shared" si="3"/>
        <v>62064</v>
      </c>
    </row>
    <row r="36" spans="3:10">
      <c r="C36" s="143" t="s">
        <v>103</v>
      </c>
      <c r="D36" s="144" t="s">
        <v>76</v>
      </c>
      <c r="E36" s="145">
        <f>SUMPRODUCT(E31:J31,E35:J35)/10^6</f>
        <v>0.28022221063121655</v>
      </c>
      <c r="F36" s="47"/>
      <c r="G36" s="47"/>
      <c r="H36" s="47"/>
      <c r="I36" s="47"/>
      <c r="J36" s="47"/>
    </row>
    <row r="37" spans="3:10">
      <c r="F37" s="47"/>
      <c r="G37" s="47"/>
      <c r="H37" s="47"/>
      <c r="I37" s="47"/>
      <c r="J37" s="47"/>
    </row>
  </sheetData>
  <mergeCells count="1">
    <mergeCell ref="C11:E1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7"/>
  <sheetViews>
    <sheetView showGridLines="0" topLeftCell="A16" zoomScaleNormal="100" workbookViewId="0">
      <selection activeCell="H27" sqref="H27"/>
    </sheetView>
  </sheetViews>
  <sheetFormatPr defaultRowHeight="12.75"/>
  <cols>
    <col min="2" max="2" width="35" customWidth="1"/>
    <col min="3" max="3" width="16.42578125" bestFit="1" customWidth="1"/>
    <col min="5" max="9" width="12.7109375" bestFit="1" customWidth="1"/>
    <col min="10" max="10" width="5.28515625" customWidth="1"/>
  </cols>
  <sheetData>
    <row r="1" spans="2:12" s="177" customFormat="1" ht="20.25">
      <c r="B1" s="176" t="s">
        <v>120</v>
      </c>
    </row>
    <row r="2" spans="2:12" s="1" customFormat="1"/>
    <row r="3" spans="2:12" s="1" customFormat="1"/>
    <row r="4" spans="2:12" s="17" customFormat="1">
      <c r="B4" s="17" t="s">
        <v>69</v>
      </c>
    </row>
    <row r="5" spans="2:12" s="1" customFormat="1">
      <c r="B5" s="14"/>
    </row>
    <row r="6" spans="2:12" s="1" customFormat="1">
      <c r="B6" s="14" t="s">
        <v>70</v>
      </c>
    </row>
    <row r="7" spans="2:12" s="1" customFormat="1">
      <c r="B7" s="14"/>
      <c r="C7" s="1" t="s">
        <v>81</v>
      </c>
    </row>
    <row r="8" spans="2:12" s="1" customFormat="1">
      <c r="B8" s="14" t="s">
        <v>72</v>
      </c>
      <c r="H8" s="20"/>
      <c r="I8" s="20"/>
      <c r="J8" s="20"/>
      <c r="K8" s="20"/>
      <c r="L8" s="20"/>
    </row>
    <row r="9" spans="2:12" s="1" customFormat="1">
      <c r="B9" s="14"/>
      <c r="C9" s="1" t="s">
        <v>82</v>
      </c>
      <c r="H9" s="20"/>
      <c r="I9" s="20"/>
      <c r="J9" s="20"/>
      <c r="K9" s="20"/>
      <c r="L9" s="20"/>
    </row>
    <row r="10" spans="2:12" s="1" customFormat="1">
      <c r="B10" s="14" t="s">
        <v>74</v>
      </c>
      <c r="H10" s="20"/>
      <c r="I10" s="20"/>
      <c r="J10" s="20"/>
      <c r="K10" s="20"/>
      <c r="L10" s="20"/>
    </row>
    <row r="11" spans="2:12" s="20" customFormat="1" ht="46.5" customHeight="1">
      <c r="B11" s="19"/>
      <c r="C11" s="245" t="s">
        <v>121</v>
      </c>
      <c r="D11" s="245"/>
      <c r="E11" s="245"/>
    </row>
    <row r="12" spans="2:12" s="1" customFormat="1" ht="17.25" customHeight="1">
      <c r="B12" s="14"/>
      <c r="H12" s="20"/>
      <c r="I12" s="20"/>
      <c r="J12" s="20"/>
      <c r="K12" s="20"/>
      <c r="L12" s="20"/>
    </row>
    <row r="13" spans="2:12" s="1" customFormat="1">
      <c r="B13" s="14" t="s">
        <v>75</v>
      </c>
      <c r="C13" s="1">
        <v>0</v>
      </c>
      <c r="D13" s="1" t="s">
        <v>76</v>
      </c>
      <c r="H13" s="20"/>
      <c r="I13" s="20"/>
      <c r="J13" s="20"/>
      <c r="K13" s="20"/>
      <c r="L13" s="20"/>
    </row>
    <row r="14" spans="2:12" s="1" customFormat="1">
      <c r="B14" s="91" t="s">
        <v>84</v>
      </c>
      <c r="C14" s="92">
        <f>C32/10^6</f>
        <v>0.26100124170158889</v>
      </c>
      <c r="D14" s="90" t="s">
        <v>76</v>
      </c>
      <c r="E14" s="13"/>
    </row>
    <row r="15" spans="2:12" s="1" customFormat="1">
      <c r="B15" s="14" t="s">
        <v>78</v>
      </c>
      <c r="C15" s="72">
        <f>C14-C13</f>
        <v>0.26100124170158889</v>
      </c>
      <c r="D15" s="14" t="s">
        <v>76</v>
      </c>
    </row>
    <row r="16" spans="2:12" s="1" customFormat="1">
      <c r="C16" s="16"/>
    </row>
    <row r="17" spans="2:13" s="17" customFormat="1">
      <c r="B17" s="17" t="s">
        <v>79</v>
      </c>
    </row>
    <row r="18" spans="2:13" s="179" customFormat="1" ht="12.75" customHeight="1">
      <c r="B18" s="178"/>
    </row>
    <row r="20" spans="2:13">
      <c r="B20" s="181"/>
      <c r="C20" s="80"/>
      <c r="D20" s="182">
        <v>0</v>
      </c>
      <c r="E20" s="182">
        <v>1</v>
      </c>
      <c r="F20" s="182">
        <f>E20+1</f>
        <v>2</v>
      </c>
      <c r="G20" s="182">
        <f>F20+1</f>
        <v>3</v>
      </c>
      <c r="H20" s="182">
        <f>G20+1</f>
        <v>4</v>
      </c>
      <c r="I20" s="182">
        <f>H20+1</f>
        <v>5</v>
      </c>
      <c r="L20" s="183"/>
    </row>
    <row r="21" spans="2:13">
      <c r="B21" s="184"/>
      <c r="C21" s="185"/>
      <c r="D21" s="185" t="s">
        <v>122</v>
      </c>
      <c r="E21" s="185" t="s">
        <v>123</v>
      </c>
      <c r="F21" s="185" t="s">
        <v>124</v>
      </c>
      <c r="G21" s="185" t="s">
        <v>125</v>
      </c>
      <c r="H21" s="185" t="s">
        <v>126</v>
      </c>
      <c r="I21" s="185" t="s">
        <v>127</v>
      </c>
      <c r="L21" s="183"/>
    </row>
    <row r="22" spans="2:13" ht="15">
      <c r="B22" s="199"/>
      <c r="C22" s="200" t="s">
        <v>128</v>
      </c>
      <c r="D22" s="201">
        <v>2021</v>
      </c>
      <c r="E22" s="201">
        <v>2022</v>
      </c>
      <c r="F22" s="201">
        <v>2023</v>
      </c>
      <c r="G22" s="201">
        <v>2024</v>
      </c>
      <c r="H22" s="201">
        <v>2025</v>
      </c>
      <c r="I22" s="201">
        <v>2026</v>
      </c>
      <c r="L22" s="186"/>
    </row>
    <row r="23" spans="2:13">
      <c r="B23" s="181" t="s">
        <v>129</v>
      </c>
      <c r="C23" s="187"/>
      <c r="D23" s="202">
        <f>INDEX('Standard Discount Factors'!$D$10:$D$135,MATCH(D$20,'Standard Discount Factors'!$B$10:$B$135,0),1)</f>
        <v>1</v>
      </c>
      <c r="E23" s="202">
        <f>INDEX('Standard Discount Factors'!$D$10:$D$135,MATCH(E$20,'Standard Discount Factors'!$B$10:$B$135,0),1)</f>
        <v>0.96618357487922713</v>
      </c>
      <c r="F23" s="202">
        <f>INDEX('Standard Discount Factors'!$D$10:$D$135,MATCH(F$20,'Standard Discount Factors'!$B$10:$B$135,0),1)</f>
        <v>0.93351070036640305</v>
      </c>
      <c r="G23" s="202">
        <f>INDEX('Standard Discount Factors'!$D$10:$D$135,MATCH(G$20,'Standard Discount Factors'!$B$10:$B$135,0),1)</f>
        <v>0.90194270566802237</v>
      </c>
      <c r="H23" s="202">
        <f>INDEX('Standard Discount Factors'!$D$10:$D$135,MATCH(H$20,'Standard Discount Factors'!$B$10:$B$135,0),1)</f>
        <v>0.87144222769857238</v>
      </c>
      <c r="I23" s="202">
        <f>INDEX('Standard Discount Factors'!$D$10:$D$135,MATCH(I$20,'Standard Discount Factors'!$B$10:$B$135,0),1)</f>
        <v>0.84197316685852408</v>
      </c>
      <c r="L23" s="183"/>
    </row>
    <row r="24" spans="2:13">
      <c r="B24" s="181" t="s">
        <v>130</v>
      </c>
      <c r="D24" s="237">
        <v>2204</v>
      </c>
      <c r="E24" s="237">
        <v>2204</v>
      </c>
      <c r="F24" s="237">
        <v>2204</v>
      </c>
      <c r="G24" s="237">
        <v>2204</v>
      </c>
      <c r="H24" s="237">
        <v>2204</v>
      </c>
      <c r="I24" s="237">
        <v>2204</v>
      </c>
    </row>
    <row r="25" spans="2:13">
      <c r="B25" s="7" t="s">
        <v>131</v>
      </c>
      <c r="D25" s="188">
        <f>D24</f>
        <v>2204</v>
      </c>
      <c r="E25" s="189">
        <f>D25-($D25-$I25)/5</f>
        <v>1763.2</v>
      </c>
      <c r="F25" s="189">
        <f t="shared" ref="F25:H25" si="0">E25-($D25-$I25)/5</f>
        <v>1322.4</v>
      </c>
      <c r="G25" s="189">
        <f t="shared" si="0"/>
        <v>881.60000000000014</v>
      </c>
      <c r="H25" s="189">
        <f t="shared" si="0"/>
        <v>440.80000000000013</v>
      </c>
      <c r="I25" s="190">
        <v>0</v>
      </c>
      <c r="K25" s="180" t="s">
        <v>132</v>
      </c>
    </row>
    <row r="26" spans="2:13">
      <c r="D26" s="184"/>
      <c r="E26" s="184"/>
      <c r="F26" s="184"/>
      <c r="G26" s="184"/>
      <c r="H26" s="184"/>
      <c r="I26" s="184"/>
    </row>
    <row r="27" spans="2:13">
      <c r="B27" s="7" t="s">
        <v>133</v>
      </c>
      <c r="D27" s="191">
        <f>INDEX('Carbon prices'!$D$6:$D$96,MATCH(GT5B!D$22,'Carbon prices'!$B$6:$B$96,0),1)</f>
        <v>20.542446394782299</v>
      </c>
      <c r="E27" s="191">
        <f>INDEX('Carbon prices'!$D$6:$D$96,MATCH(GT5B!E$22,'Carbon prices'!$B$6:$B$96,0),1)</f>
        <v>27.2405190065334</v>
      </c>
      <c r="F27" s="191">
        <f>INDEX('Carbon prices'!$D$6:$D$96,MATCH(GT5B!F$22,'Carbon prices'!$B$6:$B$96,0),1)</f>
        <v>33.938591618284597</v>
      </c>
      <c r="G27" s="191">
        <f>INDEX('Carbon prices'!$D$6:$D$96,MATCH(GT5B!G$22,'Carbon prices'!$B$6:$B$96,0),1)</f>
        <v>40.636664230035798</v>
      </c>
      <c r="H27" s="191">
        <f>INDEX('Carbon prices'!$D$6:$D$96,MATCH(GT5B!H$22,'Carbon prices'!$B$6:$B$96,0),1)</f>
        <v>47.334736841786963</v>
      </c>
      <c r="I27" s="191">
        <f>INDEX('Carbon prices'!$D$6:$D$96,MATCH(GT5B!I$22,'Carbon prices'!$B$6:$B$96,0),1)</f>
        <v>54.032809453538142</v>
      </c>
    </row>
    <row r="28" spans="2:13">
      <c r="D28" s="184"/>
      <c r="E28" s="184"/>
      <c r="F28" s="184"/>
      <c r="G28" s="184"/>
      <c r="H28" s="184"/>
      <c r="I28" s="184"/>
    </row>
    <row r="29" spans="2:13">
      <c r="B29" s="7" t="s">
        <v>134</v>
      </c>
      <c r="D29" s="184"/>
      <c r="E29" s="184"/>
      <c r="F29" s="184"/>
      <c r="G29" s="184"/>
      <c r="H29" s="184"/>
      <c r="I29" s="184"/>
    </row>
    <row r="30" spans="2:13">
      <c r="B30" s="7" t="s">
        <v>135</v>
      </c>
      <c r="D30" s="184"/>
      <c r="E30" s="188">
        <f>E24-E25</f>
        <v>440.79999999999995</v>
      </c>
      <c r="F30" s="188">
        <f>F24-F25</f>
        <v>881.59999999999991</v>
      </c>
      <c r="G30" s="188">
        <f>G24-G25</f>
        <v>1322.3999999999999</v>
      </c>
      <c r="H30" s="188">
        <f>H24-H25</f>
        <v>1763.1999999999998</v>
      </c>
      <c r="I30" s="188">
        <f>I24-I25</f>
        <v>2204</v>
      </c>
    </row>
    <row r="31" spans="2:13" ht="13.5" thickBot="1">
      <c r="B31" s="195" t="s">
        <v>136</v>
      </c>
      <c r="D31" s="184"/>
      <c r="E31" s="192">
        <f>E30*E27</f>
        <v>12007.620778079921</v>
      </c>
      <c r="F31" s="192">
        <f t="shared" ref="F31:I31" si="1">F30*F27</f>
        <v>29920.262370679699</v>
      </c>
      <c r="G31" s="192">
        <f t="shared" si="1"/>
        <v>53737.924777799337</v>
      </c>
      <c r="H31" s="192">
        <f t="shared" si="1"/>
        <v>83460.607999438769</v>
      </c>
      <c r="I31" s="192">
        <f t="shared" si="1"/>
        <v>119088.31203559806</v>
      </c>
      <c r="K31" s="193"/>
    </row>
    <row r="32" spans="2:13">
      <c r="B32" s="143" t="s">
        <v>103</v>
      </c>
      <c r="C32" s="241">
        <f>SUMPRODUCT(D23:I23,D31:I31)</f>
        <v>261001.24170158891</v>
      </c>
      <c r="D32" s="184"/>
      <c r="E32" s="192"/>
      <c r="F32" s="192"/>
      <c r="G32" s="192"/>
      <c r="H32" s="192"/>
      <c r="I32" s="192"/>
      <c r="K32" s="7"/>
      <c r="L32" s="196"/>
      <c r="M32" s="194"/>
    </row>
    <row r="33" spans="2:11">
      <c r="B33" s="197"/>
      <c r="C33" s="184"/>
      <c r="D33" s="184"/>
      <c r="E33" s="192"/>
      <c r="F33" s="192"/>
      <c r="G33" s="192"/>
      <c r="H33" s="192"/>
      <c r="I33" s="192"/>
    </row>
    <row r="36" spans="2:11" ht="14.25">
      <c r="K36" s="198"/>
    </row>
    <row r="37" spans="2:11" ht="14.25">
      <c r="K37" s="198"/>
    </row>
  </sheetData>
  <mergeCells count="1">
    <mergeCell ref="C11:E1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showGridLines="0" topLeftCell="A10" workbookViewId="0">
      <selection activeCell="C30" sqref="C30"/>
    </sheetView>
  </sheetViews>
  <sheetFormatPr defaultColWidth="9.140625" defaultRowHeight="12.75"/>
  <cols>
    <col min="1" max="1" width="9.140625" style="50"/>
    <col min="2" max="2" width="16.42578125" style="50" customWidth="1"/>
    <col min="3" max="3" width="51.5703125" style="50" customWidth="1"/>
    <col min="4" max="4" width="16" style="51" customWidth="1"/>
    <col min="5" max="6" width="14.85546875" style="50" customWidth="1"/>
    <col min="7" max="10" width="9.140625" style="50"/>
    <col min="11" max="11" width="18.140625" style="50" customWidth="1"/>
    <col min="12" max="16384" width="9.140625" style="50"/>
  </cols>
  <sheetData>
    <row r="1" spans="1:13" s="48" customFormat="1" ht="20.25">
      <c r="A1" s="6"/>
      <c r="B1" s="2" t="s">
        <v>137</v>
      </c>
      <c r="D1" s="49"/>
    </row>
    <row r="2" spans="1:13" s="1" customFormat="1"/>
    <row r="3" spans="1:13" s="1" customFormat="1"/>
    <row r="4" spans="1:13" s="17" customFormat="1">
      <c r="B4" s="17" t="s">
        <v>69</v>
      </c>
    </row>
    <row r="5" spans="1:13" s="1" customFormat="1">
      <c r="B5" s="14"/>
    </row>
    <row r="6" spans="1:13" s="1" customFormat="1">
      <c r="B6" s="14" t="s">
        <v>70</v>
      </c>
    </row>
    <row r="7" spans="1:13" s="1" customFormat="1">
      <c r="B7" s="14"/>
      <c r="C7" s="1" t="s">
        <v>81</v>
      </c>
    </row>
    <row r="8" spans="1:13" s="1" customFormat="1">
      <c r="B8" s="14" t="s">
        <v>72</v>
      </c>
      <c r="H8" s="20"/>
      <c r="I8" s="20"/>
      <c r="J8" s="20"/>
      <c r="K8" s="20"/>
      <c r="L8" s="20"/>
      <c r="M8" s="20"/>
    </row>
    <row r="9" spans="1:13" s="1" customFormat="1">
      <c r="B9" s="14"/>
      <c r="C9" s="1" t="s">
        <v>82</v>
      </c>
      <c r="H9" s="20"/>
      <c r="I9" s="20"/>
      <c r="J9" s="20"/>
      <c r="K9" s="20"/>
      <c r="L9" s="20"/>
      <c r="M9" s="20"/>
    </row>
    <row r="10" spans="1:13" s="1" customFormat="1">
      <c r="B10" s="14" t="s">
        <v>74</v>
      </c>
      <c r="H10" s="20"/>
      <c r="I10" s="20"/>
      <c r="J10" s="20"/>
      <c r="K10" s="20"/>
      <c r="L10" s="20"/>
      <c r="M10" s="20"/>
    </row>
    <row r="11" spans="1:13" s="20" customFormat="1" ht="18" customHeight="1">
      <c r="B11" s="19"/>
      <c r="C11" s="245" t="s">
        <v>138</v>
      </c>
      <c r="D11" s="245"/>
      <c r="E11" s="245"/>
    </row>
    <row r="12" spans="1:13" s="1" customFormat="1" ht="17.25" customHeight="1">
      <c r="B12" s="14"/>
      <c r="H12" s="20"/>
      <c r="I12" s="20"/>
      <c r="J12" s="20"/>
      <c r="K12" s="20"/>
      <c r="L12" s="20"/>
    </row>
    <row r="13" spans="1:13" s="1" customFormat="1">
      <c r="B13" s="14" t="s">
        <v>75</v>
      </c>
      <c r="C13" s="1">
        <v>0</v>
      </c>
      <c r="D13" s="1" t="s">
        <v>76</v>
      </c>
      <c r="H13" s="20"/>
      <c r="I13" s="20"/>
      <c r="J13" s="20"/>
      <c r="K13" s="20"/>
      <c r="L13" s="20"/>
    </row>
    <row r="14" spans="1:13" s="1" customFormat="1">
      <c r="B14" s="91" t="s">
        <v>84</v>
      </c>
      <c r="C14" s="94">
        <f>+E26/10^6</f>
        <v>3.5318109000000057</v>
      </c>
      <c r="D14" s="90" t="s">
        <v>76</v>
      </c>
    </row>
    <row r="15" spans="1:13" s="1" customFormat="1">
      <c r="B15" s="14" t="s">
        <v>78</v>
      </c>
      <c r="C15" s="72">
        <f>C14-C13</f>
        <v>3.5318109000000057</v>
      </c>
      <c r="D15" s="14" t="s">
        <v>76</v>
      </c>
    </row>
    <row r="16" spans="1:13" s="1" customFormat="1">
      <c r="C16" s="16"/>
    </row>
    <row r="17" spans="2:6" s="17" customFormat="1">
      <c r="B17" s="17" t="s">
        <v>79</v>
      </c>
    </row>
    <row r="20" spans="2:6">
      <c r="C20" s="11" t="s">
        <v>139</v>
      </c>
      <c r="D20" s="11" t="s">
        <v>87</v>
      </c>
      <c r="E20" s="11" t="s">
        <v>140</v>
      </c>
    </row>
    <row r="21" spans="2:6" ht="25.5">
      <c r="C21" s="65" t="s">
        <v>141</v>
      </c>
      <c r="D21" s="51" t="s">
        <v>142</v>
      </c>
      <c r="E21" s="57">
        <v>32313</v>
      </c>
      <c r="F21" s="54"/>
    </row>
    <row r="22" spans="2:6" ht="14.25">
      <c r="C22" s="64" t="s">
        <v>143</v>
      </c>
      <c r="D22" s="51" t="s">
        <v>144</v>
      </c>
      <c r="E22" s="57">
        <v>1093</v>
      </c>
      <c r="F22" s="54"/>
    </row>
    <row r="23" spans="2:6">
      <c r="C23" s="63"/>
      <c r="D23" s="50"/>
      <c r="F23" s="62"/>
    </row>
    <row r="24" spans="2:6">
      <c r="C24" s="52" t="s">
        <v>145</v>
      </c>
      <c r="D24" s="53" t="s">
        <v>119</v>
      </c>
      <c r="E24" s="53">
        <f>E21*E22</f>
        <v>35318109</v>
      </c>
      <c r="F24" s="62"/>
    </row>
    <row r="25" spans="2:6" ht="13.5" thickBot="1">
      <c r="C25" s="58" t="s">
        <v>146</v>
      </c>
      <c r="D25" s="59" t="s">
        <v>119</v>
      </c>
      <c r="E25" s="59">
        <f>E24*1.1</f>
        <v>38849919.900000006</v>
      </c>
      <c r="F25" s="62"/>
    </row>
    <row r="26" spans="2:6">
      <c r="C26" s="55" t="s">
        <v>147</v>
      </c>
      <c r="D26" s="60" t="s">
        <v>119</v>
      </c>
      <c r="E26" s="60">
        <f>E25-E24</f>
        <v>3531810.900000006</v>
      </c>
      <c r="F26" s="62"/>
    </row>
    <row r="27" spans="2:6">
      <c r="C27" s="55"/>
      <c r="D27" s="60"/>
      <c r="E27" s="60"/>
      <c r="F27" s="62"/>
    </row>
    <row r="28" spans="2:6">
      <c r="C28" s="50" t="s">
        <v>148</v>
      </c>
      <c r="D28" s="50"/>
      <c r="F28" s="62"/>
    </row>
    <row r="29" spans="2:6" ht="14.25">
      <c r="C29" s="61"/>
      <c r="D29" s="56"/>
      <c r="F29" s="62"/>
    </row>
  </sheetData>
  <mergeCells count="1">
    <mergeCell ref="C11:E1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3"/>
  <sheetViews>
    <sheetView showGridLines="0" topLeftCell="A34" workbookViewId="0">
      <selection activeCell="C41" sqref="C41"/>
    </sheetView>
  </sheetViews>
  <sheetFormatPr defaultColWidth="9.140625" defaultRowHeight="12.75"/>
  <cols>
    <col min="1" max="1" width="9.140625" style="1"/>
    <col min="2" max="2" width="18.7109375" style="1" customWidth="1"/>
    <col min="3" max="3" width="53.7109375" style="1" customWidth="1"/>
    <col min="4" max="4" width="9.140625" style="1" customWidth="1"/>
    <col min="5" max="5" width="13.85546875" style="1" customWidth="1"/>
    <col min="6" max="11" width="10.28515625" style="1" customWidth="1"/>
    <col min="12" max="16384" width="9.140625" style="1"/>
  </cols>
  <sheetData>
    <row r="1" spans="2:13" s="2" customFormat="1" ht="20.25">
      <c r="B1" s="2" t="s">
        <v>37</v>
      </c>
    </row>
    <row r="4" spans="2:13" s="17" customFormat="1">
      <c r="B4" s="17" t="s">
        <v>69</v>
      </c>
    </row>
    <row r="5" spans="2:13">
      <c r="B5" s="14"/>
    </row>
    <row r="6" spans="2:13">
      <c r="B6" s="14" t="s">
        <v>70</v>
      </c>
    </row>
    <row r="7" spans="2:13">
      <c r="B7" s="14"/>
      <c r="C7" s="1" t="s">
        <v>81</v>
      </c>
    </row>
    <row r="8" spans="2:13">
      <c r="B8" s="14" t="s">
        <v>72</v>
      </c>
      <c r="H8" s="20"/>
      <c r="I8" s="20"/>
      <c r="J8" s="20"/>
      <c r="K8" s="20"/>
      <c r="L8" s="20"/>
      <c r="M8" s="20"/>
    </row>
    <row r="9" spans="2:13">
      <c r="B9" s="14"/>
      <c r="C9" s="1" t="s">
        <v>149</v>
      </c>
      <c r="H9" s="20"/>
      <c r="I9" s="20"/>
      <c r="J9" s="20"/>
      <c r="K9" s="20"/>
      <c r="L9" s="20"/>
      <c r="M9" s="20"/>
    </row>
    <row r="10" spans="2:13">
      <c r="B10" s="14" t="s">
        <v>74</v>
      </c>
      <c r="H10" s="20"/>
      <c r="I10" s="20"/>
      <c r="J10" s="20"/>
      <c r="K10" s="20"/>
      <c r="L10" s="20"/>
      <c r="M10" s="20"/>
    </row>
    <row r="11" spans="2:13" s="20" customFormat="1" ht="44.25" customHeight="1">
      <c r="B11" s="19"/>
      <c r="C11" s="245" t="s">
        <v>150</v>
      </c>
      <c r="D11" s="245"/>
      <c r="E11" s="245"/>
    </row>
    <row r="12" spans="2:13" ht="17.25" customHeight="1">
      <c r="B12" s="14"/>
      <c r="H12" s="20"/>
      <c r="I12" s="20"/>
      <c r="J12" s="20"/>
      <c r="K12" s="20"/>
      <c r="L12" s="20"/>
    </row>
    <row r="13" spans="2:13">
      <c r="B13" s="14" t="s">
        <v>75</v>
      </c>
      <c r="C13" s="1">
        <v>0</v>
      </c>
      <c r="D13" s="1" t="s">
        <v>76</v>
      </c>
      <c r="H13" s="20"/>
      <c r="I13" s="20"/>
      <c r="J13" s="20"/>
      <c r="K13" s="20"/>
      <c r="L13" s="20"/>
    </row>
    <row r="14" spans="2:13">
      <c r="B14" s="91" t="s">
        <v>84</v>
      </c>
      <c r="C14" s="92">
        <f>E34</f>
        <v>0.60005046070006252</v>
      </c>
      <c r="D14" s="90" t="s">
        <v>76</v>
      </c>
    </row>
    <row r="15" spans="2:13">
      <c r="B15" s="14" t="s">
        <v>78</v>
      </c>
      <c r="C15" s="72">
        <f>C14-C13</f>
        <v>0.60005046070006252</v>
      </c>
      <c r="D15" s="14" t="s">
        <v>76</v>
      </c>
    </row>
    <row r="16" spans="2:13">
      <c r="C16" s="16"/>
    </row>
    <row r="17" spans="2:10" s="17" customFormat="1">
      <c r="B17" s="17" t="s">
        <v>79</v>
      </c>
    </row>
    <row r="20" spans="2:10">
      <c r="C20" s="74" t="s">
        <v>151</v>
      </c>
      <c r="D20" s="12" t="s">
        <v>87</v>
      </c>
      <c r="E20" s="12" t="s">
        <v>152</v>
      </c>
    </row>
    <row r="21" spans="2:10">
      <c r="C21" s="1" t="s">
        <v>153</v>
      </c>
      <c r="D21" s="1" t="s">
        <v>76</v>
      </c>
      <c r="E21" s="68">
        <f>SUM(E22:E23)</f>
        <v>221.5</v>
      </c>
    </row>
    <row r="22" spans="2:10">
      <c r="C22" s="25" t="s">
        <v>112</v>
      </c>
      <c r="D22" s="1" t="s">
        <v>76</v>
      </c>
      <c r="E22" s="66">
        <v>78.5</v>
      </c>
    </row>
    <row r="23" spans="2:10">
      <c r="C23" s="25" t="s">
        <v>113</v>
      </c>
      <c r="D23" s="1" t="s">
        <v>76</v>
      </c>
      <c r="E23" s="67">
        <v>143</v>
      </c>
    </row>
    <row r="24" spans="2:10">
      <c r="C24" s="1" t="s">
        <v>154</v>
      </c>
      <c r="D24" s="1" t="s">
        <v>155</v>
      </c>
      <c r="E24" s="69">
        <v>3.0000000000000001E-3</v>
      </c>
    </row>
    <row r="25" spans="2:10">
      <c r="C25" s="1" t="s">
        <v>156</v>
      </c>
      <c r="D25" s="1" t="s">
        <v>76</v>
      </c>
      <c r="E25" s="70">
        <f>+E21*E24</f>
        <v>0.66449999999999998</v>
      </c>
    </row>
    <row r="28" spans="2:10">
      <c r="C28" s="45" t="s">
        <v>97</v>
      </c>
      <c r="D28" s="44"/>
      <c r="E28" s="46">
        <v>0</v>
      </c>
      <c r="F28" s="46">
        <f>E28+1</f>
        <v>1</v>
      </c>
      <c r="G28" s="46">
        <f t="shared" ref="G28:J28" si="0">F28+1</f>
        <v>2</v>
      </c>
      <c r="H28" s="46">
        <f t="shared" si="0"/>
        <v>3</v>
      </c>
      <c r="I28" s="46">
        <f t="shared" si="0"/>
        <v>4</v>
      </c>
      <c r="J28" s="46">
        <f t="shared" si="0"/>
        <v>5</v>
      </c>
    </row>
    <row r="29" spans="2:10">
      <c r="C29" s="45" t="s">
        <v>98</v>
      </c>
      <c r="D29" s="44"/>
      <c r="E29" s="46" t="str">
        <f>(E30-1)&amp;"/"&amp;RIGHT(E30,2)</f>
        <v>2020/21</v>
      </c>
      <c r="F29" s="46" t="str">
        <f t="shared" ref="F29:J29" si="1">(F30-1)&amp;"/"&amp;RIGHT(F30,2)</f>
        <v>2021/22</v>
      </c>
      <c r="G29" s="46" t="str">
        <f t="shared" si="1"/>
        <v>2022/23</v>
      </c>
      <c r="H29" s="46" t="str">
        <f t="shared" si="1"/>
        <v>2023/24</v>
      </c>
      <c r="I29" s="46" t="str">
        <f t="shared" si="1"/>
        <v>2024/25</v>
      </c>
      <c r="J29" s="46" t="str">
        <f t="shared" si="1"/>
        <v>2025/26</v>
      </c>
    </row>
    <row r="30" spans="2:10">
      <c r="C30" s="11"/>
      <c r="D30" s="11"/>
      <c r="E30" s="12">
        <v>2021</v>
      </c>
      <c r="F30" s="12">
        <v>2022</v>
      </c>
      <c r="G30" s="12">
        <v>2023</v>
      </c>
      <c r="H30" s="12">
        <v>2024</v>
      </c>
      <c r="I30" s="12">
        <v>2025</v>
      </c>
      <c r="J30" s="12">
        <v>2026</v>
      </c>
    </row>
    <row r="31" spans="2:10">
      <c r="C31" s="1" t="s">
        <v>99</v>
      </c>
      <c r="D31" s="14"/>
      <c r="E31" s="47">
        <f>INDEX('Standard Discount Factors'!$D$10:$D$135,MATCH(E28,'Standard Discount Factors'!$B$10:$B$135,0),1)</f>
        <v>1</v>
      </c>
      <c r="F31" s="47">
        <f>INDEX('Standard Discount Factors'!$D$10:$D$135,MATCH(F28,'Standard Discount Factors'!$B$10:$B$135,0),1)</f>
        <v>0.96618357487922713</v>
      </c>
      <c r="G31" s="47">
        <f>INDEX('Standard Discount Factors'!$D$10:$D$135,MATCH(G28,'Standard Discount Factors'!$B$10:$B$135,0),1)</f>
        <v>0.93351070036640305</v>
      </c>
      <c r="H31" s="47">
        <f>INDEX('Standard Discount Factors'!$D$10:$D$135,MATCH(H28,'Standard Discount Factors'!$B$10:$B$135,0),1)</f>
        <v>0.90194270566802237</v>
      </c>
      <c r="I31" s="47">
        <f>INDEX('Standard Discount Factors'!$D$10:$D$135,MATCH(I28,'Standard Discount Factors'!$B$10:$B$135,0),1)</f>
        <v>0.87144222769857238</v>
      </c>
      <c r="J31" s="47">
        <f>INDEX('Standard Discount Factors'!$D$10:$D$135,MATCH(J28,'Standard Discount Factors'!$B$10:$B$135,0),1)</f>
        <v>0.84197316685852408</v>
      </c>
    </row>
    <row r="33" spans="3:10">
      <c r="C33" s="1" t="s">
        <v>157</v>
      </c>
      <c r="D33" s="1" t="s">
        <v>76</v>
      </c>
      <c r="E33" s="27"/>
      <c r="F33" s="71">
        <f>+$E$25/5</f>
        <v>0.13289999999999999</v>
      </c>
      <c r="G33" s="71">
        <f t="shared" ref="G33:J33" si="2">+$E$25/5</f>
        <v>0.13289999999999999</v>
      </c>
      <c r="H33" s="71">
        <f t="shared" si="2"/>
        <v>0.13289999999999999</v>
      </c>
      <c r="I33" s="71">
        <f t="shared" si="2"/>
        <v>0.13289999999999999</v>
      </c>
      <c r="J33" s="71">
        <f t="shared" si="2"/>
        <v>0.13289999999999999</v>
      </c>
    </row>
    <row r="34" spans="3:10">
      <c r="C34" s="143" t="s">
        <v>103</v>
      </c>
      <c r="D34" s="144" t="s">
        <v>76</v>
      </c>
      <c r="E34" s="220">
        <f>SUMPRODUCT(E31:J31,E33:J33)</f>
        <v>0.60005046070006252</v>
      </c>
    </row>
    <row r="36" spans="3:10">
      <c r="E36" s="22"/>
    </row>
    <row r="37" spans="3:10" s="219" customFormat="1" ht="12">
      <c r="C37" s="217" t="s">
        <v>158</v>
      </c>
      <c r="D37" s="218"/>
      <c r="E37" s="218"/>
      <c r="F37" s="218"/>
      <c r="G37" s="218"/>
      <c r="H37" s="218"/>
      <c r="I37" s="218"/>
    </row>
    <row r="38" spans="3:10" s="99" customFormat="1"/>
    <row r="39" spans="3:10" s="99" customFormat="1">
      <c r="C39" s="205" t="s">
        <v>159</v>
      </c>
      <c r="D39" s="206"/>
      <c r="E39" s="206"/>
    </row>
    <row r="40" spans="3:10" s="99" customFormat="1" ht="13.5" thickBot="1">
      <c r="C40" s="203" t="s">
        <v>160</v>
      </c>
      <c r="D40" s="207"/>
      <c r="E40" s="207">
        <v>3.06</v>
      </c>
      <c r="F40" s="111" t="s">
        <v>161</v>
      </c>
    </row>
    <row r="41" spans="3:10" s="99" customFormat="1" ht="13.5" thickBot="1">
      <c r="C41" s="204" t="s">
        <v>103</v>
      </c>
      <c r="D41" s="204" t="s">
        <v>76</v>
      </c>
      <c r="E41" s="221">
        <f>E34*E40</f>
        <v>1.8361544097421914</v>
      </c>
    </row>
    <row r="42" spans="3:10" s="99" customFormat="1"/>
    <row r="43" spans="3:10" s="99" customFormat="1"/>
    <row r="44" spans="3:10" s="99" customFormat="1">
      <c r="C44" s="205" t="s">
        <v>162</v>
      </c>
      <c r="D44" s="206"/>
      <c r="E44" s="206"/>
    </row>
    <row r="45" spans="3:10" s="99" customFormat="1">
      <c r="C45" s="203" t="s">
        <v>163</v>
      </c>
      <c r="D45" s="222" t="s">
        <v>119</v>
      </c>
      <c r="E45" s="208">
        <v>4.79</v>
      </c>
      <c r="F45" s="111" t="s">
        <v>164</v>
      </c>
    </row>
    <row r="46" spans="3:10" s="99" customFormat="1">
      <c r="C46" s="203" t="s">
        <v>165</v>
      </c>
      <c r="D46" s="222" t="s">
        <v>119</v>
      </c>
      <c r="E46" s="208">
        <v>46.65</v>
      </c>
      <c r="F46" s="111" t="s">
        <v>164</v>
      </c>
    </row>
    <row r="47" spans="3:10" s="99" customFormat="1">
      <c r="C47" s="203" t="s">
        <v>166</v>
      </c>
      <c r="D47" s="224" t="s">
        <v>95</v>
      </c>
      <c r="E47" s="209">
        <v>23000000</v>
      </c>
      <c r="F47" s="111" t="s">
        <v>167</v>
      </c>
      <c r="I47" s="210"/>
    </row>
    <row r="48" spans="3:10" s="99" customFormat="1">
      <c r="C48" s="203" t="s">
        <v>168</v>
      </c>
      <c r="D48" s="225" t="s">
        <v>95</v>
      </c>
      <c r="E48" s="211">
        <v>5400000</v>
      </c>
      <c r="F48" s="111" t="s">
        <v>169</v>
      </c>
    </row>
    <row r="49" spans="3:5" s="99" customFormat="1">
      <c r="C49" s="203"/>
      <c r="D49" s="226"/>
      <c r="E49" s="212"/>
    </row>
    <row r="50" spans="3:5" s="99" customFormat="1">
      <c r="C50" s="203" t="s">
        <v>170</v>
      </c>
      <c r="D50" s="223" t="s">
        <v>76</v>
      </c>
      <c r="E50" s="210">
        <f>E45*E47/10^6</f>
        <v>110.17</v>
      </c>
    </row>
    <row r="51" spans="3:5" s="99" customFormat="1" ht="13.5" thickBot="1">
      <c r="C51" s="213" t="s">
        <v>171</v>
      </c>
      <c r="D51" s="214" t="s">
        <v>76</v>
      </c>
      <c r="E51" s="227">
        <f>E46*E48/10^6</f>
        <v>251.91</v>
      </c>
    </row>
    <row r="52" spans="3:5" s="99" customFormat="1" ht="13.5" thickBot="1">
      <c r="C52" s="213" t="s">
        <v>172</v>
      </c>
      <c r="D52" s="214" t="s">
        <v>76</v>
      </c>
      <c r="E52" s="227">
        <f>SUM(E50:E51)</f>
        <v>362.08</v>
      </c>
    </row>
    <row r="53" spans="3:5" s="99" customFormat="1" ht="13.5" thickBot="1">
      <c r="C53" s="215" t="s">
        <v>173</v>
      </c>
      <c r="D53" s="216" t="s">
        <v>76</v>
      </c>
      <c r="E53" s="228">
        <f>E52*5</f>
        <v>1810.3999999999999</v>
      </c>
    </row>
  </sheetData>
  <mergeCells count="1">
    <mergeCell ref="C11:E11"/>
  </mergeCells>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17"/>
  <sheetViews>
    <sheetView showGridLines="0" tabSelected="1" topLeftCell="A16" zoomScaleNormal="100" workbookViewId="0">
      <selection activeCell="K27" sqref="K27"/>
    </sheetView>
  </sheetViews>
  <sheetFormatPr defaultColWidth="9.140625" defaultRowHeight="12.75"/>
  <cols>
    <col min="1" max="1" width="9.140625" style="1"/>
    <col min="2" max="2" width="16.42578125" style="1" customWidth="1"/>
    <col min="3" max="3" width="50.85546875" style="1" customWidth="1"/>
    <col min="4" max="4" width="11.42578125" style="1" customWidth="1"/>
    <col min="5" max="5" width="12.140625" style="1" customWidth="1"/>
    <col min="6" max="6" width="11.7109375" style="1" customWidth="1"/>
    <col min="7" max="7" width="14.7109375" style="1" customWidth="1"/>
    <col min="8" max="9" width="11.7109375" style="1" customWidth="1"/>
    <col min="10" max="11" width="10.28515625" style="1" customWidth="1"/>
    <col min="12" max="27" width="9.140625" style="1"/>
    <col min="28" max="28" width="0" style="1" hidden="1" customWidth="1"/>
    <col min="29" max="49" width="8.28515625" style="1" hidden="1" customWidth="1"/>
    <col min="50" max="58" width="8.28515625" style="1" customWidth="1"/>
    <col min="59" max="16384" width="9.140625" style="1"/>
  </cols>
  <sheetData>
    <row r="1" spans="2:13" s="2" customFormat="1" ht="20.25">
      <c r="B1" s="2" t="s">
        <v>174</v>
      </c>
    </row>
    <row r="4" spans="2:13" s="17" customFormat="1">
      <c r="B4" s="17" t="s">
        <v>69</v>
      </c>
    </row>
    <row r="5" spans="2:13">
      <c r="B5" s="14"/>
    </row>
    <row r="6" spans="2:13">
      <c r="B6" s="14" t="s">
        <v>70</v>
      </c>
    </row>
    <row r="7" spans="2:13">
      <c r="B7" s="14"/>
      <c r="C7" s="1" t="s">
        <v>175</v>
      </c>
    </row>
    <row r="8" spans="2:13">
      <c r="B8" s="14" t="s">
        <v>72</v>
      </c>
      <c r="H8" s="20"/>
      <c r="I8" s="20"/>
      <c r="J8" s="20"/>
      <c r="K8" s="20"/>
      <c r="L8" s="20"/>
      <c r="M8" s="20"/>
    </row>
    <row r="9" spans="2:13">
      <c r="B9" s="14"/>
      <c r="C9" s="1" t="s">
        <v>176</v>
      </c>
      <c r="H9" s="20"/>
      <c r="I9" s="20"/>
      <c r="J9" s="20"/>
      <c r="K9" s="20"/>
      <c r="L9" s="20"/>
      <c r="M9" s="20"/>
    </row>
    <row r="10" spans="2:13">
      <c r="B10" s="14" t="s">
        <v>74</v>
      </c>
      <c r="H10" s="20"/>
      <c r="I10" s="20"/>
      <c r="J10" s="20"/>
      <c r="K10" s="20"/>
      <c r="L10" s="20"/>
      <c r="M10" s="20"/>
    </row>
    <row r="11" spans="2:13" s="20" customFormat="1" ht="97.5" customHeight="1">
      <c r="B11" s="19"/>
      <c r="C11" s="245" t="s">
        <v>177</v>
      </c>
      <c r="D11" s="245"/>
      <c r="E11" s="245"/>
    </row>
    <row r="12" spans="2:13" ht="17.25" customHeight="1">
      <c r="B12" s="14"/>
      <c r="E12" s="13"/>
      <c r="H12" s="20"/>
      <c r="I12" s="20"/>
      <c r="J12" s="20"/>
      <c r="K12" s="20"/>
      <c r="L12" s="20"/>
    </row>
    <row r="13" spans="2:13">
      <c r="B13" s="14" t="s">
        <v>75</v>
      </c>
      <c r="C13" s="229">
        <v>2.1</v>
      </c>
      <c r="D13" s="1" t="s">
        <v>76</v>
      </c>
      <c r="E13" s="13"/>
      <c r="H13" s="20"/>
      <c r="I13" s="20"/>
      <c r="J13" s="20"/>
      <c r="K13" s="20"/>
      <c r="L13" s="20"/>
    </row>
    <row r="14" spans="2:13">
      <c r="B14" s="91" t="s">
        <v>84</v>
      </c>
      <c r="C14" s="93">
        <v>11.3</v>
      </c>
      <c r="D14" s="90" t="s">
        <v>76</v>
      </c>
      <c r="E14" s="13"/>
    </row>
    <row r="15" spans="2:13">
      <c r="B15" s="14" t="s">
        <v>78</v>
      </c>
      <c r="C15" s="72">
        <f>C14-C13</f>
        <v>9.2000000000000011</v>
      </c>
      <c r="D15" s="14" t="s">
        <v>76</v>
      </c>
    </row>
    <row r="16" spans="2:13">
      <c r="C16" s="16"/>
    </row>
    <row r="17" spans="2:2" s="17" customFormat="1">
      <c r="B17" s="17" t="s">
        <v>79</v>
      </c>
    </row>
  </sheetData>
  <mergeCells count="1">
    <mergeCell ref="C11:E11"/>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F082DB27C4A074CA2C9AC7BB488BB6D" ma:contentTypeVersion="11" ma:contentTypeDescription="Create a new document." ma:contentTypeScope="" ma:versionID="c6c8b4c45af94072372474dda94a1426">
  <xsd:schema xmlns:xsd="http://www.w3.org/2001/XMLSchema" xmlns:xs="http://www.w3.org/2001/XMLSchema" xmlns:p="http://schemas.microsoft.com/office/2006/metadata/properties" xmlns:ns2="4b9c4aba-bd98-494e-bd37-e1f488e1deac" xmlns:ns3="ddc63569-3e2f-4e7a-be05-2ae44eb749e3" targetNamespace="http://schemas.microsoft.com/office/2006/metadata/properties" ma:root="true" ma:fieldsID="6775952381069c7163e89997ab11bc78" ns2:_="" ns3:_="">
    <xsd:import namespace="4b9c4aba-bd98-494e-bd37-e1f488e1deac"/>
    <xsd:import namespace="ddc63569-3e2f-4e7a-be05-2ae44eb749e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9c4aba-bd98-494e-bd37-e1f488e1de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dc63569-3e2f-4e7a-be05-2ae44eb749e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054663B-DC5D-4A65-9A3A-0926FF9333E0}">
  <ds:schemaRefs>
    <ds:schemaRef ds:uri="http://schemas.microsoft.com/sharepoint/v3/contenttype/forms"/>
  </ds:schemaRefs>
</ds:datastoreItem>
</file>

<file path=customXml/itemProps2.xml><?xml version="1.0" encoding="utf-8"?>
<ds:datastoreItem xmlns:ds="http://schemas.openxmlformats.org/officeDocument/2006/customXml" ds:itemID="{725D64BB-38D6-4564-8846-25CFDE9BC1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9c4aba-bd98-494e-bd37-e1f488e1deac"/>
    <ds:schemaRef ds:uri="ddc63569-3e2f-4e7a-be05-2ae44eb749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266A36D-F45A-4A26-A8F0-719FEDCE48F0}">
  <ds:schemaRefs>
    <ds:schemaRef ds:uri="http://www.w3.org/XML/1998/namespace"/>
    <ds:schemaRef ds:uri="http://purl.org/dc/terms/"/>
    <ds:schemaRef ds:uri="http://purl.org/dc/dcmitype/"/>
    <ds:schemaRef ds:uri="ddc63569-3e2f-4e7a-be05-2ae44eb749e3"/>
    <ds:schemaRef ds:uri="http://schemas.microsoft.com/office/2006/documentManagement/types"/>
    <ds:schemaRef ds:uri="http://schemas.microsoft.com/office/2006/metadata/properties"/>
    <ds:schemaRef ds:uri="4b9c4aba-bd98-494e-bd37-e1f488e1deac"/>
    <ds:schemaRef ds:uri="http://purl.org/dc/elements/1.1/"/>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4</vt:i4>
      </vt:variant>
    </vt:vector>
  </HeadingPairs>
  <TitlesOfParts>
    <vt:vector size="21" baseType="lpstr">
      <vt:lpstr>Summary</vt:lpstr>
      <vt:lpstr>Workings &gt;</vt:lpstr>
      <vt:lpstr>GT3</vt:lpstr>
      <vt:lpstr>GT4</vt:lpstr>
      <vt:lpstr>GT5A</vt:lpstr>
      <vt:lpstr>GT5B</vt:lpstr>
      <vt:lpstr>GT6</vt:lpstr>
      <vt:lpstr>GT7</vt:lpstr>
      <vt:lpstr>GT9</vt:lpstr>
      <vt:lpstr>GT10</vt:lpstr>
      <vt:lpstr>GT11</vt:lpstr>
      <vt:lpstr>Input data &gt;</vt:lpstr>
      <vt:lpstr>Standard Discount Factors</vt:lpstr>
      <vt:lpstr>RPI conversion table</vt:lpstr>
      <vt:lpstr>RPI</vt:lpstr>
      <vt:lpstr>Carbon prices</vt:lpstr>
      <vt:lpstr>WTP</vt:lpstr>
      <vt:lpstr>'GT7'!Frontier_AIAJJHAEDHAG</vt:lpstr>
      <vt:lpstr>Frontier_AIAJJHAEDHAG</vt:lpstr>
      <vt:lpstr>'GT7'!Frontier_AIAJJHAEDIJA</vt:lpstr>
      <vt:lpstr>Frontier_AIAJJHAEDIJA</vt:lpstr>
    </vt:vector>
  </TitlesOfParts>
  <Manager/>
  <Company>Frontier Economics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Aurora Phillips</dc:creator>
  <cp:keywords/>
  <dc:description/>
  <cp:lastModifiedBy>National Grid</cp:lastModifiedBy>
  <cp:revision/>
  <dcterms:created xsi:type="dcterms:W3CDTF">2003-10-24T13:18:20Z</dcterms:created>
  <dcterms:modified xsi:type="dcterms:W3CDTF">2020-01-15T10:10:10Z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0x0101000F082DB27C4A074CA2C9AC7BB488BB6D</vt:lpwstr>
  </property>
  <property fmtid="{D5CDD505-2E9C-101B-9397-08002B2CF9AE}" pid="3" name="_AdHocReviewCycleID">
    <vt:i4>1973843875</vt:i4>
  </property>
  <property fmtid="{D5CDD505-2E9C-101B-9397-08002B2CF9AE}" pid="4" name="_NewReviewCycle">
    <vt:lpwstr/>
  </property>
  <property fmtid="{D5CDD505-2E9C-101B-9397-08002B2CF9AE}" pid="5" name="_EmailSubject">
    <vt:lpwstr>GT doc for website upload by 17th Jan</vt:lpwstr>
  </property>
  <property fmtid="{D5CDD505-2E9C-101B-9397-08002B2CF9AE}" pid="6" name="_AuthorEmail">
    <vt:lpwstr>Stuart.Rickerby@nationalgrid.com</vt:lpwstr>
  </property>
  <property fmtid="{D5CDD505-2E9C-101B-9397-08002B2CF9AE}" pid="7" name="_AuthorEmailDisplayName">
    <vt:lpwstr>Rickerby, Stuart</vt:lpwstr>
  </property>
</Properties>
</file>