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9. September/M+16/"/>
    </mc:Choice>
  </mc:AlternateContent>
  <xr:revisionPtr revIDLastSave="35" documentId="8_{25C3A9EC-FA2C-4E09-AFCB-2F37985D719B}" xr6:coauthVersionLast="47" xr6:coauthVersionMax="47" xr10:uidLastSave="{503265DA-0630-402D-8FC3-C7AFF7B96B3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029" i="10" l="1"/>
  <c r="K6029" i="10"/>
  <c r="J6029" i="10"/>
  <c r="I6029" i="10"/>
  <c r="G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F6025" i="10"/>
  <c r="L6024" i="10"/>
  <c r="K6024" i="10"/>
  <c r="J6024" i="10"/>
  <c r="I6024" i="10"/>
  <c r="G6024" i="10"/>
  <c r="F6024" i="10"/>
  <c r="L6023" i="10"/>
  <c r="K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N6024" i="10" s="1"/>
  <c r="F5999" i="10"/>
  <c r="F5998" i="10"/>
  <c r="G5998" i="10"/>
  <c r="I5998" i="10"/>
  <c r="J5998" i="10"/>
  <c r="K5998" i="10"/>
  <c r="L5998" i="10"/>
  <c r="M6024" i="10" l="1"/>
  <c r="N6029" i="10"/>
  <c r="M6029" i="10"/>
  <c r="M6025" i="10"/>
  <c r="M6026" i="10"/>
  <c r="M6027" i="10"/>
  <c r="M6028" i="10"/>
  <c r="N6025" i="10"/>
  <c r="N6026" i="10"/>
  <c r="N6027" i="10"/>
  <c r="N6028" i="10"/>
  <c r="M5999" i="10"/>
  <c r="M6000" i="10"/>
  <c r="M6001" i="10"/>
  <c r="M6002" i="10"/>
  <c r="M6003" i="10"/>
  <c r="M6004" i="10"/>
  <c r="M6005" i="10"/>
  <c r="M6006" i="10"/>
  <c r="M6007" i="10"/>
  <c r="M6008" i="10"/>
  <c r="M6009" i="10"/>
  <c r="M6010" i="10"/>
  <c r="M6011" i="10"/>
  <c r="M6012" i="10"/>
  <c r="M6013" i="10"/>
  <c r="M6014" i="10"/>
  <c r="M6015" i="10"/>
  <c r="M6016" i="10"/>
  <c r="M6017" i="10"/>
  <c r="M6018" i="10"/>
  <c r="M6019" i="10"/>
  <c r="M6020" i="10"/>
  <c r="M6021" i="10"/>
  <c r="M6022" i="10"/>
  <c r="M6023" i="10"/>
  <c r="N5999" i="10"/>
  <c r="N6000" i="10"/>
  <c r="N6001" i="10"/>
  <c r="N6002" i="10"/>
  <c r="N6003" i="10"/>
  <c r="N6004" i="10"/>
  <c r="N6005" i="10"/>
  <c r="N6006" i="10"/>
  <c r="N6007" i="10"/>
  <c r="N6008" i="10"/>
  <c r="N6009" i="10"/>
  <c r="N6010" i="10"/>
  <c r="N6011" i="10"/>
  <c r="N6012" i="10"/>
  <c r="N6013" i="10"/>
  <c r="N6014" i="10"/>
  <c r="N6015" i="10"/>
  <c r="N6016" i="10"/>
  <c r="N6017" i="10"/>
  <c r="N6018" i="10"/>
  <c r="N6019" i="10"/>
  <c r="N6020" i="10"/>
  <c r="N6021" i="10"/>
  <c r="N6022" i="10"/>
  <c r="N6023" i="10"/>
  <c r="I5997" i="10" l="1"/>
  <c r="L5997" i="10"/>
  <c r="K5997" i="10"/>
  <c r="J5997" i="10"/>
  <c r="G5997" i="10"/>
  <c r="F5997" i="10"/>
  <c r="L5996" i="10"/>
  <c r="K5996" i="10"/>
  <c r="J5996" i="10"/>
  <c r="I5996" i="10"/>
  <c r="G5996" i="10"/>
  <c r="F5996" i="10"/>
  <c r="L5995" i="10"/>
  <c r="K5995" i="10"/>
  <c r="J5995" i="10"/>
  <c r="I5995" i="10"/>
  <c r="G5995" i="10"/>
  <c r="F5995" i="10"/>
  <c r="L5994" i="10"/>
  <c r="K5994" i="10"/>
  <c r="J5994" i="10"/>
  <c r="I5994" i="10"/>
  <c r="G5994" i="10"/>
  <c r="F5994" i="10"/>
  <c r="L5993" i="10"/>
  <c r="K5993" i="10"/>
  <c r="J5993" i="10"/>
  <c r="I5993" i="10"/>
  <c r="G5993" i="10"/>
  <c r="F5993" i="10"/>
  <c r="L5992" i="10"/>
  <c r="K5992" i="10"/>
  <c r="J5992" i="10"/>
  <c r="I5992" i="10"/>
  <c r="G5992" i="10"/>
  <c r="F5992" i="10"/>
  <c r="L5991" i="10"/>
  <c r="K5991" i="10"/>
  <c r="J5991" i="10"/>
  <c r="I5991" i="10"/>
  <c r="G5991" i="10"/>
  <c r="F5991" i="10"/>
  <c r="L5990" i="10"/>
  <c r="K5990" i="10"/>
  <c r="J5990" i="10"/>
  <c r="I5990" i="10"/>
  <c r="G5990" i="10"/>
  <c r="F5990" i="10"/>
  <c r="L5989" i="10"/>
  <c r="K5989" i="10"/>
  <c r="J5989" i="10"/>
  <c r="I5989" i="10"/>
  <c r="G5989" i="10"/>
  <c r="F5989" i="10"/>
  <c r="L5988" i="10"/>
  <c r="K5988" i="10"/>
  <c r="J5988" i="10"/>
  <c r="I5988" i="10"/>
  <c r="G5988" i="10"/>
  <c r="F5988" i="10"/>
  <c r="L5987" i="10"/>
  <c r="K5987" i="10"/>
  <c r="J5987" i="10"/>
  <c r="I5987" i="10"/>
  <c r="G5987" i="10"/>
  <c r="F5987" i="10"/>
  <c r="L5986" i="10"/>
  <c r="K5986" i="10"/>
  <c r="J5986" i="10"/>
  <c r="I5986" i="10"/>
  <c r="G5986" i="10"/>
  <c r="F5986" i="10"/>
  <c r="L5985" i="10"/>
  <c r="K5985" i="10"/>
  <c r="J5985" i="10"/>
  <c r="I5985" i="10"/>
  <c r="G5985" i="10"/>
  <c r="F5985" i="10"/>
  <c r="L5984" i="10"/>
  <c r="K5984" i="10"/>
  <c r="J5984" i="10"/>
  <c r="I5984" i="10"/>
  <c r="G5984" i="10"/>
  <c r="F5984" i="10"/>
  <c r="L5983" i="10"/>
  <c r="K5983" i="10"/>
  <c r="J5983" i="10"/>
  <c r="I5983" i="10"/>
  <c r="G5983" i="10"/>
  <c r="F5983" i="10"/>
  <c r="L5982" i="10"/>
  <c r="K5982" i="10"/>
  <c r="J5982" i="10"/>
  <c r="I5982" i="10"/>
  <c r="G5982" i="10"/>
  <c r="F5982" i="10"/>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L5973" i="10"/>
  <c r="K5973" i="10"/>
  <c r="J5973" i="10"/>
  <c r="I5973" i="10"/>
  <c r="G5973" i="10"/>
  <c r="F5973" i="10"/>
  <c r="L5972" i="10"/>
  <c r="K5972" i="10"/>
  <c r="J5972" i="10"/>
  <c r="I5972" i="10"/>
  <c r="G5972" i="10"/>
  <c r="F5972" i="10"/>
  <c r="L5971" i="10"/>
  <c r="K5971" i="10"/>
  <c r="J5971" i="10"/>
  <c r="I5971" i="10"/>
  <c r="G5971" i="10"/>
  <c r="F5971" i="10"/>
  <c r="L5970" i="10"/>
  <c r="K5970" i="10"/>
  <c r="J5970" i="10"/>
  <c r="I5970" i="10"/>
  <c r="G5970" i="10"/>
  <c r="F5970" i="10"/>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5998" i="10" l="1"/>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757" i="10" l="1"/>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<sst xmlns="http://schemas.openxmlformats.org/spreadsheetml/2006/main" count="46" uniqueCount="46">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</sst>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Data!$B$5877:$B$6029</c:f>
              <c:numCache>
                <c:formatCode>#,##0</c:formatCode>
                <c:ptCount val="153"/>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c:v>
                </c:pt>
                <c:pt idx="123">
                  <c:v>4736463</c:v>
                </c:pt>
                <c:pt idx="124">
                  <c:v>12151015</c:v>
                </c:pt>
                <c:pt idx="125">
                  <c:v>-3311490</c:v>
                </c:pt>
                <c:pt idx="126">
                  <c:v>-10827777</c:v>
                </c:pt>
                <c:pt idx="127">
                  <c:v>-1995599</c:v>
                </c:pt>
                <c:pt idx="128">
                  <c:v>19617857</c:v>
                </c:pt>
                <c:pt idx="129">
                  <c:v>-5487664</c:v>
                </c:pt>
                <c:pt idx="130">
                  <c:v>1879193</c:v>
                </c:pt>
                <c:pt idx="131">
                  <c:v>-7065942</c:v>
                </c:pt>
                <c:pt idx="132">
                  <c:v>-8012265</c:v>
                </c:pt>
                <c:pt idx="133">
                  <c:v>-4981876</c:v>
                </c:pt>
                <c:pt idx="134">
                  <c:v>-1759685</c:v>
                </c:pt>
                <c:pt idx="135">
                  <c:v>4236268</c:v>
                </c:pt>
                <c:pt idx="136">
                  <c:v>-6134776</c:v>
                </c:pt>
                <c:pt idx="137">
                  <c:v>141629</c:v>
                </c:pt>
                <c:pt idx="138">
                  <c:v>4333987</c:v>
                </c:pt>
                <c:pt idx="139">
                  <c:v>8465852</c:v>
                </c:pt>
                <c:pt idx="140">
                  <c:v>-19424191</c:v>
                </c:pt>
                <c:pt idx="141">
                  <c:v>-3553073</c:v>
                </c:pt>
                <c:pt idx="142">
                  <c:v>13623729</c:v>
                </c:pt>
                <c:pt idx="143">
                  <c:v>8698351</c:v>
                </c:pt>
                <c:pt idx="144">
                  <c:v>1954768</c:v>
                </c:pt>
                <c:pt idx="145">
                  <c:v>-12026185</c:v>
                </c:pt>
                <c:pt idx="146">
                  <c:v>-14602619</c:v>
                </c:pt>
                <c:pt idx="147">
                  <c:v>-216108</c:v>
                </c:pt>
                <c:pt idx="148">
                  <c:v>16348859</c:v>
                </c:pt>
                <c:pt idx="149">
                  <c:v>3553647</c:v>
                </c:pt>
                <c:pt idx="150">
                  <c:v>-4195909</c:v>
                </c:pt>
                <c:pt idx="151">
                  <c:v>-3514369</c:v>
                </c:pt>
                <c:pt idx="152">
                  <c:v>15038377</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Data!$I$5877:$I$6029</c:f>
              <c:numCache>
                <c:formatCode>#,##0</c:formatCode>
                <c:ptCount val="153"/>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-1134110.2333333334</c:v>
                </c:pt>
                <c:pt idx="123">
                  <c:v>-552554.19999999995</c:v>
                </c:pt>
                <c:pt idx="124">
                  <c:v>458664.66666666669</c:v>
                </c:pt>
                <c:pt idx="125">
                  <c:v>163847.6</c:v>
                </c:pt>
                <c:pt idx="126">
                  <c:v>76096.96666666666</c:v>
                </c:pt>
                <c:pt idx="127">
                  <c:v>-19263.2</c:v>
                </c:pt>
                <c:pt idx="128">
                  <c:v>677199.03333333333</c:v>
                </c:pt>
                <c:pt idx="129">
                  <c:v>896048.8</c:v>
                </c:pt>
                <c:pt idx="130">
                  <c:v>854852.1333333333</c:v>
                </c:pt>
                <c:pt idx="131">
                  <c:v>834270.1</c:v>
                </c:pt>
                <c:pt idx="132">
                  <c:v>627053.8666666667</c:v>
                </c:pt>
                <c:pt idx="133">
                  <c:v>554577.1</c:v>
                </c:pt>
                <c:pt idx="134">
                  <c:v>628392.53333333333</c:v>
                </c:pt>
                <c:pt idx="135">
                  <c:v>895297.8666666667</c:v>
                </c:pt>
                <c:pt idx="136">
                  <c:v>992087.23333333328</c:v>
                </c:pt>
                <c:pt idx="137">
                  <c:v>333637.03333333333</c:v>
                </c:pt>
                <c:pt idx="138">
                  <c:v>266914.76666666666</c:v>
                </c:pt>
                <c:pt idx="139">
                  <c:v>426577</c:v>
                </c:pt>
                <c:pt idx="140">
                  <c:v>130271.9</c:v>
                </c:pt>
                <c:pt idx="141">
                  <c:v>57907.566666666666</c:v>
                </c:pt>
                <c:pt idx="142">
                  <c:v>142124.53333333333</c:v>
                </c:pt>
                <c:pt idx="143">
                  <c:v>653407.1</c:v>
                </c:pt>
                <c:pt idx="144">
                  <c:v>916058.93333333335</c:v>
                </c:pt>
                <c:pt idx="145">
                  <c:v>639158.8666666667</c:v>
                </c:pt>
                <c:pt idx="146">
                  <c:v>-987381.56666666665</c:v>
                </c:pt>
                <c:pt idx="147">
                  <c:v>-635283.46666666667</c:v>
                </c:pt>
                <c:pt idx="148">
                  <c:v>-383107.03333333333</c:v>
                </c:pt>
                <c:pt idx="149">
                  <c:v>-92539.7</c:v>
                </c:pt>
                <c:pt idx="150">
                  <c:v>-200469.33333333334</c:v>
                </c:pt>
                <c:pt idx="151">
                  <c:v>-252657.3</c:v>
                </c:pt>
                <c:pt idx="152">
                  <c:v>255682.23333333334</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Data!$D$5877:$D$6029</c:f>
              <c:numCache>
                <c:formatCode>#,##0</c:formatCode>
                <c:ptCount val="153"/>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c:v>
                </c:pt>
                <c:pt idx="123">
                  <c:v>2647816</c:v>
                </c:pt>
                <c:pt idx="124">
                  <c:v>2989930</c:v>
                </c:pt>
                <c:pt idx="125">
                  <c:v>2535708</c:v>
                </c:pt>
                <c:pt idx="126">
                  <c:v>1909800</c:v>
                </c:pt>
                <c:pt idx="127">
                  <c:v>905662</c:v>
                </c:pt>
                <c:pt idx="128">
                  <c:v>1517938</c:v>
                </c:pt>
                <c:pt idx="129">
                  <c:v>2138367</c:v>
                </c:pt>
                <c:pt idx="130">
                  <c:v>2862163</c:v>
                </c:pt>
                <c:pt idx="131">
                  <c:v>2868650</c:v>
                </c:pt>
                <c:pt idx="132">
                  <c:v>3235351</c:v>
                </c:pt>
                <c:pt idx="133">
                  <c:v>2712219</c:v>
                </c:pt>
                <c:pt idx="134">
                  <c:v>2319420</c:v>
                </c:pt>
                <c:pt idx="135">
                  <c:v>1975770</c:v>
                </c:pt>
                <c:pt idx="136">
                  <c:v>1725597</c:v>
                </c:pt>
                <c:pt idx="137">
                  <c:v>2161774</c:v>
                </c:pt>
                <c:pt idx="138">
                  <c:v>2157615</c:v>
                </c:pt>
                <c:pt idx="139">
                  <c:v>3099846</c:v>
                </c:pt>
                <c:pt idx="140">
                  <c:v>1567635</c:v>
                </c:pt>
                <c:pt idx="141">
                  <c:v>1550002</c:v>
                </c:pt>
                <c:pt idx="142">
                  <c:v>2494300</c:v>
                </c:pt>
                <c:pt idx="143">
                  <c:v>2918705</c:v>
                </c:pt>
                <c:pt idx="144">
                  <c:v>3121806</c:v>
                </c:pt>
                <c:pt idx="145">
                  <c:v>1770764</c:v>
                </c:pt>
                <c:pt idx="146">
                  <c:v>1593793</c:v>
                </c:pt>
                <c:pt idx="147">
                  <c:v>1508841</c:v>
                </c:pt>
                <c:pt idx="148">
                  <c:v>1320858</c:v>
                </c:pt>
                <c:pt idx="149">
                  <c:v>2764577</c:v>
                </c:pt>
                <c:pt idx="150">
                  <c:v>3026389</c:v>
                </c:pt>
                <c:pt idx="151">
                  <c:v>3223941</c:v>
                </c:pt>
                <c:pt idx="152">
                  <c:v>2754001</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Data!$K$5877:$K$6029</c:f>
              <c:numCache>
                <c:formatCode>#,##0</c:formatCode>
                <c:ptCount val="153"/>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c:v>
                </c:pt>
                <c:pt idx="123">
                  <c:v>2599640.2999999998</c:v>
                </c:pt>
                <c:pt idx="124">
                  <c:v>2627088.7666666666</c:v>
                </c:pt>
                <c:pt idx="125">
                  <c:v>2607878.3333333335</c:v>
                </c:pt>
                <c:pt idx="126">
                  <c:v>2557986.0666666669</c:v>
                </c:pt>
                <c:pt idx="127">
                  <c:v>2491984.9666666668</c:v>
                </c:pt>
                <c:pt idx="128">
                  <c:v>2453822</c:v>
                </c:pt>
                <c:pt idx="129">
                  <c:v>2449928.6333333333</c:v>
                </c:pt>
                <c:pt idx="130">
                  <c:v>2478996.5</c:v>
                </c:pt>
                <c:pt idx="131">
                  <c:v>2495650.7666666666</c:v>
                </c:pt>
                <c:pt idx="132">
                  <c:v>2514656.6</c:v>
                </c:pt>
                <c:pt idx="133">
                  <c:v>2516184.1</c:v>
                </c:pt>
                <c:pt idx="134">
                  <c:v>2493886.7999999998</c:v>
                </c:pt>
                <c:pt idx="135">
                  <c:v>2466720.4</c:v>
                </c:pt>
                <c:pt idx="136">
                  <c:v>2453801.9</c:v>
                </c:pt>
                <c:pt idx="137">
                  <c:v>2432416.7000000002</c:v>
                </c:pt>
                <c:pt idx="138">
                  <c:v>2414081.7666666666</c:v>
                </c:pt>
                <c:pt idx="139">
                  <c:v>2436516.2666666666</c:v>
                </c:pt>
                <c:pt idx="140">
                  <c:v>2400548.0333333332</c:v>
                </c:pt>
                <c:pt idx="141">
                  <c:v>2365730.3666666667</c:v>
                </c:pt>
                <c:pt idx="142">
                  <c:v>2379105.4666666668</c:v>
                </c:pt>
                <c:pt idx="143">
                  <c:v>2406866.2999999998</c:v>
                </c:pt>
                <c:pt idx="144">
                  <c:v>2424026.2666666666</c:v>
                </c:pt>
                <c:pt idx="145">
                  <c:v>2394384</c:v>
                </c:pt>
                <c:pt idx="146">
                  <c:v>2358860.5</c:v>
                </c:pt>
                <c:pt idx="147">
                  <c:v>2316161.2666666666</c:v>
                </c:pt>
                <c:pt idx="148">
                  <c:v>2266203.1666666665</c:v>
                </c:pt>
                <c:pt idx="149">
                  <c:v>2256205.3666666667</c:v>
                </c:pt>
                <c:pt idx="150">
                  <c:v>2272997.6</c:v>
                </c:pt>
                <c:pt idx="151">
                  <c:v>2299894.2333333334</c:v>
                </c:pt>
                <c:pt idx="152">
                  <c:v>2312641.2666666666</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Data!$E$5877:$E$6029</c:f>
              <c:numCache>
                <c:formatCode>#,##0</c:formatCode>
                <c:ptCount val="153"/>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Data!$L$5877:$L$6029</c:f>
              <c:numCache>
                <c:formatCode>#,##0</c:formatCode>
                <c:ptCount val="153"/>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39"/>
  <sheetViews>
    <sheetView tabSelected="1" zoomScale="80" zoomScaleNormal="80" workbookViewId="0">
      <pane xSplit="1" ySplit="1" topLeftCell="B6013" activePane="bottomRight" state="frozen"/>
      <selection pane="topRight" activeCell="X99" sqref="X99"/>
      <selection pane="bottomLeft" activeCell="X99" sqref="X99"/>
      <selection pane="bottomRight" activeCell="A6030" sqref="A603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v>
      </c>
      <c r="C5999" s="38">
        <v>-211809</v>
      </c>
      <c r="D5999" s="6">
        <v>2371590</v>
      </c>
      <c r="E5999" s="6">
        <v>711445</v>
      </c>
      <c r="F5999" s="6">
        <f t="shared" ref="F5999:F6024" si="4374">SUM(B5999+D5999+E5999)</f>
        <v>2871226</v>
      </c>
      <c r="G5999" s="6">
        <f t="shared" ref="G5999:G6024" si="4375">SUM(C5999:E5999)</f>
        <v>2871226</v>
      </c>
      <c r="H5999" s="6"/>
      <c r="I5999" s="6">
        <f t="shared" ref="I5999:I6024" si="4376">AVERAGE(B5970:B5999)</f>
        <v>-1134110.2333333334</v>
      </c>
      <c r="J5999" s="6">
        <f t="shared" ref="J5999:J6024" si="4377">AVERAGE(C5970:C5999)</f>
        <v>-1134110.2333333334</v>
      </c>
      <c r="K5999" s="6">
        <f t="shared" ref="K5999:K6024" si="4378">AVERAGE(D5970:D5999)</f>
        <v>2581585.1</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v>
      </c>
      <c r="C6000" s="38">
        <v>4736463</v>
      </c>
      <c r="D6000" s="6">
        <v>2647816</v>
      </c>
      <c r="E6000" s="6">
        <v>826159</v>
      </c>
      <c r="F6000" s="6">
        <f t="shared" si="4374"/>
        <v>8210438</v>
      </c>
      <c r="G6000" s="6">
        <f t="shared" si="4375"/>
        <v>8210438</v>
      </c>
      <c r="H6000" s="6"/>
      <c r="I6000" s="6">
        <f t="shared" si="4376"/>
        <v>-552554.19999999995</v>
      </c>
      <c r="J6000" s="6">
        <f t="shared" si="4377"/>
        <v>-552554.19999999995</v>
      </c>
      <c r="K6000" s="6">
        <f t="shared" si="4378"/>
        <v>2599640.2999999998</v>
      </c>
      <c r="L6000" s="6">
        <f t="shared" si="4379"/>
        <v>840355.06666666665</v>
      </c>
      <c r="M6000" s="6">
        <f t="shared" si="4380"/>
        <v>2887441.1666666665</v>
      </c>
      <c r="N6000" s="6">
        <f t="shared" si="4381"/>
        <v>2887441.1666666665</v>
      </c>
    </row>
    <row r="6001" spans="1:14" ht="15" x14ac:dyDescent="0.25">
      <c r="A6001" s="39">
        <v>45141</v>
      </c>
      <c r="B6001" s="6">
        <v>12151015</v>
      </c>
      <c r="C6001" s="38">
        <v>12151015</v>
      </c>
      <c r="D6001" s="6">
        <v>2989930</v>
      </c>
      <c r="E6001" s="6">
        <v>888602</v>
      </c>
      <c r="F6001" s="6">
        <f t="shared" si="4374"/>
        <v>16029547</v>
      </c>
      <c r="G6001" s="6">
        <f t="shared" si="4375"/>
        <v>16029547</v>
      </c>
      <c r="H6001" s="6"/>
      <c r="I6001" s="6">
        <f t="shared" si="4376"/>
        <v>458664.66666666669</v>
      </c>
      <c r="J6001" s="6">
        <f t="shared" si="4377"/>
        <v>458664.66666666669</v>
      </c>
      <c r="K6001" s="6">
        <f t="shared" si="4378"/>
        <v>2627088.7666666666</v>
      </c>
      <c r="L6001" s="6">
        <f t="shared" si="4379"/>
        <v>853666.96666666667</v>
      </c>
      <c r="M6001" s="6">
        <f t="shared" si="4380"/>
        <v>3939420.4</v>
      </c>
      <c r="N6001" s="6">
        <f t="shared" si="4381"/>
        <v>3939420.4</v>
      </c>
    </row>
    <row r="6002" spans="1:14" ht="15" x14ac:dyDescent="0.25">
      <c r="A6002" s="39">
        <v>45142</v>
      </c>
      <c r="B6002" s="6">
        <v>-3311490</v>
      </c>
      <c r="C6002" s="38">
        <v>-3311490</v>
      </c>
      <c r="D6002" s="6">
        <v>2535708</v>
      </c>
      <c r="E6002" s="6">
        <v>1005003</v>
      </c>
      <c r="F6002" s="6">
        <f t="shared" si="4374"/>
        <v>229221</v>
      </c>
      <c r="G6002" s="6">
        <f t="shared" si="4375"/>
        <v>229221</v>
      </c>
      <c r="H6002" s="6"/>
      <c r="I6002" s="6">
        <f t="shared" si="4376"/>
        <v>163847.6</v>
      </c>
      <c r="J6002" s="6">
        <f t="shared" si="4377"/>
        <v>163847.6</v>
      </c>
      <c r="K6002" s="6">
        <f t="shared" si="4378"/>
        <v>2607878.3333333335</v>
      </c>
      <c r="L6002" s="6">
        <f t="shared" si="4379"/>
        <v>864435.33333333337</v>
      </c>
      <c r="M6002" s="6">
        <f t="shared" si="4380"/>
        <v>3636161.2666666666</v>
      </c>
      <c r="N6002" s="6">
        <f t="shared" si="4381"/>
        <v>3636161.2666666666</v>
      </c>
    </row>
    <row r="6003" spans="1:14" ht="15" x14ac:dyDescent="0.25">
      <c r="A6003" s="39">
        <v>45143</v>
      </c>
      <c r="B6003" s="6">
        <v>-10827777</v>
      </c>
      <c r="C6003" s="38">
        <v>-10827777</v>
      </c>
      <c r="D6003" s="6">
        <v>1909800</v>
      </c>
      <c r="E6003" s="6">
        <v>1393950</v>
      </c>
      <c r="F6003" s="6">
        <f t="shared" si="4374"/>
        <v>-7524027</v>
      </c>
      <c r="G6003" s="6">
        <f t="shared" si="4375"/>
        <v>-7524027</v>
      </c>
      <c r="H6003" s="6"/>
      <c r="I6003" s="6">
        <f t="shared" si="4376"/>
        <v>76096.96666666666</v>
      </c>
      <c r="J6003" s="6">
        <f t="shared" si="4377"/>
        <v>76096.96666666666</v>
      </c>
      <c r="K6003" s="6">
        <f t="shared" si="4378"/>
        <v>2557986.0666666669</v>
      </c>
      <c r="L6003" s="6">
        <f t="shared" si="4379"/>
        <v>839219.76666666672</v>
      </c>
      <c r="M6003" s="6">
        <f t="shared" si="4380"/>
        <v>3473302.8</v>
      </c>
      <c r="N6003" s="6">
        <f t="shared" si="4381"/>
        <v>3473302.8</v>
      </c>
    </row>
    <row r="6004" spans="1:14" ht="15" x14ac:dyDescent="0.25">
      <c r="A6004" s="39">
        <v>45144</v>
      </c>
      <c r="B6004" s="6">
        <v>-1995599</v>
      </c>
      <c r="C6004" s="38">
        <v>-1995599</v>
      </c>
      <c r="D6004" s="6">
        <v>905662</v>
      </c>
      <c r="E6004" s="6">
        <v>394295</v>
      </c>
      <c r="F6004" s="6">
        <f t="shared" si="4374"/>
        <v>-695642</v>
      </c>
      <c r="G6004" s="6">
        <f t="shared" si="4375"/>
        <v>-695642</v>
      </c>
      <c r="H6004" s="6"/>
      <c r="I6004" s="6">
        <f t="shared" si="4376"/>
        <v>-19263.2</v>
      </c>
      <c r="J6004" s="6">
        <f t="shared" si="4377"/>
        <v>-19263.2</v>
      </c>
      <c r="K6004" s="6">
        <f t="shared" si="4378"/>
        <v>2491984.9666666668</v>
      </c>
      <c r="L6004" s="6">
        <f t="shared" si="4379"/>
        <v>849006.1333333333</v>
      </c>
      <c r="M6004" s="6">
        <f t="shared" si="4380"/>
        <v>3321727.9</v>
      </c>
      <c r="N6004" s="6">
        <f t="shared" si="4381"/>
        <v>3321727.9</v>
      </c>
    </row>
    <row r="6005" spans="1:14" ht="15" x14ac:dyDescent="0.25">
      <c r="A6005" s="39">
        <v>45145</v>
      </c>
      <c r="B6005" s="6">
        <v>19617857</v>
      </c>
      <c r="C6005" s="38">
        <v>19617857</v>
      </c>
      <c r="D6005" s="6">
        <v>1517938</v>
      </c>
      <c r="E6005" s="6">
        <v>332911</v>
      </c>
      <c r="F6005" s="6">
        <f t="shared" si="4374"/>
        <v>21468706</v>
      </c>
      <c r="G6005" s="6">
        <f t="shared" si="4375"/>
        <v>21468706</v>
      </c>
      <c r="H6005" s="6"/>
      <c r="I6005" s="6">
        <f t="shared" si="4376"/>
        <v>677199.03333333333</v>
      </c>
      <c r="J6005" s="6">
        <f t="shared" si="4377"/>
        <v>677199.03333333333</v>
      </c>
      <c r="K6005" s="6">
        <f t="shared" si="4378"/>
        <v>2453822</v>
      </c>
      <c r="L6005" s="6">
        <f t="shared" si="4379"/>
        <v>851248.1333333333</v>
      </c>
      <c r="M6005" s="6">
        <f t="shared" si="4380"/>
        <v>3982269.1666666665</v>
      </c>
      <c r="N6005" s="6">
        <f t="shared" si="4381"/>
        <v>3982269.1666666665</v>
      </c>
    </row>
    <row r="6006" spans="1:14" ht="15" x14ac:dyDescent="0.25">
      <c r="A6006" s="39">
        <v>45146</v>
      </c>
      <c r="B6006" s="6">
        <v>-5487664</v>
      </c>
      <c r="C6006" s="38">
        <v>-5487664</v>
      </c>
      <c r="D6006" s="6">
        <v>2138367</v>
      </c>
      <c r="E6006" s="6">
        <v>1024928</v>
      </c>
      <c r="F6006" s="6">
        <f t="shared" si="4374"/>
        <v>-2324369</v>
      </c>
      <c r="G6006" s="6">
        <f t="shared" si="4375"/>
        <v>-2324369</v>
      </c>
      <c r="H6006" s="6"/>
      <c r="I6006" s="6">
        <f t="shared" si="4376"/>
        <v>896048.8</v>
      </c>
      <c r="J6006" s="6">
        <f t="shared" si="4377"/>
        <v>896048.8</v>
      </c>
      <c r="K6006" s="6">
        <f t="shared" si="4378"/>
        <v>2449928.6333333333</v>
      </c>
      <c r="L6006" s="6">
        <f t="shared" si="4379"/>
        <v>868750</v>
      </c>
      <c r="M6006" s="6">
        <f t="shared" si="4380"/>
        <v>4214727.4333333336</v>
      </c>
      <c r="N6006" s="6">
        <f t="shared" si="4381"/>
        <v>4214727.4333333336</v>
      </c>
    </row>
    <row r="6007" spans="1:14" ht="15" x14ac:dyDescent="0.25">
      <c r="A6007" s="39">
        <v>45147</v>
      </c>
      <c r="B6007" s="6">
        <v>1879193</v>
      </c>
      <c r="C6007" s="38">
        <v>1879193</v>
      </c>
      <c r="D6007" s="6">
        <v>2862163</v>
      </c>
      <c r="E6007" s="6">
        <v>759957</v>
      </c>
      <c r="F6007" s="6">
        <f t="shared" si="4374"/>
        <v>5501313</v>
      </c>
      <c r="G6007" s="6">
        <f t="shared" si="4375"/>
        <v>5501313</v>
      </c>
      <c r="H6007" s="6"/>
      <c r="I6007" s="6">
        <f t="shared" si="4376"/>
        <v>854852.1333333333</v>
      </c>
      <c r="J6007" s="6">
        <f t="shared" si="4377"/>
        <v>854852.1333333333</v>
      </c>
      <c r="K6007" s="6">
        <f t="shared" si="4378"/>
        <v>2478996.5</v>
      </c>
      <c r="L6007" s="6">
        <f t="shared" si="4379"/>
        <v>852404.56666666665</v>
      </c>
      <c r="M6007" s="6">
        <f t="shared" si="4380"/>
        <v>4186253.2</v>
      </c>
      <c r="N6007" s="6">
        <f t="shared" si="4381"/>
        <v>4186253.2</v>
      </c>
    </row>
    <row r="6008" spans="1:14" ht="15" x14ac:dyDescent="0.25">
      <c r="A6008" s="39">
        <v>45148</v>
      </c>
      <c r="B6008" s="6">
        <v>-7065942</v>
      </c>
      <c r="C6008" s="38">
        <v>-7065942</v>
      </c>
      <c r="D6008" s="6">
        <v>2868650</v>
      </c>
      <c r="E6008" s="6">
        <v>486052</v>
      </c>
      <c r="F6008" s="6">
        <f t="shared" si="4374"/>
        <v>-3711240</v>
      </c>
      <c r="G6008" s="6">
        <f t="shared" si="4375"/>
        <v>-3711240</v>
      </c>
      <c r="H6008" s="6"/>
      <c r="I6008" s="6">
        <f t="shared" si="4376"/>
        <v>834270.1</v>
      </c>
      <c r="J6008" s="6">
        <f t="shared" si="4377"/>
        <v>834270.1</v>
      </c>
      <c r="K6008" s="6">
        <f t="shared" si="4378"/>
        <v>2495650.7666666666</v>
      </c>
      <c r="L6008" s="6">
        <f t="shared" si="4379"/>
        <v>861703.93333333335</v>
      </c>
      <c r="M6008" s="6">
        <f t="shared" si="4380"/>
        <v>4191624.8</v>
      </c>
      <c r="N6008" s="6">
        <f t="shared" si="4381"/>
        <v>4191624.8</v>
      </c>
    </row>
    <row r="6009" spans="1:14" ht="15" x14ac:dyDescent="0.25">
      <c r="A6009" s="39">
        <v>45149</v>
      </c>
      <c r="B6009" s="6">
        <v>-8012265</v>
      </c>
      <c r="C6009" s="38">
        <v>-8012265</v>
      </c>
      <c r="D6009" s="6">
        <v>3235351</v>
      </c>
      <c r="E6009" s="6">
        <v>945617</v>
      </c>
      <c r="F6009" s="6">
        <f t="shared" si="4374"/>
        <v>-3831297</v>
      </c>
      <c r="G6009" s="6">
        <f t="shared" si="4375"/>
        <v>-3831297</v>
      </c>
      <c r="H6009" s="6"/>
      <c r="I6009" s="6">
        <f t="shared" si="4376"/>
        <v>627053.8666666667</v>
      </c>
      <c r="J6009" s="6">
        <f t="shared" si="4377"/>
        <v>627053.8666666667</v>
      </c>
      <c r="K6009" s="6">
        <f t="shared" si="4378"/>
        <v>2514656.6</v>
      </c>
      <c r="L6009" s="6">
        <f t="shared" si="4379"/>
        <v>847213.56666666665</v>
      </c>
      <c r="M6009" s="6">
        <f t="shared" si="4380"/>
        <v>3988924.0333333332</v>
      </c>
      <c r="N6009" s="6">
        <f t="shared" si="4381"/>
        <v>3988924.0333333332</v>
      </c>
    </row>
    <row r="6010" spans="1:14" ht="15" x14ac:dyDescent="0.25">
      <c r="A6010" s="39">
        <v>45150</v>
      </c>
      <c r="B6010" s="6">
        <v>-4981876</v>
      </c>
      <c r="C6010" s="38">
        <v>-4981876</v>
      </c>
      <c r="D6010" s="6">
        <v>2712219</v>
      </c>
      <c r="E6010" s="6">
        <v>619673</v>
      </c>
      <c r="F6010" s="6">
        <f t="shared" si="4374"/>
        <v>-1649984</v>
      </c>
      <c r="G6010" s="6">
        <f t="shared" si="4375"/>
        <v>-1649984</v>
      </c>
      <c r="H6010" s="6"/>
      <c r="I6010" s="6">
        <f t="shared" si="4376"/>
        <v>554577.1</v>
      </c>
      <c r="J6010" s="6">
        <f t="shared" si="4377"/>
        <v>554577.1</v>
      </c>
      <c r="K6010" s="6">
        <f t="shared" si="4378"/>
        <v>2516184.1</v>
      </c>
      <c r="L6010" s="6">
        <f t="shared" si="4379"/>
        <v>844158.9</v>
      </c>
      <c r="M6010" s="6">
        <f t="shared" si="4380"/>
        <v>3914920.1</v>
      </c>
      <c r="N6010" s="6">
        <f t="shared" si="4381"/>
        <v>3914920.1</v>
      </c>
    </row>
    <row r="6011" spans="1:14" ht="15" x14ac:dyDescent="0.25">
      <c r="A6011" s="39">
        <v>45151</v>
      </c>
      <c r="B6011" s="6">
        <v>-1759685</v>
      </c>
      <c r="C6011" s="38">
        <v>-1759685</v>
      </c>
      <c r="D6011" s="6">
        <v>2319420</v>
      </c>
      <c r="E6011" s="6">
        <v>400924</v>
      </c>
      <c r="F6011" s="6">
        <f t="shared" si="4374"/>
        <v>960659</v>
      </c>
      <c r="G6011" s="6">
        <f t="shared" si="4375"/>
        <v>960659</v>
      </c>
      <c r="H6011" s="6"/>
      <c r="I6011" s="6">
        <f t="shared" si="4376"/>
        <v>628392.53333333333</v>
      </c>
      <c r="J6011" s="6">
        <f t="shared" si="4377"/>
        <v>628392.53333333333</v>
      </c>
      <c r="K6011" s="6">
        <f t="shared" si="4378"/>
        <v>2493886.7999999998</v>
      </c>
      <c r="L6011" s="6">
        <f t="shared" si="4379"/>
        <v>845602.73333333328</v>
      </c>
      <c r="M6011" s="6">
        <f t="shared" si="4380"/>
        <v>3967882.0666666669</v>
      </c>
      <c r="N6011" s="6">
        <f t="shared" si="4381"/>
        <v>3967882.0666666669</v>
      </c>
    </row>
    <row r="6012" spans="1:14" ht="15" x14ac:dyDescent="0.25">
      <c r="A6012" s="39">
        <v>45152</v>
      </c>
      <c r="B6012" s="6">
        <v>4236268</v>
      </c>
      <c r="C6012" s="38">
        <v>4236268</v>
      </c>
      <c r="D6012" s="6">
        <v>1975770</v>
      </c>
      <c r="E6012" s="6">
        <v>34474</v>
      </c>
      <c r="F6012" s="6">
        <f t="shared" si="4374"/>
        <v>6246512</v>
      </c>
      <c r="G6012" s="6">
        <f t="shared" si="4375"/>
        <v>6246512</v>
      </c>
      <c r="H6012" s="6"/>
      <c r="I6012" s="6">
        <f t="shared" si="4376"/>
        <v>895297.8666666667</v>
      </c>
      <c r="J6012" s="6">
        <f t="shared" si="4377"/>
        <v>895297.8666666667</v>
      </c>
      <c r="K6012" s="6">
        <f t="shared" si="4378"/>
        <v>2466720.4</v>
      </c>
      <c r="L6012" s="6">
        <f t="shared" si="4379"/>
        <v>833208.9</v>
      </c>
      <c r="M6012" s="6">
        <f t="shared" si="4380"/>
        <v>4195227.166666667</v>
      </c>
      <c r="N6012" s="6">
        <f t="shared" si="4381"/>
        <v>4195227.166666667</v>
      </c>
    </row>
    <row r="6013" spans="1:14" ht="15" x14ac:dyDescent="0.25">
      <c r="A6013" s="39">
        <v>45153</v>
      </c>
      <c r="B6013" s="6">
        <v>-6134776</v>
      </c>
      <c r="C6013" s="38">
        <v>-6134776</v>
      </c>
      <c r="D6013" s="6">
        <v>1725597</v>
      </c>
      <c r="E6013" s="6">
        <v>39581</v>
      </c>
      <c r="F6013" s="6">
        <f t="shared" si="4374"/>
        <v>-4369598</v>
      </c>
      <c r="G6013" s="6">
        <f t="shared" si="4375"/>
        <v>-4369598</v>
      </c>
      <c r="H6013" s="6"/>
      <c r="I6013" s="6">
        <f t="shared" si="4376"/>
        <v>992087.23333333328</v>
      </c>
      <c r="J6013" s="6">
        <f t="shared" si="4377"/>
        <v>992087.23333333328</v>
      </c>
      <c r="K6013" s="6">
        <f t="shared" si="4378"/>
        <v>2453801.9</v>
      </c>
      <c r="L6013" s="6">
        <f t="shared" si="4379"/>
        <v>805528.1333333333</v>
      </c>
      <c r="M6013" s="6">
        <f t="shared" si="4380"/>
        <v>4251417.2666666666</v>
      </c>
      <c r="N6013" s="6">
        <f t="shared" si="4381"/>
        <v>4251417.2666666666</v>
      </c>
    </row>
    <row r="6014" spans="1:14" ht="15" x14ac:dyDescent="0.25">
      <c r="A6014" s="39">
        <v>45154</v>
      </c>
      <c r="B6014" s="6">
        <v>141629</v>
      </c>
      <c r="C6014" s="38">
        <v>141629</v>
      </c>
      <c r="D6014" s="6">
        <v>2161774</v>
      </c>
      <c r="E6014" s="6">
        <v>225320</v>
      </c>
      <c r="F6014" s="6">
        <f t="shared" si="4374"/>
        <v>2528723</v>
      </c>
      <c r="G6014" s="6">
        <f t="shared" si="4375"/>
        <v>2528723</v>
      </c>
      <c r="H6014" s="6"/>
      <c r="I6014" s="6">
        <f t="shared" si="4376"/>
        <v>333637.03333333333</v>
      </c>
      <c r="J6014" s="6">
        <f t="shared" si="4377"/>
        <v>333637.03333333333</v>
      </c>
      <c r="K6014" s="6">
        <f t="shared" si="4378"/>
        <v>2432416.7000000002</v>
      </c>
      <c r="L6014" s="6">
        <f t="shared" si="4379"/>
        <v>790899.9</v>
      </c>
      <c r="M6014" s="6">
        <f t="shared" si="4380"/>
        <v>3556953.6333333333</v>
      </c>
      <c r="N6014" s="6">
        <f t="shared" si="4381"/>
        <v>3556953.6333333333</v>
      </c>
    </row>
    <row r="6015" spans="1:14" ht="15" x14ac:dyDescent="0.25">
      <c r="A6015" s="39">
        <v>45155</v>
      </c>
      <c r="B6015" s="6">
        <v>4333987</v>
      </c>
      <c r="C6015" s="38">
        <v>4333987</v>
      </c>
      <c r="D6015" s="6">
        <v>2157615</v>
      </c>
      <c r="E6015" s="6">
        <v>296794</v>
      </c>
      <c r="F6015" s="6">
        <f t="shared" si="4374"/>
        <v>6788396</v>
      </c>
      <c r="G6015" s="6">
        <f t="shared" si="4375"/>
        <v>6788396</v>
      </c>
      <c r="H6015" s="6"/>
      <c r="I6015" s="6">
        <f t="shared" si="4376"/>
        <v>266914.76666666666</v>
      </c>
      <c r="J6015" s="6">
        <f t="shared" si="4377"/>
        <v>266914.76666666666</v>
      </c>
      <c r="K6015" s="6">
        <f t="shared" si="4378"/>
        <v>2414081.7666666666</v>
      </c>
      <c r="L6015" s="6">
        <f t="shared" si="4379"/>
        <v>777776.9</v>
      </c>
      <c r="M6015" s="6">
        <f t="shared" si="4380"/>
        <v>3458773.4333333331</v>
      </c>
      <c r="N6015" s="6">
        <f t="shared" si="4381"/>
        <v>3458773.4333333331</v>
      </c>
    </row>
    <row r="6016" spans="1:14" ht="15" x14ac:dyDescent="0.25">
      <c r="A6016" s="39">
        <v>45156</v>
      </c>
      <c r="B6016" s="6">
        <v>8465852</v>
      </c>
      <c r="C6016" s="38">
        <v>8465852</v>
      </c>
      <c r="D6016" s="6">
        <v>3099846</v>
      </c>
      <c r="E6016" s="6">
        <v>522722</v>
      </c>
      <c r="F6016" s="6">
        <f t="shared" si="4374"/>
        <v>12088420</v>
      </c>
      <c r="G6016" s="6">
        <f t="shared" si="4375"/>
        <v>12088420</v>
      </c>
      <c r="H6016" s="6"/>
      <c r="I6016" s="6">
        <f t="shared" si="4376"/>
        <v>426577</v>
      </c>
      <c r="J6016" s="6">
        <f t="shared" si="4377"/>
        <v>426577</v>
      </c>
      <c r="K6016" s="6">
        <f t="shared" si="4378"/>
        <v>2436516.2666666666</v>
      </c>
      <c r="L6016" s="6">
        <f t="shared" si="4379"/>
        <v>771924.43333333335</v>
      </c>
      <c r="M6016" s="6">
        <f t="shared" si="4380"/>
        <v>3635017.7</v>
      </c>
      <c r="N6016" s="6">
        <f t="shared" si="4381"/>
        <v>3635017.7</v>
      </c>
    </row>
    <row r="6017" spans="1:14" ht="15" x14ac:dyDescent="0.25">
      <c r="A6017" s="39">
        <v>45157</v>
      </c>
      <c r="B6017" s="6">
        <v>-19424191</v>
      </c>
      <c r="C6017" s="38">
        <v>-19424191</v>
      </c>
      <c r="D6017" s="6">
        <v>1567635</v>
      </c>
      <c r="E6017" s="6">
        <v>463528</v>
      </c>
      <c r="F6017" s="6">
        <f t="shared" si="4374"/>
        <v>-17393028</v>
      </c>
      <c r="G6017" s="6">
        <f t="shared" si="4375"/>
        <v>-17393028</v>
      </c>
      <c r="H6017" s="6"/>
      <c r="I6017" s="6">
        <f t="shared" si="4376"/>
        <v>130271.9</v>
      </c>
      <c r="J6017" s="6">
        <f t="shared" si="4377"/>
        <v>130271.9</v>
      </c>
      <c r="K6017" s="6">
        <f t="shared" si="4378"/>
        <v>2400548.0333333332</v>
      </c>
      <c r="L6017" s="6">
        <f t="shared" si="4379"/>
        <v>757073.53333333333</v>
      </c>
      <c r="M6017" s="6">
        <f t="shared" si="4380"/>
        <v>3287893.4666666668</v>
      </c>
      <c r="N6017" s="6">
        <f t="shared" si="4381"/>
        <v>3287893.4666666668</v>
      </c>
    </row>
    <row r="6018" spans="1:14" ht="15" x14ac:dyDescent="0.25">
      <c r="A6018" s="39">
        <v>45158</v>
      </c>
      <c r="B6018" s="6">
        <v>-3553073</v>
      </c>
      <c r="C6018" s="38">
        <v>-3553073</v>
      </c>
      <c r="D6018" s="6">
        <v>1550002</v>
      </c>
      <c r="E6018" s="6">
        <v>218030</v>
      </c>
      <c r="F6018" s="6">
        <f t="shared" si="4374"/>
        <v>-1785041</v>
      </c>
      <c r="G6018" s="6">
        <f t="shared" si="4375"/>
        <v>-1785041</v>
      </c>
      <c r="H6018" s="6"/>
      <c r="I6018" s="6">
        <f t="shared" si="4376"/>
        <v>57907.566666666666</v>
      </c>
      <c r="J6018" s="6">
        <f t="shared" si="4377"/>
        <v>57907.566666666666</v>
      </c>
      <c r="K6018" s="6">
        <f t="shared" si="4378"/>
        <v>2365730.3666666667</v>
      </c>
      <c r="L6018" s="6">
        <f t="shared" si="4379"/>
        <v>737708.33333333337</v>
      </c>
      <c r="M6018" s="6">
        <f t="shared" si="4380"/>
        <v>3161346.2666666666</v>
      </c>
      <c r="N6018" s="6">
        <f t="shared" si="4381"/>
        <v>3161346.2666666666</v>
      </c>
    </row>
    <row r="6019" spans="1:14" ht="15" x14ac:dyDescent="0.25">
      <c r="A6019" s="39">
        <v>45159</v>
      </c>
      <c r="B6019" s="6">
        <v>13623729</v>
      </c>
      <c r="C6019" s="38">
        <v>13623729</v>
      </c>
      <c r="D6019" s="6">
        <v>2494300</v>
      </c>
      <c r="E6019" s="6">
        <v>33230</v>
      </c>
      <c r="F6019" s="6">
        <f t="shared" si="4374"/>
        <v>16151259</v>
      </c>
      <c r="G6019" s="6">
        <f t="shared" si="4375"/>
        <v>16151259</v>
      </c>
      <c r="H6019" s="6"/>
      <c r="I6019" s="6">
        <f t="shared" si="4376"/>
        <v>142124.53333333333</v>
      </c>
      <c r="J6019" s="6">
        <f t="shared" si="4377"/>
        <v>142124.53333333333</v>
      </c>
      <c r="K6019" s="6">
        <f t="shared" si="4378"/>
        <v>2379105.4666666668</v>
      </c>
      <c r="L6019" s="6">
        <f t="shared" si="4379"/>
        <v>719367.9</v>
      </c>
      <c r="M6019" s="6">
        <f t="shared" si="4380"/>
        <v>3240597.9</v>
      </c>
      <c r="N6019" s="6">
        <f t="shared" si="4381"/>
        <v>3240597.9</v>
      </c>
    </row>
    <row r="6020" spans="1:14" ht="15" x14ac:dyDescent="0.25">
      <c r="A6020" s="39">
        <v>45160</v>
      </c>
      <c r="B6020" s="6">
        <v>8698351</v>
      </c>
      <c r="C6020" s="38">
        <v>8698351</v>
      </c>
      <c r="D6020" s="6">
        <v>2918705</v>
      </c>
      <c r="E6020" s="6">
        <v>140547</v>
      </c>
      <c r="F6020" s="6">
        <f t="shared" si="4374"/>
        <v>11757603</v>
      </c>
      <c r="G6020" s="6">
        <f t="shared" si="4375"/>
        <v>11757603</v>
      </c>
      <c r="H6020" s="6"/>
      <c r="I6020" s="6">
        <f t="shared" si="4376"/>
        <v>653407.1</v>
      </c>
      <c r="J6020" s="6">
        <f t="shared" si="4377"/>
        <v>653407.1</v>
      </c>
      <c r="K6020" s="6">
        <f t="shared" si="4378"/>
        <v>2406866.2999999998</v>
      </c>
      <c r="L6020" s="6">
        <f t="shared" si="4379"/>
        <v>707824.8</v>
      </c>
      <c r="M6020" s="6">
        <f t="shared" si="4380"/>
        <v>3768098.2</v>
      </c>
      <c r="N6020" s="6">
        <f t="shared" si="4381"/>
        <v>3768098.2</v>
      </c>
    </row>
    <row r="6021" spans="1:14" ht="15" x14ac:dyDescent="0.25">
      <c r="A6021" s="39">
        <v>45161</v>
      </c>
      <c r="B6021" s="6">
        <v>1954768</v>
      </c>
      <c r="C6021" s="38">
        <v>1954768</v>
      </c>
      <c r="D6021" s="6">
        <v>3121806</v>
      </c>
      <c r="E6021" s="6">
        <v>855771</v>
      </c>
      <c r="F6021" s="6">
        <f t="shared" si="4374"/>
        <v>5932345</v>
      </c>
      <c r="G6021" s="6">
        <f t="shared" si="4375"/>
        <v>5932345</v>
      </c>
      <c r="H6021" s="6"/>
      <c r="I6021" s="6">
        <f t="shared" si="4376"/>
        <v>916058.93333333335</v>
      </c>
      <c r="J6021" s="6">
        <f t="shared" si="4377"/>
        <v>916058.93333333335</v>
      </c>
      <c r="K6021" s="6">
        <f t="shared" si="4378"/>
        <v>2424026.2666666666</v>
      </c>
      <c r="L6021" s="6">
        <f t="shared" si="4379"/>
        <v>694468.33333333337</v>
      </c>
      <c r="M6021" s="6">
        <f t="shared" si="4380"/>
        <v>4034553.5333333332</v>
      </c>
      <c r="N6021" s="6">
        <f t="shared" si="4381"/>
        <v>4034553.5333333332</v>
      </c>
    </row>
    <row r="6022" spans="1:14" ht="15" x14ac:dyDescent="0.25">
      <c r="A6022" s="39">
        <v>45162</v>
      </c>
      <c r="B6022" s="6">
        <v>-12026185</v>
      </c>
      <c r="C6022" s="38">
        <v>-12026185</v>
      </c>
      <c r="D6022" s="6">
        <v>1770764</v>
      </c>
      <c r="E6022" s="6">
        <v>4244770</v>
      </c>
      <c r="F6022" s="6">
        <f t="shared" si="4374"/>
        <v>-6010651</v>
      </c>
      <c r="G6022" s="6">
        <f t="shared" si="4375"/>
        <v>-6010651</v>
      </c>
      <c r="H6022" s="6"/>
      <c r="I6022" s="6">
        <f t="shared" si="4376"/>
        <v>639158.8666666667</v>
      </c>
      <c r="J6022" s="6">
        <f t="shared" si="4377"/>
        <v>639158.8666666667</v>
      </c>
      <c r="K6022" s="6">
        <f t="shared" si="4378"/>
        <v>2394384</v>
      </c>
      <c r="L6022" s="6">
        <f t="shared" si="4379"/>
        <v>764259.56666666665</v>
      </c>
      <c r="M6022" s="6">
        <f t="shared" si="4380"/>
        <v>3797802.4333333331</v>
      </c>
      <c r="N6022" s="6">
        <f t="shared" si="4381"/>
        <v>3797802.4333333331</v>
      </c>
    </row>
    <row r="6023" spans="1:14" ht="15" x14ac:dyDescent="0.25">
      <c r="A6023" s="39">
        <v>45163</v>
      </c>
      <c r="B6023" s="6">
        <v>-14602619</v>
      </c>
      <c r="C6023" s="38">
        <v>-14602619</v>
      </c>
      <c r="D6023" s="6">
        <v>1593793</v>
      </c>
      <c r="E6023" s="6">
        <v>844226</v>
      </c>
      <c r="F6023" s="6">
        <f t="shared" si="4374"/>
        <v>-12164600</v>
      </c>
      <c r="G6023" s="6">
        <f t="shared" si="4375"/>
        <v>-12164600</v>
      </c>
      <c r="H6023" s="6"/>
      <c r="I6023" s="6">
        <f t="shared" si="4376"/>
        <v>-987381.56666666665</v>
      </c>
      <c r="J6023" s="6">
        <f t="shared" si="4377"/>
        <v>-987381.56666666665</v>
      </c>
      <c r="K6023" s="6">
        <f t="shared" si="4378"/>
        <v>2358860.5</v>
      </c>
      <c r="L6023" s="6">
        <f t="shared" si="4379"/>
        <v>730973.66666666663</v>
      </c>
      <c r="M6023" s="6">
        <f t="shared" si="4380"/>
        <v>2102452.6</v>
      </c>
      <c r="N6023" s="6">
        <f t="shared" si="4381"/>
        <v>2102452.6</v>
      </c>
    </row>
    <row r="6024" spans="1:14" ht="15" x14ac:dyDescent="0.25">
      <c r="A6024" s="39">
        <v>45164</v>
      </c>
      <c r="B6024" s="6">
        <v>-216108</v>
      </c>
      <c r="C6024" s="38">
        <v>-216108</v>
      </c>
      <c r="D6024" s="6">
        <v>1508841</v>
      </c>
      <c r="E6024" s="6">
        <v>1453358</v>
      </c>
      <c r="F6024" s="6">
        <f t="shared" si="4374"/>
        <v>2746091</v>
      </c>
      <c r="G6024" s="6">
        <f t="shared" si="4375"/>
        <v>2746091</v>
      </c>
      <c r="H6024" s="6"/>
      <c r="I6024" s="6">
        <f t="shared" si="4376"/>
        <v>-635283.46666666667</v>
      </c>
      <c r="J6024" s="6">
        <f t="shared" si="4377"/>
        <v>-635283.46666666667</v>
      </c>
      <c r="K6024" s="6">
        <f t="shared" si="4378"/>
        <v>2316161.2666666666</v>
      </c>
      <c r="L6024" s="6">
        <f t="shared" si="4379"/>
        <v>746640.53333333333</v>
      </c>
      <c r="M6024" s="6">
        <f t="shared" si="4380"/>
        <v>2427518.3333333335</v>
      </c>
      <c r="N6024" s="6">
        <f t="shared" si="4381"/>
        <v>2427518.3333333335</v>
      </c>
    </row>
    <row r="6025" spans="1:14" ht="15" x14ac:dyDescent="0.25">
      <c r="A6025" s="39">
        <v>45165</v>
      </c>
      <c r="B6025" s="6">
        <v>16348859</v>
      </c>
      <c r="C6025" s="38">
        <v>16348859</v>
      </c>
      <c r="D6025" s="6">
        <v>1320858</v>
      </c>
      <c r="E6025" s="6">
        <v>519418</v>
      </c>
      <c r="F6025" s="6">
        <f t="shared" ref="F6025:F6029" si="4382">SUM(B6025+D6025+E6025)</f>
        <v>18189135</v>
      </c>
      <c r="G6025" s="6">
        <f t="shared" ref="G6025:G6029" si="4383">SUM(C6025:E6025)</f>
        <v>18189135</v>
      </c>
      <c r="H6025" s="6"/>
      <c r="I6025" s="6">
        <f t="shared" ref="I6025:I6029" si="4384">AVERAGE(B5996:B6025)</f>
        <v>-383107.03333333333</v>
      </c>
      <c r="J6025" s="6">
        <f t="shared" ref="J6025:J6029" si="4385">AVERAGE(C5996:C6025)</f>
        <v>-383107.03333333333</v>
      </c>
      <c r="K6025" s="6">
        <f t="shared" ref="K6025:K6029" si="4386">AVERAGE(D5996:D6025)</f>
        <v>2266203.1666666665</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3553647</v>
      </c>
      <c r="C6026" s="38">
        <v>3553647</v>
      </c>
      <c r="D6026" s="6">
        <v>2764577</v>
      </c>
      <c r="E6026" s="6">
        <v>774818</v>
      </c>
      <c r="F6026" s="6">
        <f t="shared" si="4382"/>
        <v>7093042</v>
      </c>
      <c r="G6026" s="6">
        <f t="shared" si="4383"/>
        <v>7093042</v>
      </c>
      <c r="H6026" s="6"/>
      <c r="I6026" s="6">
        <f t="shared" si="4384"/>
        <v>-92539.7</v>
      </c>
      <c r="J6026" s="6">
        <f t="shared" si="4385"/>
        <v>-92539.7</v>
      </c>
      <c r="K6026" s="6">
        <f t="shared" si="4386"/>
        <v>2256205.3666666667</v>
      </c>
      <c r="L6026" s="6">
        <f t="shared" si="4387"/>
        <v>737436.8</v>
      </c>
      <c r="M6026" s="6">
        <f t="shared" si="4388"/>
        <v>2901102.4666666668</v>
      </c>
      <c r="N6026" s="6">
        <f t="shared" si="4389"/>
        <v>2901102.4666666668</v>
      </c>
    </row>
    <row r="6027" spans="1:14" ht="15" x14ac:dyDescent="0.25">
      <c r="A6027" s="39">
        <v>45167</v>
      </c>
      <c r="B6027" s="6">
        <v>-4195909</v>
      </c>
      <c r="C6027" s="38">
        <v>-4195909</v>
      </c>
      <c r="D6027" s="6">
        <v>3026389</v>
      </c>
      <c r="E6027" s="6">
        <v>702608</v>
      </c>
      <c r="F6027" s="6">
        <f t="shared" si="4382"/>
        <v>-466912</v>
      </c>
      <c r="G6027" s="6">
        <f t="shared" si="4383"/>
        <v>-466912</v>
      </c>
      <c r="H6027" s="6"/>
      <c r="I6027" s="6">
        <f t="shared" si="4384"/>
        <v>-200469.33333333334</v>
      </c>
      <c r="J6027" s="6">
        <f t="shared" si="4385"/>
        <v>-200469.33333333334</v>
      </c>
      <c r="K6027" s="6">
        <f t="shared" si="4386"/>
        <v>2272997.6</v>
      </c>
      <c r="L6027" s="6">
        <f t="shared" si="4387"/>
        <v>740708.03333333333</v>
      </c>
      <c r="M6027" s="6">
        <f t="shared" si="4388"/>
        <v>2813236.3</v>
      </c>
      <c r="N6027" s="6">
        <f t="shared" si="4389"/>
        <v>2813236.3</v>
      </c>
    </row>
    <row r="6028" spans="1:14" ht="15" x14ac:dyDescent="0.25">
      <c r="A6028" s="39">
        <v>45168</v>
      </c>
      <c r="B6028" s="6">
        <v>-3514369</v>
      </c>
      <c r="C6028" s="38">
        <v>-3514369</v>
      </c>
      <c r="D6028" s="6">
        <v>3223941</v>
      </c>
      <c r="E6028" s="6">
        <v>771319</v>
      </c>
      <c r="F6028" s="6">
        <f t="shared" si="4382"/>
        <v>480891</v>
      </c>
      <c r="G6028" s="6">
        <f t="shared" si="4383"/>
        <v>480891</v>
      </c>
      <c r="H6028" s="6"/>
      <c r="I6028" s="6">
        <f t="shared" si="4384"/>
        <v>-252657.3</v>
      </c>
      <c r="J6028" s="6">
        <f t="shared" si="4385"/>
        <v>-252657.3</v>
      </c>
      <c r="K6028" s="6">
        <f t="shared" si="4386"/>
        <v>2299894.2333333334</v>
      </c>
      <c r="L6028" s="6">
        <f t="shared" si="4387"/>
        <v>731001</v>
      </c>
      <c r="M6028" s="6">
        <f t="shared" si="4388"/>
        <v>2778237.9333333331</v>
      </c>
      <c r="N6028" s="6">
        <f t="shared" si="4389"/>
        <v>2778237.9333333331</v>
      </c>
    </row>
    <row r="6029" spans="1:14" ht="15" x14ac:dyDescent="0.25">
      <c r="A6029" s="39">
        <v>45169</v>
      </c>
      <c r="B6029" s="6">
        <v>15038377</v>
      </c>
      <c r="C6029" s="38">
        <v>15038377</v>
      </c>
      <c r="D6029" s="6">
        <v>2754001</v>
      </c>
      <c r="E6029" s="6">
        <v>406826</v>
      </c>
      <c r="F6029" s="6">
        <f t="shared" si="4382"/>
        <v>18199204</v>
      </c>
      <c r="G6029" s="6">
        <f t="shared" si="4383"/>
        <v>18199204</v>
      </c>
      <c r="H6029" s="6"/>
      <c r="I6029" s="6">
        <f t="shared" si="4384"/>
        <v>255682.23333333334</v>
      </c>
      <c r="J6029" s="6">
        <f t="shared" si="4385"/>
        <v>255682.23333333334</v>
      </c>
      <c r="K6029" s="6">
        <f t="shared" si="4386"/>
        <v>2312641.2666666666</v>
      </c>
      <c r="L6029" s="6">
        <f t="shared" si="4387"/>
        <v>720847.03333333333</v>
      </c>
      <c r="M6029" s="6">
        <f t="shared" si="4388"/>
        <v>3289170.5333333332</v>
      </c>
      <c r="N6029" s="6">
        <f t="shared" si="4389"/>
        <v>3289170.5333333332</v>
      </c>
    </row>
    <row r="6030" spans="1:14" ht="15.75" thickBot="1" x14ac:dyDescent="0.3">
      <c r="A6030" s="39"/>
      <c r="B6030" s="6"/>
      <c r="C6030" s="38"/>
      <c r="D6030" s="34"/>
      <c r="E6030" s="34"/>
      <c r="F6030" s="6"/>
      <c r="G6030" s="6"/>
      <c r="H6030" s="6"/>
      <c r="I6030" s="6"/>
      <c r="J6030" s="6"/>
      <c r="K6030" s="6"/>
      <c r="L6030" s="6"/>
      <c r="M6030" s="6"/>
      <c r="N6030" s="6"/>
    </row>
    <row r="6031" spans="1:14" ht="93.75" customHeight="1" thickBot="1" x14ac:dyDescent="0.25">
      <c r="A6031" s="40"/>
      <c r="B6031" s="34"/>
      <c r="C6031" s="34"/>
      <c r="D6031" s="41" t="s">
        <v>13</v>
      </c>
      <c r="E6031" s="42"/>
      <c r="F6031" s="42"/>
      <c r="G6031" s="43"/>
    </row>
    <row r="6032" spans="1:14" x14ac:dyDescent="0.2">
      <c r="A6032" s="40"/>
      <c r="B6032" s="34"/>
    </row>
    <row r="6033" spans="1:2" x14ac:dyDescent="0.2">
      <c r="A6033" s="40"/>
      <c r="B6033" s="34"/>
    </row>
    <row r="6034" spans="1:2" x14ac:dyDescent="0.2">
      <c r="A6034" s="40"/>
      <c r="B6034" s="34"/>
    </row>
    <row r="6035" spans="1:2" x14ac:dyDescent="0.2">
      <c r="A6035" s="40"/>
      <c r="B6035" s="34"/>
    </row>
    <row r="6036" spans="1:2" x14ac:dyDescent="0.2">
      <c r="A6036" s="40"/>
      <c r="B6036" s="34"/>
    </row>
    <row r="6037" spans="1:2" x14ac:dyDescent="0.2">
      <c r="A6037" s="40"/>
    </row>
    <row r="6038" spans="1:2" x14ac:dyDescent="0.2">
      <c r="A6038" s="40"/>
    </row>
    <row r="6039" spans="1:2" x14ac:dyDescent="0.2">
      <c r="A6039" s="40"/>
    </row>
  </sheetData>
  <autoFilter ref="A1:F5025" xr:uid="{00000000-0009-0000-0000-000000000000}"/>
  <mergeCells count="1">
    <mergeCell ref="D6031:G6031"/>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2023-09-22T10:16:17Z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