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168" i="10" l="1"/>
  <c r="H4168" i="10"/>
  <c r="G4168" i="10"/>
  <c r="E4168" i="10"/>
  <c r="I4167" i="10"/>
  <c r="H4167" i="10"/>
  <c r="G4167" i="10"/>
  <c r="E4167" i="10"/>
  <c r="I4166" i="10"/>
  <c r="H4166" i="10"/>
  <c r="G4166" i="10"/>
  <c r="E4166" i="10"/>
  <c r="I4165" i="10"/>
  <c r="H4165" i="10"/>
  <c r="G4165" i="10"/>
  <c r="E4165" i="10"/>
  <c r="I4164" i="10"/>
  <c r="H4164" i="10"/>
  <c r="G4164" i="10"/>
  <c r="E4164" i="10"/>
  <c r="I4163" i="10"/>
  <c r="H4163" i="10"/>
  <c r="G4163" i="10"/>
  <c r="E4163" i="10"/>
  <c r="J4167" i="10" s="1"/>
  <c r="I4162" i="10"/>
  <c r="H4162" i="10"/>
  <c r="G4162" i="10"/>
  <c r="E4162" i="10"/>
  <c r="J4168" i="10" s="1"/>
  <c r="J4165" i="10" l="1"/>
  <c r="J4162" i="10"/>
  <c r="J4166" i="10"/>
  <c r="J4163" i="10"/>
  <c r="J4164" i="10"/>
  <c r="J4161" i="10"/>
  <c r="I4161" i="10"/>
  <c r="H4161" i="10"/>
  <c r="G4161" i="10"/>
  <c r="E4161" i="10"/>
  <c r="E2225" i="10"/>
  <c r="E4155" i="10" l="1"/>
  <c r="G4155" i="10"/>
  <c r="H4155" i="10"/>
  <c r="I4155" i="10"/>
  <c r="J4155" i="10"/>
  <c r="E4156" i="10"/>
  <c r="J4159" i="10" s="1"/>
  <c r="G4156" i="10"/>
  <c r="H4156" i="10"/>
  <c r="I4156" i="10"/>
  <c r="J4156" i="10"/>
  <c r="E4157" i="10"/>
  <c r="J4160" i="10" s="1"/>
  <c r="G4157" i="10"/>
  <c r="H4157" i="10"/>
  <c r="I4157" i="10"/>
  <c r="J4157" i="10"/>
  <c r="E4158" i="10"/>
  <c r="G4158" i="10"/>
  <c r="H4158" i="10"/>
  <c r="I4158" i="10"/>
  <c r="J4158" i="10"/>
  <c r="E4159" i="10"/>
  <c r="G4159" i="10"/>
  <c r="H4159" i="10"/>
  <c r="I4159" i="10"/>
  <c r="E4160" i="10"/>
  <c r="G4160" i="10"/>
  <c r="H4160" i="10"/>
  <c r="I4160" i="10"/>
  <c r="I4154" i="10" l="1"/>
  <c r="H4154" i="10"/>
  <c r="G4154" i="10"/>
  <c r="E4154" i="10"/>
  <c r="I4153" i="10"/>
  <c r="H4153" i="10"/>
  <c r="G4153" i="10"/>
  <c r="E4153" i="10"/>
  <c r="I4152" i="10"/>
  <c r="H4152" i="10"/>
  <c r="G4152" i="10"/>
  <c r="E4152" i="10"/>
  <c r="I4151" i="10"/>
  <c r="H4151" i="10"/>
  <c r="G4151" i="10"/>
  <c r="E4151" i="10"/>
  <c r="I4150" i="10"/>
  <c r="H4150" i="10"/>
  <c r="G4150" i="10"/>
  <c r="E4150" i="10"/>
  <c r="I4149" i="10"/>
  <c r="H4149" i="10"/>
  <c r="G4149" i="10"/>
  <c r="E4149" i="10"/>
  <c r="I4148" i="10"/>
  <c r="H4148" i="10"/>
  <c r="G4148" i="10"/>
  <c r="E4148" i="10"/>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I4140" i="10" l="1"/>
  <c r="H4140" i="10"/>
  <c r="G4140" i="10"/>
  <c r="E4140" i="10"/>
  <c r="I4139" i="10"/>
  <c r="H4139" i="10"/>
  <c r="G4139" i="10"/>
  <c r="E4139" i="10"/>
  <c r="I4138" i="10"/>
  <c r="H4138" i="10"/>
  <c r="G4138" i="10"/>
  <c r="E4138" i="10"/>
  <c r="I4137" i="10"/>
  <c r="H4137" i="10"/>
  <c r="G4137" i="10"/>
  <c r="E4137" i="10"/>
  <c r="I4136" i="10"/>
  <c r="H4136" i="10"/>
  <c r="G4136" i="10"/>
  <c r="E4136" i="10"/>
  <c r="I4135" i="10"/>
  <c r="H4135" i="10"/>
  <c r="G4135" i="10"/>
  <c r="E4135" i="10"/>
  <c r="I4134" i="10"/>
  <c r="H4134" i="10"/>
  <c r="G4134" i="10"/>
  <c r="E4134" i="10"/>
  <c r="I4133" i="10" l="1"/>
  <c r="H4133" i="10"/>
  <c r="G4133" i="10"/>
  <c r="E4133" i="10"/>
  <c r="I4132" i="10"/>
  <c r="H4132" i="10"/>
  <c r="G4132" i="10"/>
  <c r="E4132" i="10"/>
  <c r="I4131" i="10"/>
  <c r="H4131" i="10"/>
  <c r="G4131" i="10"/>
  <c r="E4131" i="10"/>
  <c r="I4130" i="10"/>
  <c r="H4130" i="10"/>
  <c r="G4130" i="10"/>
  <c r="E4130" i="10"/>
  <c r="I4129" i="10"/>
  <c r="H4129" i="10"/>
  <c r="G4129" i="10"/>
  <c r="E4129" i="10"/>
  <c r="I4128" i="10"/>
  <c r="H4128" i="10"/>
  <c r="G4128" i="10"/>
  <c r="E4128" i="10"/>
  <c r="I4127" i="10"/>
  <c r="H4127" i="10"/>
  <c r="G4127" i="10"/>
  <c r="E4127" i="10"/>
  <c r="I4126" i="10" l="1"/>
  <c r="H4126" i="10"/>
  <c r="G4126" i="10"/>
  <c r="E4126" i="10"/>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I4" i="14" l="1"/>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<sst xmlns="http://schemas.openxmlformats.org/spreadsheetml/2006/main" count="38" uniqueCount="38">
  <si>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</si>
  <si>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</si>
  <si>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</si>
  <si>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</si>
  <si>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</si>
  <si>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</si>
  <si>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</si>
  <si>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</si>
  <si>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</si>
  <si>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</si>
  <si>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</si>
  <si>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</si>
  <si>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</si>
  <si>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</si>
  <si>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</si>
  <si>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</si>
  <si>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</si>
  <si>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</si>
  <si>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</si>
  <si>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</si>
  <si>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</si>
  <si>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</si>
  <si>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</si>
  <si>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</si>
  <si>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</si>
  <si>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</si>
  <si>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</si>
  <si>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</si>
  <si>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</si>
  <si>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</si>
  <si>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</si>
  <si>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</si>
  <si>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</si>
  <si>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</si>
  <si>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</si>
  <si>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</si>
  <si>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From 01/08/2018 the UAG file will be uploaded onto the National Grid website on a monthly basis during the first week of each month.
If this will cause any issues or if you have any further comments please contact the Meter Assurance Team at meterassurance@nationalgrid.com.</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</si>
  <si>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https://www.nationalgrid.com/uk/gas/balancing/unaccounted-gas-uag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</si>
</sst>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0">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xmlns:c16r2="http://schemas.microsoft.com/office/drawing/2015/06/char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236068864"/>
        <c:axId val="23607040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xmlns:c16r2="http://schemas.microsoft.com/office/drawing/2015/06/char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236068864"/>
        <c:axId val="236070400"/>
      </c:lineChart>
      <c:dateAx>
        <c:axId val="236068864"/>
        <c:scaling>
          <c:orientation val="minMax"/>
        </c:scaling>
        <c:delete val="0"/>
        <c:axPos val="b"/>
        <c:numFmt formatCode="m/d/yyyy" sourceLinked="1"/>
        <c:majorTickMark val="out"/>
        <c:minorTickMark val="none"/>
        <c:tickLblPos val="nextTo"/>
        <c:crossAx val="236070400"/>
        <c:crosses val="autoZero"/>
        <c:auto val="1"/>
        <c:lblOffset val="100"/>
        <c:baseTimeUnit val="days"/>
      </c:dateAx>
      <c:valAx>
        <c:axId val="23607040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3606886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xmlns:c16r2="http://schemas.microsoft.com/office/drawing/2015/06/char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241324416"/>
        <c:axId val="24132595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xmlns:c16r2="http://schemas.microsoft.com/office/drawing/2015/06/char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241324416"/>
        <c:axId val="241325952"/>
      </c:lineChart>
      <c:dateAx>
        <c:axId val="241324416"/>
        <c:scaling>
          <c:orientation val="minMax"/>
        </c:scaling>
        <c:delete val="0"/>
        <c:axPos val="b"/>
        <c:numFmt formatCode="m/d/yyyy" sourceLinked="1"/>
        <c:majorTickMark val="out"/>
        <c:minorTickMark val="none"/>
        <c:tickLblPos val="nextTo"/>
        <c:crossAx val="241325952"/>
        <c:crosses val="autoZero"/>
        <c:auto val="1"/>
        <c:lblOffset val="100"/>
        <c:baseTimeUnit val="days"/>
      </c:dateAx>
      <c:valAx>
        <c:axId val="24132595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132441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xmlns:c16r2="http://schemas.microsoft.com/office/drawing/2015/06/char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242758400"/>
        <c:axId val="242759936"/>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xmlns:c16r2="http://schemas.microsoft.com/office/drawing/2015/06/char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242758400"/>
        <c:axId val="242759936"/>
      </c:lineChart>
      <c:dateAx>
        <c:axId val="242758400"/>
        <c:scaling>
          <c:orientation val="minMax"/>
        </c:scaling>
        <c:delete val="0"/>
        <c:axPos val="b"/>
        <c:numFmt formatCode="m/d/yyyy" sourceLinked="1"/>
        <c:majorTickMark val="out"/>
        <c:minorTickMark val="none"/>
        <c:tickLblPos val="nextTo"/>
        <c:crossAx val="242759936"/>
        <c:crosses val="autoZero"/>
        <c:auto val="1"/>
        <c:lblOffset val="100"/>
        <c:baseTimeUnit val="days"/>
      </c:dateAx>
      <c:valAx>
        <c:axId val="24275993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275840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xmlns:c16r2="http://schemas.microsoft.com/office/drawing/2015/06/char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242788992"/>
        <c:axId val="24288089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xmlns:c16r2="http://schemas.microsoft.com/office/drawing/2015/06/char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242788992"/>
        <c:axId val="242880896"/>
      </c:lineChart>
      <c:dateAx>
        <c:axId val="242788992"/>
        <c:scaling>
          <c:orientation val="minMax"/>
        </c:scaling>
        <c:delete val="0"/>
        <c:axPos val="b"/>
        <c:numFmt formatCode="m/d/yyyy" sourceLinked="1"/>
        <c:majorTickMark val="out"/>
        <c:minorTickMark val="none"/>
        <c:tickLblPos val="nextTo"/>
        <c:crossAx val="242880896"/>
        <c:crosses val="autoZero"/>
        <c:auto val="1"/>
        <c:lblOffset val="100"/>
        <c:baseTimeUnit val="days"/>
      </c:dateAx>
      <c:valAx>
        <c:axId val="24288089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2427889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xmlns:c16r2="http://schemas.microsoft.com/office/drawing/2015/06/char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242924928"/>
        <c:axId val="242926720"/>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xmlns:c16r2="http://schemas.microsoft.com/office/drawing/2015/06/char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242924928"/>
        <c:axId val="242926720"/>
      </c:lineChart>
      <c:dateAx>
        <c:axId val="242924928"/>
        <c:scaling>
          <c:orientation val="minMax"/>
        </c:scaling>
        <c:delete val="0"/>
        <c:axPos val="b"/>
        <c:numFmt formatCode="m/d/yyyy" sourceLinked="1"/>
        <c:majorTickMark val="out"/>
        <c:minorTickMark val="none"/>
        <c:tickLblPos val="nextTo"/>
        <c:crossAx val="242926720"/>
        <c:crosses val="autoZero"/>
        <c:auto val="1"/>
        <c:lblOffset val="100"/>
        <c:baseTimeUnit val="days"/>
      </c:dateAx>
      <c:valAx>
        <c:axId val="24292672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292492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xmlns:c16r2="http://schemas.microsoft.com/office/drawing/2015/06/char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243026560"/>
        <c:axId val="24304064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xmlns:c16r2="http://schemas.microsoft.com/office/drawing/2015/06/char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243026560"/>
        <c:axId val="243040640"/>
      </c:lineChart>
      <c:dateAx>
        <c:axId val="243026560"/>
        <c:scaling>
          <c:orientation val="minMax"/>
        </c:scaling>
        <c:delete val="0"/>
        <c:axPos val="b"/>
        <c:numFmt formatCode="m/d/yyyy" sourceLinked="1"/>
        <c:majorTickMark val="out"/>
        <c:minorTickMark val="none"/>
        <c:tickLblPos val="nextTo"/>
        <c:crossAx val="243040640"/>
        <c:crosses val="autoZero"/>
        <c:auto val="1"/>
        <c:lblOffset val="100"/>
        <c:baseTimeUnit val="days"/>
      </c:dateAx>
      <c:valAx>
        <c:axId val="2430406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02656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xmlns:c16r2="http://schemas.microsoft.com/office/drawing/2015/06/char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243067904"/>
        <c:axId val="243077888"/>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xmlns:c16r2="http://schemas.microsoft.com/office/drawing/2015/06/char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243067904"/>
        <c:axId val="243077888"/>
      </c:lineChart>
      <c:dateAx>
        <c:axId val="243067904"/>
        <c:scaling>
          <c:orientation val="minMax"/>
        </c:scaling>
        <c:delete val="0"/>
        <c:axPos val="b"/>
        <c:numFmt formatCode="m/d/yyyy" sourceLinked="1"/>
        <c:majorTickMark val="out"/>
        <c:minorTickMark val="none"/>
        <c:tickLblPos val="nextTo"/>
        <c:crossAx val="243077888"/>
        <c:crosses val="autoZero"/>
        <c:auto val="1"/>
        <c:lblOffset val="100"/>
        <c:baseTimeUnit val="days"/>
      </c:dateAx>
      <c:valAx>
        <c:axId val="2430778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0679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xmlns:c16r2="http://schemas.microsoft.com/office/drawing/2015/06/char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243088384"/>
        <c:axId val="243122944"/>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xmlns:c16r2="http://schemas.microsoft.com/office/drawing/2015/06/char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243088384"/>
        <c:axId val="243122944"/>
      </c:lineChart>
      <c:dateAx>
        <c:axId val="243088384"/>
        <c:scaling>
          <c:orientation val="minMax"/>
        </c:scaling>
        <c:delete val="0"/>
        <c:axPos val="b"/>
        <c:numFmt formatCode="m/d/yyyy" sourceLinked="1"/>
        <c:majorTickMark val="out"/>
        <c:minorTickMark val="none"/>
        <c:tickLblPos val="nextTo"/>
        <c:crossAx val="243122944"/>
        <c:crosses val="autoZero"/>
        <c:auto val="1"/>
        <c:lblOffset val="100"/>
        <c:baseTimeUnit val="days"/>
      </c:dateAx>
      <c:valAx>
        <c:axId val="24312294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430883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Data!$A$4051:$A$4168</c:f>
              <c:numCache>
                <c:formatCode>m/d/yyyy</c:formatCode>
                <c:ptCount val="118"/>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numCache>
            </c:numRef>
          </c:cat>
          <c:val>
            <c:numRef>
              <c:f>Data!$B$4051:$B$4168</c:f>
              <c:numCache>
                <c:formatCode>#,##0</c:formatCode>
                <c:ptCount val="118"/>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pt idx="83">
                  <c:v>2492544</c:v>
                </c:pt>
                <c:pt idx="84">
                  <c:v>9024949</c:v>
                </c:pt>
                <c:pt idx="85">
                  <c:v>2510797</c:v>
                </c:pt>
                <c:pt idx="86">
                  <c:v>2826905</c:v>
                </c:pt>
                <c:pt idx="87">
                  <c:v>-19078858</c:v>
                </c:pt>
                <c:pt idx="88">
                  <c:v>12596756</c:v>
                </c:pt>
                <c:pt idx="89">
                  <c:v>4088036</c:v>
                </c:pt>
                <c:pt idx="90">
                  <c:v>-21878790</c:v>
                </c:pt>
                <c:pt idx="91">
                  <c:v>24275075</c:v>
                </c:pt>
                <c:pt idx="92">
                  <c:v>-18906749</c:v>
                </c:pt>
                <c:pt idx="93">
                  <c:v>-5684340</c:v>
                </c:pt>
                <c:pt idx="94">
                  <c:v>10793161</c:v>
                </c:pt>
                <c:pt idx="95">
                  <c:v>14992216</c:v>
                </c:pt>
                <c:pt idx="96">
                  <c:v>5328674</c:v>
                </c:pt>
                <c:pt idx="97">
                  <c:v>-387772</c:v>
                </c:pt>
                <c:pt idx="98">
                  <c:v>8571809</c:v>
                </c:pt>
                <c:pt idx="99">
                  <c:v>13860253</c:v>
                </c:pt>
                <c:pt idx="100">
                  <c:v>-3907844</c:v>
                </c:pt>
                <c:pt idx="101">
                  <c:v>-4356999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-1823629</c:v>
                </c:pt>
                <c:pt idx="114">
                  <c:v>-20863974</c:v>
                </c:pt>
                <c:pt idx="115">
                  <c:v>3537084</c:v>
                </c:pt>
                <c:pt idx="116">
                  <c:v>19387113</c:v>
                </c:pt>
                <c:pt idx="117">
                  <c:v>-683119</c:v>
                </c:pt>
              </c:numCache>
            </c:numRef>
          </c:val>
          <c:extLst xmlns:c16r2="http://schemas.microsoft.com/office/drawing/2015/06/char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243265536"/>
        <c:axId val="243267072"/>
      </c:barChart>
      <c:lineChart>
        <c:grouping val="standard"/>
        <c:varyColors val="0"/>
        <c:ser>
          <c:idx val="0"/>
          <c:order val="0"/>
          <c:tx>
            <c:strRef>
              <c:f>Data!$G$1</c:f>
              <c:strCache>
                <c:ptCount val="1"/>
                <c:pt idx="0">
                  <c:v>Uaccounted for Gas
30 Day Average
(kWh)</c:v>
                </c:pt>
              </c:strCache>
            </c:strRef>
          </c:tx>
          <c:marker>
            <c:symbol val="none"/>
          </c:marker>
          <c:cat>
            <c:numRef>
              <c:f>Data!$A$4051:$A$4168</c:f>
              <c:numCache>
                <c:formatCode>m/d/yyyy</c:formatCode>
                <c:ptCount val="118"/>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numCache>
            </c:numRef>
          </c:cat>
          <c:val>
            <c:numRef>
              <c:f>Data!$G$4051:$G$4168</c:f>
              <c:numCache>
                <c:formatCode>#,##0</c:formatCode>
                <c:ptCount val="118"/>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4497463.0672472315</c:v>
                </c:pt>
                <c:pt idx="12">
                  <c:v>4300842.6630284544</c:v>
                </c:pt>
                <c:pt idx="13">
                  <c:v>4741595.5575890411</c:v>
                </c:pt>
                <c:pt idx="14">
                  <c:v>5949930.0878932094</c:v>
                </c:pt>
                <c:pt idx="15">
                  <c:v>6818522.9380449373</c:v>
                </c:pt>
                <c:pt idx="16">
                  <c:v>6140662.047389104</c:v>
                </c:pt>
                <c:pt idx="17">
                  <c:v>6463151.0608250899</c:v>
                </c:pt>
                <c:pt idx="18">
                  <c:v>6750085.1428635856</c:v>
                </c:pt>
                <c:pt idx="19">
                  <c:v>6138204.5341825597</c:v>
                </c:pt>
                <c:pt idx="20">
                  <c:v>6838487.3209057627</c:v>
                </c:pt>
                <c:pt idx="21">
                  <c:v>6187795.8854174716</c:v>
                </c:pt>
                <c:pt idx="22">
                  <c:v>6055391.9693144914</c:v>
                </c:pt>
                <c:pt idx="23">
                  <c:v>5906180.6447824501</c:v>
                </c:pt>
                <c:pt idx="24">
                  <c:v>5443242.016394156</c:v>
                </c:pt>
                <c:pt idx="25">
                  <c:v>5171768.539316088</c:v>
                </c:pt>
                <c:pt idx="26">
                  <c:v>5583076.4224561928</c:v>
                </c:pt>
                <c:pt idx="27">
                  <c:v>5201638.6152644949</c:v>
                </c:pt>
                <c:pt idx="28">
                  <c:v>5490667.5667202631</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pt idx="83">
                  <c:v>-2959189.1</c:v>
                </c:pt>
                <c:pt idx="84">
                  <c:v>-1942247.6666666667</c:v>
                </c:pt>
                <c:pt idx="85">
                  <c:v>-1345637.0666666667</c:v>
                </c:pt>
                <c:pt idx="86">
                  <c:v>-1107426.9333333333</c:v>
                </c:pt>
                <c:pt idx="87">
                  <c:v>-1884627.7333333334</c:v>
                </c:pt>
                <c:pt idx="88">
                  <c:v>-1474164.6666666667</c:v>
                </c:pt>
                <c:pt idx="89">
                  <c:v>-1746502.0333333334</c:v>
                </c:pt>
                <c:pt idx="90">
                  <c:v>-2606872.4</c:v>
                </c:pt>
                <c:pt idx="91">
                  <c:v>-2455342.5333333332</c:v>
                </c:pt>
                <c:pt idx="92">
                  <c:v>-2337153.2333333334</c:v>
                </c:pt>
                <c:pt idx="93">
                  <c:v>-2858218.5</c:v>
                </c:pt>
                <c:pt idx="94">
                  <c:v>-1876862.5333333334</c:v>
                </c:pt>
                <c:pt idx="95">
                  <c:v>-953254.46666666667</c:v>
                </c:pt>
                <c:pt idx="96">
                  <c:v>-760849.03333333333</c:v>
                </c:pt>
                <c:pt idx="97">
                  <c:v>-202153.43333333332</c:v>
                </c:pt>
                <c:pt idx="98">
                  <c:v>10547.9</c:v>
                </c:pt>
                <c:pt idx="99">
                  <c:v>122623.6</c:v>
                </c:pt>
                <c:pt idx="100">
                  <c:v>-88587.166666666672</c:v>
                </c:pt>
                <c:pt idx="101">
                  <c:v>-73687.96666666666</c:v>
                </c:pt>
                <c:pt idx="102">
                  <c:v>333267.93333333335</c:v>
                </c:pt>
                <c:pt idx="103">
                  <c:v>-207839</c:v>
                </c:pt>
                <c:pt idx="104">
                  <c:v>653597.69999999995</c:v>
                </c:pt>
                <c:pt idx="105">
                  <c:v>392831.63333333336</c:v>
                </c:pt>
                <c:pt idx="106">
                  <c:v>908696.6333333333</c:v>
                </c:pt>
                <c:pt idx="107">
                  <c:v>622625.5</c:v>
                </c:pt>
                <c:pt idx="108">
                  <c:v>948359.6333333333</c:v>
                </c:pt>
                <c:pt idx="109">
                  <c:v>1346484.6333333333</c:v>
                </c:pt>
                <c:pt idx="110">
                  <c:v>1424970.3333333333</c:v>
                </c:pt>
                <c:pt idx="111">
                  <c:v>1506022.0666666667</c:v>
                </c:pt>
                <c:pt idx="112">
                  <c:v>2301284.8666666667</c:v>
                </c:pt>
                <c:pt idx="113">
                  <c:v>2157412.4333333331</c:v>
                </c:pt>
                <c:pt idx="114">
                  <c:v>1161115</c:v>
                </c:pt>
                <c:pt idx="115">
                  <c:v>1195324.5666666667</c:v>
                </c:pt>
                <c:pt idx="116">
                  <c:v>1747331.5</c:v>
                </c:pt>
                <c:pt idx="117">
                  <c:v>2360522.7999999998</c:v>
                </c:pt>
              </c:numCache>
            </c:numRef>
          </c:val>
          <c:smooth val="0"/>
          <c:extLst xmlns:c16r2="http://schemas.microsoft.com/office/drawing/2015/06/char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243265536"/>
        <c:axId val="243267072"/>
      </c:lineChart>
      <c:dateAx>
        <c:axId val="24326553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267072"/>
        <c:crosses val="autoZero"/>
        <c:auto val="1"/>
        <c:lblOffset val="100"/>
        <c:baseTimeUnit val="days"/>
      </c:dateAx>
      <c:valAx>
        <c:axId val="243267072"/>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26553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Data!$A$4051:$A$4168</c:f>
              <c:numCache>
                <c:formatCode>m/d/yyyy</c:formatCode>
                <c:ptCount val="118"/>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numCache>
            </c:numRef>
          </c:cat>
          <c:val>
            <c:numRef>
              <c:f>Data!$C$4051:$C$4168</c:f>
              <c:numCache>
                <c:formatCode>#,##0</c:formatCode>
                <c:ptCount val="118"/>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382911</c:v>
                </c:pt>
                <c:pt idx="88">
                  <c:v>773661</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numCache>
            </c:numRef>
          </c:val>
          <c:extLst xmlns:c16r2="http://schemas.microsoft.com/office/drawing/2015/06/char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243302784"/>
        <c:axId val="243304320"/>
      </c:barChart>
      <c:lineChart>
        <c:grouping val="standard"/>
        <c:varyColors val="0"/>
        <c:ser>
          <c:idx val="0"/>
          <c:order val="0"/>
          <c:tx>
            <c:strRef>
              <c:f>Data!$H$1</c:f>
              <c:strCache>
                <c:ptCount val="1"/>
                <c:pt idx="0">
                  <c:v>Own Use Gas
30 Day Average
(kWh)</c:v>
                </c:pt>
              </c:strCache>
            </c:strRef>
          </c:tx>
          <c:marker>
            <c:symbol val="none"/>
          </c:marker>
          <c:cat>
            <c:numRef>
              <c:f>Data!$A$4051:$A$4168</c:f>
              <c:numCache>
                <c:formatCode>m/d/yyyy</c:formatCode>
                <c:ptCount val="118"/>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numCache>
            </c:numRef>
          </c:cat>
          <c:val>
            <c:numRef>
              <c:f>Data!$H$4051:$H$4168</c:f>
              <c:numCache>
                <c:formatCode>#,##0</c:formatCode>
                <c:ptCount val="118"/>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pt idx="83">
                  <c:v>973310.1333333333</c:v>
                </c:pt>
                <c:pt idx="84">
                  <c:v>938615.23333333328</c:v>
                </c:pt>
                <c:pt idx="85">
                  <c:v>905459.76666666672</c:v>
                </c:pt>
                <c:pt idx="86">
                  <c:v>924318.83333333337</c:v>
                </c:pt>
                <c:pt idx="87">
                  <c:v>899339.46666666667</c:v>
                </c:pt>
                <c:pt idx="88">
                  <c:v>888579.96666666667</c:v>
                </c:pt>
                <c:pt idx="89">
                  <c:v>915297.6</c:v>
                </c:pt>
                <c:pt idx="90">
                  <c:v>1016170.4</c:v>
                </c:pt>
                <c:pt idx="91">
                  <c:v>1064936.3999999999</c:v>
                </c:pt>
                <c:pt idx="92">
                  <c:v>1084642.2666666666</c:v>
                </c:pt>
                <c:pt idx="93">
                  <c:v>1117709.0333333334</c:v>
                </c:pt>
                <c:pt idx="94">
                  <c:v>1170961.6000000001</c:v>
                </c:pt>
                <c:pt idx="95">
                  <c:v>1215911.6000000001</c:v>
                </c:pt>
                <c:pt idx="96">
                  <c:v>1228687.3</c:v>
                </c:pt>
                <c:pt idx="97">
                  <c:v>1233398.4666666666</c:v>
                </c:pt>
                <c:pt idx="98">
                  <c:v>1262274.8333333333</c:v>
                </c:pt>
                <c:pt idx="99">
                  <c:v>1300323.6000000001</c:v>
                </c:pt>
                <c:pt idx="100">
                  <c:v>1372366.1666666667</c:v>
                </c:pt>
                <c:pt idx="101">
                  <c:v>1461462.7</c:v>
                </c:pt>
                <c:pt idx="102">
                  <c:v>1564006.0666666667</c:v>
                </c:pt>
                <c:pt idx="103">
                  <c:v>1672348.7333333334</c:v>
                </c:pt>
                <c:pt idx="104">
                  <c:v>1751291.5333333334</c:v>
                </c:pt>
                <c:pt idx="105">
                  <c:v>1843678.9</c:v>
                </c:pt>
                <c:pt idx="106">
                  <c:v>1939759.6666666667</c:v>
                </c:pt>
                <c:pt idx="107">
                  <c:v>2021975.0666666667</c:v>
                </c:pt>
                <c:pt idx="108">
                  <c:v>2102419.1</c:v>
                </c:pt>
                <c:pt idx="109">
                  <c:v>2189914</c:v>
                </c:pt>
                <c:pt idx="110">
                  <c:v>2256663.1666666665</c:v>
                </c:pt>
                <c:pt idx="111">
                  <c:v>2318045.2333333334</c:v>
                </c:pt>
                <c:pt idx="112">
                  <c:v>2359922</c:v>
                </c:pt>
                <c:pt idx="113">
                  <c:v>2361029.4666666668</c:v>
                </c:pt>
                <c:pt idx="114">
                  <c:v>2411650.6</c:v>
                </c:pt>
                <c:pt idx="115">
                  <c:v>2584353.8333333335</c:v>
                </c:pt>
                <c:pt idx="116">
                  <c:v>2617342.1666666665</c:v>
                </c:pt>
                <c:pt idx="117">
                  <c:v>2719598.0666666669</c:v>
                </c:pt>
              </c:numCache>
            </c:numRef>
          </c:val>
          <c:smooth val="0"/>
          <c:extLst xmlns:c16r2="http://schemas.microsoft.com/office/drawing/2015/06/char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243302784"/>
        <c:axId val="243304320"/>
      </c:lineChart>
      <c:dateAx>
        <c:axId val="24330278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304320"/>
        <c:crosses val="autoZero"/>
        <c:auto val="1"/>
        <c:lblOffset val="100"/>
        <c:baseTimeUnit val="days"/>
      </c:dateAx>
      <c:valAx>
        <c:axId val="24330432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30278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Data!$A$4051:$A$4168</c:f>
              <c:numCache>
                <c:formatCode>m/d/yyyy</c:formatCode>
                <c:ptCount val="118"/>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numCache>
            </c:numRef>
          </c:cat>
          <c:val>
            <c:numRef>
              <c:f>Data!$D$4051:$D$4168</c:f>
              <c:numCache>
                <c:formatCode>#,##0</c:formatCode>
                <c:ptCount val="118"/>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pt idx="83">
                  <c:v>1115444</c:v>
                </c:pt>
                <c:pt idx="84">
                  <c:v>611814</c:v>
                </c:pt>
                <c:pt idx="85">
                  <c:v>1158590</c:v>
                </c:pt>
                <c:pt idx="86">
                  <c:v>863434</c:v>
                </c:pt>
                <c:pt idx="87">
                  <c:v>244432</c:v>
                </c:pt>
                <c:pt idx="88">
                  <c:v>402134</c:v>
                </c:pt>
                <c:pt idx="89">
                  <c:v>203984</c:v>
                </c:pt>
                <c:pt idx="90">
                  <c:v>441420</c:v>
                </c:pt>
                <c:pt idx="91">
                  <c:v>367326</c:v>
                </c:pt>
                <c:pt idx="92">
                  <c:v>395390</c:v>
                </c:pt>
                <c:pt idx="93">
                  <c:v>154873</c:v>
                </c:pt>
                <c:pt idx="94">
                  <c:v>744443</c:v>
                </c:pt>
                <c:pt idx="95">
                  <c:v>481865</c:v>
                </c:pt>
                <c:pt idx="96">
                  <c:v>180750</c:v>
                </c:pt>
                <c:pt idx="97">
                  <c:v>313233</c:v>
                </c:pt>
                <c:pt idx="98">
                  <c:v>148220</c:v>
                </c:pt>
                <c:pt idx="99">
                  <c:v>79101</c:v>
                </c:pt>
                <c:pt idx="100">
                  <c:v>123342</c:v>
                </c:pt>
                <c:pt idx="101">
                  <c:v>123342</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-70437</c:v>
                </c:pt>
                <c:pt idx="115">
                  <c:v>56800</c:v>
                </c:pt>
                <c:pt idx="116">
                  <c:v>59689</c:v>
                </c:pt>
                <c:pt idx="117">
                  <c:v>269942</c:v>
                </c:pt>
              </c:numCache>
            </c:numRef>
          </c:val>
          <c:extLst xmlns:c16r2="http://schemas.microsoft.com/office/drawing/2015/06/char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243413760"/>
        <c:axId val="243415296"/>
      </c:barChart>
      <c:lineChart>
        <c:grouping val="standard"/>
        <c:varyColors val="0"/>
        <c:ser>
          <c:idx val="0"/>
          <c:order val="0"/>
          <c:tx>
            <c:strRef>
              <c:f>Data!$I$1</c:f>
              <c:strCache>
                <c:ptCount val="1"/>
                <c:pt idx="0">
                  <c:v>CV Shrinkage
30 Day Average
(kWh)</c:v>
                </c:pt>
              </c:strCache>
            </c:strRef>
          </c:tx>
          <c:marker>
            <c:symbol val="none"/>
          </c:marker>
          <c:cat>
            <c:numRef>
              <c:f>Data!$A$4051:$A$4168</c:f>
              <c:numCache>
                <c:formatCode>m/d/yyyy</c:formatCode>
                <c:ptCount val="118"/>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numCache>
            </c:numRef>
          </c:cat>
          <c:val>
            <c:numRef>
              <c:f>Data!$I$4051:$I$4168</c:f>
              <c:numCache>
                <c:formatCode>#,##0</c:formatCode>
                <c:ptCount val="118"/>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140417.37001064929</c:v>
                </c:pt>
                <c:pt idx="18">
                  <c:v>132574.95463882003</c:v>
                </c:pt>
                <c:pt idx="19">
                  <c:v>132722.46331984611</c:v>
                </c:pt>
                <c:pt idx="20">
                  <c:v>148507.94326330934</c:v>
                </c:pt>
                <c:pt idx="21">
                  <c:v>164211.74541826759</c:v>
                </c:pt>
                <c:pt idx="22">
                  <c:v>166673.66152124666</c:v>
                </c:pt>
                <c:pt idx="23">
                  <c:v>154119.1860532896</c:v>
                </c:pt>
                <c:pt idx="24">
                  <c:v>164565.59281881127</c:v>
                </c:pt>
                <c:pt idx="25">
                  <c:v>184433.99401724563</c:v>
                </c:pt>
                <c:pt idx="26">
                  <c:v>219141.04421047308</c:v>
                </c:pt>
                <c:pt idx="27">
                  <c:v>257341.41806883799</c:v>
                </c:pt>
                <c:pt idx="28">
                  <c:v>307077.46661307069</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pt idx="83">
                  <c:v>905884.73333333328</c:v>
                </c:pt>
                <c:pt idx="84">
                  <c:v>911150.83333333337</c:v>
                </c:pt>
                <c:pt idx="85">
                  <c:v>927706.4</c:v>
                </c:pt>
                <c:pt idx="86">
                  <c:v>946156.16666666663</c:v>
                </c:pt>
                <c:pt idx="87">
                  <c:v>938814.43333333335</c:v>
                </c:pt>
                <c:pt idx="88">
                  <c:v>940531.5</c:v>
                </c:pt>
                <c:pt idx="89">
                  <c:v>932675.53333333333</c:v>
                </c:pt>
                <c:pt idx="90">
                  <c:v>935356.4</c:v>
                </c:pt>
                <c:pt idx="91">
                  <c:v>917141.6333333333</c:v>
                </c:pt>
                <c:pt idx="92">
                  <c:v>906044.4</c:v>
                </c:pt>
                <c:pt idx="93">
                  <c:v>889129.3</c:v>
                </c:pt>
                <c:pt idx="94">
                  <c:v>889787.3666666667</c:v>
                </c:pt>
                <c:pt idx="95">
                  <c:v>888086.76666666672</c:v>
                </c:pt>
                <c:pt idx="96">
                  <c:v>895246.03333333333</c:v>
                </c:pt>
                <c:pt idx="97">
                  <c:v>922935.53333333333</c:v>
                </c:pt>
                <c:pt idx="98">
                  <c:v>917286.66666666663</c:v>
                </c:pt>
                <c:pt idx="99">
                  <c:v>892035.73333333328</c:v>
                </c:pt>
                <c:pt idx="100">
                  <c:v>866100</c:v>
                </c:pt>
                <c:pt idx="101">
                  <c:v>838258.23333333328</c:v>
                </c:pt>
                <c:pt idx="102">
                  <c:v>831312.46666666667</c:v>
                </c:pt>
                <c:pt idx="103">
                  <c:v>817018.56666666665</c:v>
                </c:pt>
                <c:pt idx="104">
                  <c:v>772215.3</c:v>
                </c:pt>
                <c:pt idx="105">
                  <c:v>707939.9</c:v>
                </c:pt>
                <c:pt idx="106">
                  <c:v>645929.8666666667</c:v>
                </c:pt>
                <c:pt idx="107">
                  <c:v>617780.76666666672</c:v>
                </c:pt>
                <c:pt idx="108">
                  <c:v>517158.36666666664</c:v>
                </c:pt>
                <c:pt idx="109">
                  <c:v>454326.3</c:v>
                </c:pt>
                <c:pt idx="110">
                  <c:v>394495.26666666666</c:v>
                </c:pt>
                <c:pt idx="111">
                  <c:v>335389.8</c:v>
                </c:pt>
                <c:pt idx="112">
                  <c:v>321360.76666666666</c:v>
                </c:pt>
                <c:pt idx="113">
                  <c:v>295424.56666666665</c:v>
                </c:pt>
                <c:pt idx="114">
                  <c:v>272682.86666666664</c:v>
                </c:pt>
                <c:pt idx="115">
                  <c:v>235956.53333333333</c:v>
                </c:pt>
                <c:pt idx="116">
                  <c:v>209165.03333333333</c:v>
                </c:pt>
                <c:pt idx="117">
                  <c:v>210015.36666666667</c:v>
                </c:pt>
              </c:numCache>
            </c:numRef>
          </c:val>
          <c:smooth val="0"/>
          <c:extLst xmlns:c16r2="http://schemas.microsoft.com/office/drawing/2015/06/char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243413760"/>
        <c:axId val="243415296"/>
      </c:lineChart>
      <c:dateAx>
        <c:axId val="24341376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415296"/>
        <c:crosses val="autoZero"/>
        <c:auto val="1"/>
        <c:lblOffset val="100"/>
        <c:baseTimeUnit val="days"/>
      </c:dateAx>
      <c:valAx>
        <c:axId val="24341529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41376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Data!$A$4051:$A$4168</c:f>
              <c:numCache>
                <c:formatCode>m/d/yyyy</c:formatCode>
                <c:ptCount val="118"/>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numCache>
            </c:numRef>
          </c:cat>
          <c:val>
            <c:numRef>
              <c:f>Data!$E$4051:$E$4168</c:f>
              <c:numCache>
                <c:formatCode>#,##0</c:formatCode>
                <c:ptCount val="118"/>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-18049897</c:v>
                </c:pt>
                <c:pt idx="91">
                  <c:v>26841475</c:v>
                </c:pt>
                <c:pt idx="92">
                  <c:v>-16474822</c:v>
                </c:pt>
                <c:pt idx="93">
                  <c:v>-3160652</c:v>
                </c:pt>
                <c:pt idx="94">
                  <c:v>14371331</c:v>
                </c:pt>
                <c:pt idx="95">
                  <c:v>17290697</c:v>
                </c:pt>
                <c:pt idx="96">
                  <c:v>7242451</c:v>
                </c:pt>
                <c:pt idx="97">
                  <c:v>941301</c:v>
                </c:pt>
                <c:pt idx="98">
                  <c:v>10453916</c:v>
                </c:pt>
                <c:pt idx="99">
                  <c:v>15794225</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-69381</c:v>
                </c:pt>
                <c:pt idx="114">
                  <c:v>-18015950</c:v>
                </c:pt>
                <c:pt idx="115">
                  <c:v>9986567</c:v>
                </c:pt>
                <c:pt idx="116">
                  <c:v>22976449</c:v>
                </c:pt>
                <c:pt idx="117">
                  <c:v>3037411</c:v>
                </c:pt>
              </c:numCache>
            </c:numRef>
          </c:val>
          <c:extLst xmlns:c16r2="http://schemas.microsoft.com/office/drawing/2015/06/char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243467392"/>
        <c:axId val="24346892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Data!$A$4051:$A$4161</c:f>
              <c:numCache>
                <c:formatCode>m/d/yyyy</c:formatCode>
                <c:ptCount val="11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numCache>
            </c:numRef>
          </c:cat>
          <c:val>
            <c:numRef>
              <c:f>Data!$J$4051:$J$4168</c:f>
              <c:numCache>
                <c:formatCode>#,##0</c:formatCode>
                <c:ptCount val="118"/>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pt idx="83">
                  <c:v>-1079994.2333333334</c:v>
                </c:pt>
                <c:pt idx="84">
                  <c:v>-92481.600000000006</c:v>
                </c:pt>
                <c:pt idx="85">
                  <c:v>487529.1</c:v>
                </c:pt>
                <c:pt idx="86">
                  <c:v>763048.06666666665</c:v>
                </c:pt>
                <c:pt idx="87">
                  <c:v>-46473.833333333336</c:v>
                </c:pt>
                <c:pt idx="88">
                  <c:v>354946.8</c:v>
                </c:pt>
                <c:pt idx="89">
                  <c:v>101471.1</c:v>
                </c:pt>
                <c:pt idx="90">
                  <c:v>-655345.6</c:v>
                </c:pt>
                <c:pt idx="91">
                  <c:v>-473264.5</c:v>
                </c:pt>
                <c:pt idx="92">
                  <c:v>-346466.56666666665</c:v>
                </c:pt>
                <c:pt idx="93">
                  <c:v>-851380.16666666663</c:v>
                </c:pt>
                <c:pt idx="94">
                  <c:v>183886.43333333332</c:v>
                </c:pt>
                <c:pt idx="95">
                  <c:v>1150743.8999999999</c:v>
                </c:pt>
                <c:pt idx="96">
                  <c:v>1363084.3</c:v>
                </c:pt>
                <c:pt idx="97">
                  <c:v>1954180.5666666667</c:v>
                </c:pt>
                <c:pt idx="98">
                  <c:v>2190109.4</c:v>
                </c:pt>
                <c:pt idx="99">
                  <c:v>2314982.9333333331</c:v>
                </c:pt>
                <c:pt idx="100">
                  <c:v>2149879</c:v>
                </c:pt>
                <c:pt idx="101">
                  <c:v>2226032.9666666668</c:v>
                </c:pt>
                <c:pt idx="102">
                  <c:v>2728586.4666666668</c:v>
                </c:pt>
                <c:pt idx="103">
                  <c:v>2281528.2999999998</c:v>
                </c:pt>
                <c:pt idx="104">
                  <c:v>3177104.5333333332</c:v>
                </c:pt>
                <c:pt idx="105">
                  <c:v>2944450.4333333331</c:v>
                </c:pt>
                <c:pt idx="106">
                  <c:v>3494386.1666666665</c:v>
                </c:pt>
                <c:pt idx="107">
                  <c:v>3262381.3333333335</c:v>
                </c:pt>
                <c:pt idx="108">
                  <c:v>3567937.1</c:v>
                </c:pt>
                <c:pt idx="109">
                  <c:v>3990724.9333333331</c:v>
                </c:pt>
                <c:pt idx="110">
                  <c:v>4076128.7666666666</c:v>
                </c:pt>
                <c:pt idx="111">
                  <c:v>4159457.1</c:v>
                </c:pt>
                <c:pt idx="112">
                  <c:v>4982567.6333333338</c:v>
                </c:pt>
                <c:pt idx="113">
                  <c:v>4813866.4666666668</c:v>
                </c:pt>
                <c:pt idx="114">
                  <c:v>3845448.4666666668</c:v>
                </c:pt>
                <c:pt idx="115">
                  <c:v>4015634.9333333331</c:v>
                </c:pt>
                <c:pt idx="116">
                  <c:v>4573838.7</c:v>
                </c:pt>
                <c:pt idx="117">
                  <c:v>5290136.2333333334</c:v>
                </c:pt>
              </c:numCache>
            </c:numRef>
          </c:val>
          <c:smooth val="0"/>
          <c:extLst xmlns:c16r2="http://schemas.microsoft.com/office/drawing/2015/06/char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243467392"/>
        <c:axId val="243468928"/>
      </c:lineChart>
      <c:dateAx>
        <c:axId val="2434673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43468928"/>
        <c:crosses val="autoZero"/>
        <c:auto val="0"/>
        <c:lblOffset val="100"/>
        <c:baseTimeUnit val="days"/>
      </c:dateAx>
      <c:valAx>
        <c:axId val="24346892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24346739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xmlns:c16r2="http://schemas.microsoft.com/office/drawing/2015/06/char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xmlns:c16r2="http://schemas.microsoft.com/office/drawing/2015/06/char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xmlns:c16r2="http://schemas.microsoft.com/office/drawing/2015/06/char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237841024"/>
        <c:axId val="242495872"/>
      </c:barChart>
      <c:catAx>
        <c:axId val="237841024"/>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42495872"/>
        <c:crosses val="autoZero"/>
        <c:auto val="1"/>
        <c:lblAlgn val="ctr"/>
        <c:lblOffset val="100"/>
        <c:noMultiLvlLbl val="0"/>
      </c:catAx>
      <c:valAx>
        <c:axId val="24249587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23784102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92"/>
  <sheetViews>
    <sheetView tabSelected="1" zoomScale="90" zoomScaleNormal="90" workbookViewId="0">
      <pane xSplit="1" ySplit="1" topLeftCell="B4157" activePane="bottomRight" state="frozen"/>
      <selection pane="topRight" activeCell="B1" sqref="B1"/>
      <selection pane="bottomLeft" activeCell="A2" sqref="A2"/>
      <selection pane="bottomRight" activeCell="A4170" sqref="A417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23770283</v>
      </c>
      <c r="C4062" s="6">
        <v>3821856</v>
      </c>
      <c r="D4062" s="6">
        <v>-285900</v>
      </c>
      <c r="E4062" s="18">
        <f t="shared" si="3864"/>
        <v>27306239</v>
      </c>
      <c r="F4062" s="18"/>
      <c r="G4062" s="18">
        <f t="shared" si="3865"/>
        <v>4497463.0672472315</v>
      </c>
      <c r="H4062" s="18">
        <f t="shared" si="3866"/>
        <v>6196384.8691642601</v>
      </c>
      <c r="I4062" s="18">
        <f t="shared" si="3867"/>
        <v>126636.03025517389</v>
      </c>
      <c r="J4062" s="18">
        <f t="shared" si="3868"/>
        <v>10820483.966666667</v>
      </c>
    </row>
    <row r="4063" spans="1:10" x14ac:dyDescent="0.2">
      <c r="A4063" s="21">
        <v>43203</v>
      </c>
      <c r="B4063" s="6">
        <v>14007820</v>
      </c>
      <c r="C4063" s="6">
        <v>3934795</v>
      </c>
      <c r="D4063" s="6">
        <v>82775</v>
      </c>
      <c r="E4063" s="18">
        <f t="shared" si="3864"/>
        <v>18025390</v>
      </c>
      <c r="F4063" s="18"/>
      <c r="G4063" s="18">
        <f t="shared" si="3865"/>
        <v>4300842.6630284544</v>
      </c>
      <c r="H4063" s="18">
        <f t="shared" si="3866"/>
        <v>6055610.7024975931</v>
      </c>
      <c r="I4063" s="18">
        <f t="shared" si="3867"/>
        <v>133319.46780728389</v>
      </c>
      <c r="J4063" s="18">
        <f t="shared" si="3868"/>
        <v>10489772.833333334</v>
      </c>
    </row>
    <row r="4064" spans="1:10" x14ac:dyDescent="0.2">
      <c r="A4064" s="21">
        <v>43204</v>
      </c>
      <c r="B4064" s="6">
        <v>-8170911</v>
      </c>
      <c r="C4064" s="6">
        <v>4456419</v>
      </c>
      <c r="D4064" s="6">
        <v>862938</v>
      </c>
      <c r="E4064" s="6">
        <f t="shared" si="3864"/>
        <v>-2851554</v>
      </c>
      <c r="F4064" s="6"/>
      <c r="G4064" s="6">
        <f t="shared" si="3865"/>
        <v>4741595.5575890411</v>
      </c>
      <c r="H4064" s="6">
        <f t="shared" si="3866"/>
        <v>5949497.5024975939</v>
      </c>
      <c r="I4064" s="6">
        <f t="shared" si="3867"/>
        <v>175668.77324669747</v>
      </c>
      <c r="J4064" s="6">
        <f t="shared" si="3868"/>
        <v>10866761.833333334</v>
      </c>
    </row>
    <row r="4065" spans="1:10" x14ac:dyDescent="0.2">
      <c r="A4065" s="21">
        <v>43205</v>
      </c>
      <c r="B4065" s="6">
        <v>25738298</v>
      </c>
      <c r="C4065" s="6">
        <v>3995686</v>
      </c>
      <c r="D4065" s="6">
        <v>74009</v>
      </c>
      <c r="E4065" s="6">
        <f t="shared" si="3864"/>
        <v>29807993</v>
      </c>
      <c r="F4065" s="6"/>
      <c r="G4065" s="6">
        <f t="shared" si="3865"/>
        <v>5949930.0878932094</v>
      </c>
      <c r="H4065" s="6">
        <f t="shared" si="3866"/>
        <v>5808790.3691642601</v>
      </c>
      <c r="I4065" s="6">
        <f t="shared" si="3867"/>
        <v>158755.44294252931</v>
      </c>
      <c r="J4065" s="6">
        <f t="shared" si="3868"/>
        <v>11917475.9</v>
      </c>
    </row>
    <row r="4066" spans="1:10" x14ac:dyDescent="0.2">
      <c r="A4066" s="21">
        <v>43206</v>
      </c>
      <c r="B4066" s="6">
        <v>9588799</v>
      </c>
      <c r="C4066" s="6">
        <v>3444380</v>
      </c>
      <c r="D4066" s="6">
        <v>5038</v>
      </c>
      <c r="E4066" s="6">
        <f t="shared" si="3864"/>
        <v>13038217</v>
      </c>
      <c r="F4066" s="6"/>
      <c r="G4066" s="6">
        <f t="shared" si="3865"/>
        <v>6818522.9380449373</v>
      </c>
      <c r="H4066" s="6">
        <f t="shared" si="3866"/>
        <v>5600306.2358309282</v>
      </c>
      <c r="I4066" s="6">
        <f t="shared" si="3867"/>
        <v>172852.35945746736</v>
      </c>
      <c r="J4066" s="6">
        <f t="shared" si="3868"/>
        <v>12591681.533333333</v>
      </c>
    </row>
    <row r="4067" spans="1:10" x14ac:dyDescent="0.2">
      <c r="A4067" s="21">
        <v>43207</v>
      </c>
      <c r="B4067" s="6">
        <v>7309420</v>
      </c>
      <c r="C4067" s="6">
        <v>4092522</v>
      </c>
      <c r="D4067" s="6">
        <v>521427</v>
      </c>
      <c r="E4067" s="6">
        <f t="shared" si="3864"/>
        <v>11923369</v>
      </c>
      <c r="F4067" s="6"/>
      <c r="G4067" s="6">
        <f t="shared" si="3865"/>
        <v>6140662.047389104</v>
      </c>
      <c r="H4067" s="6">
        <f t="shared" si="3866"/>
        <v>5419437.1358309276</v>
      </c>
      <c r="I4067" s="6">
        <f t="shared" si="3867"/>
        <v>177270.25011330185</v>
      </c>
      <c r="J4067" s="6">
        <f t="shared" si="3868"/>
        <v>11737369.433333334</v>
      </c>
    </row>
    <row r="4068" spans="1:10" x14ac:dyDescent="0.2">
      <c r="A4068" s="21">
        <v>43208</v>
      </c>
      <c r="B4068" s="6">
        <v>5203561</v>
      </c>
      <c r="C4068" s="6">
        <v>2999712</v>
      </c>
      <c r="D4068" s="6">
        <v>-54799</v>
      </c>
      <c r="E4068" s="6">
        <f t="shared" si="3864"/>
        <v>8148474</v>
      </c>
      <c r="F4068" s="6"/>
      <c r="G4068" s="6">
        <f t="shared" si="3865"/>
        <v>6463151.0608250899</v>
      </c>
      <c r="H4068" s="6">
        <f t="shared" si="3866"/>
        <v>5224088.1024975944</v>
      </c>
      <c r="I4068" s="6">
        <f t="shared" si="3867"/>
        <v>140417.37001064929</v>
      </c>
      <c r="J4068" s="6">
        <f t="shared" si="3868"/>
        <v>11827656.533333333</v>
      </c>
    </row>
    <row r="4069" spans="1:10" x14ac:dyDescent="0.2">
      <c r="A4069" s="21">
        <v>43209</v>
      </c>
      <c r="B4069" s="6">
        <v>-2345316</v>
      </c>
      <c r="C4069" s="6">
        <v>3664195</v>
      </c>
      <c r="D4069" s="6">
        <v>199810</v>
      </c>
      <c r="E4069" s="6">
        <f t="shared" si="3864"/>
        <v>1518689</v>
      </c>
      <c r="F4069" s="6"/>
      <c r="G4069" s="6">
        <f t="shared" si="3865"/>
        <v>6750085.1428635856</v>
      </c>
      <c r="H4069" s="6">
        <f t="shared" si="3866"/>
        <v>5065997.9691642616</v>
      </c>
      <c r="I4069" s="6">
        <f t="shared" si="3867"/>
        <v>132574.95463882003</v>
      </c>
      <c r="J4069" s="6">
        <f t="shared" si="3868"/>
        <v>11948658.066666666</v>
      </c>
    </row>
    <row r="4070" spans="1:10" x14ac:dyDescent="0.2">
      <c r="A4070" s="21">
        <v>43210</v>
      </c>
      <c r="B4070" s="6">
        <v>3981867</v>
      </c>
      <c r="C4070" s="6">
        <v>3390440</v>
      </c>
      <c r="D4070" s="6">
        <v>492350</v>
      </c>
      <c r="E4070" s="6">
        <f t="shared" si="3864"/>
        <v>7864657</v>
      </c>
      <c r="F4070" s="6"/>
      <c r="G4070" s="6">
        <f t="shared" si="3865"/>
        <v>6138204.5341825597</v>
      </c>
      <c r="H4070" s="6">
        <f t="shared" si="3866"/>
        <v>4902379.5691642612</v>
      </c>
      <c r="I4070" s="6">
        <f t="shared" si="3867"/>
        <v>132722.46331984611</v>
      </c>
      <c r="J4070" s="6">
        <f t="shared" si="3868"/>
        <v>11173306.566666666</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6838487.3209057627</v>
      </c>
      <c r="H4071" s="6">
        <f t="shared" ref="H4071:H4083" si="3871">AVERAGE(C4042:C4071)</f>
        <v>4698420.869164261</v>
      </c>
      <c r="I4071" s="6">
        <f t="shared" ref="I4071:I4083" si="3872">AVERAGE(D4042:D4071)</f>
        <v>148507.94326330934</v>
      </c>
      <c r="J4071" s="6">
        <f t="shared" ref="J4071:J4083" si="3873">AVERAGE(E4042:E4071)</f>
        <v>11685416.133333333</v>
      </c>
    </row>
    <row r="4072" spans="1:10" x14ac:dyDescent="0.2">
      <c r="A4072" s="21">
        <v>43212</v>
      </c>
      <c r="B4072" s="6">
        <v>-19671075</v>
      </c>
      <c r="C4072" s="6">
        <v>2918571</v>
      </c>
      <c r="D4072" s="6">
        <v>732288</v>
      </c>
      <c r="E4072" s="6">
        <f t="shared" si="3869"/>
        <v>-16020216</v>
      </c>
      <c r="F4072" s="6"/>
      <c r="G4072" s="6">
        <f t="shared" si="3870"/>
        <v>6187795.8854174716</v>
      </c>
      <c r="H4072" s="6">
        <f t="shared" si="3871"/>
        <v>4521924.369164261</v>
      </c>
      <c r="I4072" s="6">
        <f t="shared" si="3872"/>
        <v>164211.74541826759</v>
      </c>
      <c r="J4072" s="6">
        <f t="shared" si="3873"/>
        <v>10873932</v>
      </c>
    </row>
    <row r="4073" spans="1:10" x14ac:dyDescent="0.2">
      <c r="A4073" s="21">
        <v>43213</v>
      </c>
      <c r="B4073" s="6">
        <v>4497848</v>
      </c>
      <c r="C4073" s="6">
        <v>3119473</v>
      </c>
      <c r="D4073" s="6">
        <v>28193</v>
      </c>
      <c r="E4073" s="6">
        <f t="shared" si="3869"/>
        <v>7645514</v>
      </c>
      <c r="F4073" s="6"/>
      <c r="G4073" s="6">
        <f t="shared" si="3870"/>
        <v>6055391.9693144914</v>
      </c>
      <c r="H4073" s="6">
        <f t="shared" si="3871"/>
        <v>4444990.1358309276</v>
      </c>
      <c r="I4073" s="6">
        <f t="shared" si="3872"/>
        <v>166673.66152124666</v>
      </c>
      <c r="J4073" s="6">
        <f t="shared" si="3873"/>
        <v>10667055.766666668</v>
      </c>
    </row>
    <row r="4074" spans="1:10" x14ac:dyDescent="0.2">
      <c r="A4074" s="21">
        <v>43214</v>
      </c>
      <c r="B4074" s="6">
        <v>11910817</v>
      </c>
      <c r="C4074" s="6">
        <v>3425965</v>
      </c>
      <c r="D4074" s="6">
        <v>-289203</v>
      </c>
      <c r="E4074" s="6">
        <f t="shared" si="3869"/>
        <v>15047579</v>
      </c>
      <c r="F4074" s="6"/>
      <c r="G4074" s="6">
        <f t="shared" si="3870"/>
        <v>5906180.6447824501</v>
      </c>
      <c r="H4074" s="6">
        <f t="shared" si="3871"/>
        <v>4402321.702497595</v>
      </c>
      <c r="I4074" s="6">
        <f t="shared" si="3872"/>
        <v>154119.1860532896</v>
      </c>
      <c r="J4074" s="6">
        <f t="shared" si="3873"/>
        <v>10462621.533333333</v>
      </c>
    </row>
    <row r="4075" spans="1:10" x14ac:dyDescent="0.2">
      <c r="A4075" s="21">
        <v>43215</v>
      </c>
      <c r="B4075" s="6">
        <v>2910766</v>
      </c>
      <c r="C4075" s="6">
        <v>3055632</v>
      </c>
      <c r="D4075" s="6">
        <v>474373</v>
      </c>
      <c r="E4075" s="6">
        <f t="shared" si="3869"/>
        <v>6440771</v>
      </c>
      <c r="F4075" s="6"/>
      <c r="G4075" s="6">
        <f t="shared" si="3870"/>
        <v>5443242.016394156</v>
      </c>
      <c r="H4075" s="6">
        <f t="shared" si="3871"/>
        <v>4388988.1907870313</v>
      </c>
      <c r="I4075" s="6">
        <f t="shared" si="3872"/>
        <v>164565.59281881127</v>
      </c>
      <c r="J4075" s="6">
        <f t="shared" si="3873"/>
        <v>9996795.8000000007</v>
      </c>
    </row>
    <row r="4076" spans="1:10" x14ac:dyDescent="0.2">
      <c r="A4076" s="21">
        <v>43216</v>
      </c>
      <c r="B4076" s="6">
        <v>-10844341</v>
      </c>
      <c r="C4076" s="6">
        <v>3787600</v>
      </c>
      <c r="D4076" s="6">
        <v>500354</v>
      </c>
      <c r="E4076" s="6">
        <f t="shared" si="3869"/>
        <v>-6556387</v>
      </c>
      <c r="F4076" s="6"/>
      <c r="G4076" s="6">
        <f t="shared" si="3870"/>
        <v>5171768.539316088</v>
      </c>
      <c r="H4076" s="6">
        <f t="shared" si="3871"/>
        <v>4348552.5</v>
      </c>
      <c r="I4076" s="6">
        <f t="shared" si="3872"/>
        <v>184433.99401724563</v>
      </c>
      <c r="J4076" s="6">
        <f t="shared" si="3873"/>
        <v>9704755.0333333332</v>
      </c>
    </row>
    <row r="4077" spans="1:10" x14ac:dyDescent="0.2">
      <c r="A4077" s="21">
        <v>43217</v>
      </c>
      <c r="B4077" s="6">
        <v>3254680</v>
      </c>
      <c r="C4077" s="6">
        <v>3525448</v>
      </c>
      <c r="D4077" s="6">
        <v>425305</v>
      </c>
      <c r="E4077" s="6">
        <f t="shared" si="3869"/>
        <v>7205433</v>
      </c>
      <c r="F4077" s="6"/>
      <c r="G4077" s="6">
        <f t="shared" si="3870"/>
        <v>5583076.4224561928</v>
      </c>
      <c r="H4077" s="6">
        <f t="shared" si="3871"/>
        <v>4307463.9000000004</v>
      </c>
      <c r="I4077" s="6">
        <f t="shared" si="3872"/>
        <v>219141.04421047308</v>
      </c>
      <c r="J4077" s="6">
        <f t="shared" si="3873"/>
        <v>10109681.366666667</v>
      </c>
    </row>
    <row r="4078" spans="1:10" x14ac:dyDescent="0.2">
      <c r="A4078" s="21">
        <v>43218</v>
      </c>
      <c r="B4078" s="6">
        <v>-243854</v>
      </c>
      <c r="C4078" s="6">
        <v>4605379</v>
      </c>
      <c r="D4078" s="6">
        <v>1205024</v>
      </c>
      <c r="E4078" s="6">
        <f t="shared" si="3869"/>
        <v>5566549</v>
      </c>
      <c r="G4078" s="6">
        <f t="shared" si="3870"/>
        <v>5201638.6152644949</v>
      </c>
      <c r="H4078" s="6">
        <f t="shared" si="3871"/>
        <v>4232859.5333333332</v>
      </c>
      <c r="I4078" s="6">
        <f t="shared" si="3872"/>
        <v>257341.41806883799</v>
      </c>
      <c r="J4078" s="6">
        <f t="shared" si="3873"/>
        <v>9691839.5666666664</v>
      </c>
    </row>
    <row r="4079" spans="1:10" x14ac:dyDescent="0.2">
      <c r="A4079" s="21">
        <v>43219</v>
      </c>
      <c r="B4079" s="6">
        <v>6794079</v>
      </c>
      <c r="C4079" s="6">
        <v>3923695</v>
      </c>
      <c r="D4079" s="6">
        <v>621369</v>
      </c>
      <c r="E4079" s="6">
        <f t="shared" si="3869"/>
        <v>11339143</v>
      </c>
      <c r="G4079" s="6">
        <f t="shared" si="3870"/>
        <v>5490667.5667202631</v>
      </c>
      <c r="H4079" s="6">
        <f t="shared" si="3871"/>
        <v>4144907.8666666667</v>
      </c>
      <c r="I4079" s="6">
        <f t="shared" si="3872"/>
        <v>307077.46661307069</v>
      </c>
      <c r="J4079" s="6">
        <f t="shared" si="3873"/>
        <v>9942652.9000000004</v>
      </c>
    </row>
    <row r="4080" spans="1:10" x14ac:dyDescent="0.2">
      <c r="A4080" s="21">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2">
        <v>43221</v>
      </c>
      <c r="B4081" s="23">
        <v>-23802661</v>
      </c>
      <c r="C4081" s="23">
        <v>2762231</v>
      </c>
      <c r="D4081" s="23">
        <v>-31332</v>
      </c>
      <c r="E4081" s="23">
        <f t="shared" si="3869"/>
        <v>-21071762</v>
      </c>
      <c r="F4081" s="25"/>
      <c r="G4081" s="23">
        <f t="shared" si="3870"/>
        <v>4847948.4666666668</v>
      </c>
      <c r="H4081" s="23">
        <f t="shared" si="3871"/>
        <v>3885904.2666666666</v>
      </c>
      <c r="I4081" s="23">
        <f t="shared" si="3872"/>
        <v>303730.53333333333</v>
      </c>
      <c r="J4081" s="23">
        <f t="shared" si="3873"/>
        <v>9037583.2666666675</v>
      </c>
    </row>
    <row r="4082" spans="1:10" x14ac:dyDescent="0.2">
      <c r="A4082" s="21">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1">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1">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1">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1">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1">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1">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1">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1">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1">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1">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1">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1">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1">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1">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1">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1">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1">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1">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1">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1">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1">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1">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1">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1">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1">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1">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1">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1">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2">
        <v>43252</v>
      </c>
      <c r="B4112" s="23">
        <v>19729179</v>
      </c>
      <c r="C4112" s="23">
        <v>736094</v>
      </c>
      <c r="D4112" s="23">
        <v>913769</v>
      </c>
      <c r="E4112" s="23">
        <f t="shared" si="3889"/>
        <v>21379042</v>
      </c>
      <c r="F4112" s="25"/>
      <c r="G4112" s="23">
        <f t="shared" si="3890"/>
        <v>2832939.9666666668</v>
      </c>
      <c r="H4112" s="23">
        <f t="shared" si="3891"/>
        <v>1937977.6333333333</v>
      </c>
      <c r="I4112" s="23">
        <f t="shared" si="3892"/>
        <v>161975.23333333334</v>
      </c>
      <c r="J4112" s="23">
        <f t="shared" si="3893"/>
        <v>4932892.833333333</v>
      </c>
    </row>
    <row r="4113" spans="1:10" x14ac:dyDescent="0.2">
      <c r="A4113" s="21">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1">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1">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1">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1">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1">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1">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1">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1">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1">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1">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1">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1">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1">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1">
        <v>43267</v>
      </c>
      <c r="B4127" s="6">
        <v>-13299647</v>
      </c>
      <c r="C4127" s="31">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1">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1">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1">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1">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1">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1">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1">
        <v>43274</v>
      </c>
      <c r="B4134" s="6">
        <v>2492544</v>
      </c>
      <c r="C4134" s="6">
        <v>1383666</v>
      </c>
      <c r="D4134" s="6">
        <v>1115444</v>
      </c>
      <c r="E4134" s="6">
        <f t="shared" ref="E4134:E4147" si="3909">SUM(B4134:D4134)</f>
        <v>4991654</v>
      </c>
      <c r="G4134" s="6">
        <f t="shared" ref="G4134:G4140" si="3910">AVERAGE(B4105:B4134)</f>
        <v>-2959189.1</v>
      </c>
      <c r="H4134" s="6">
        <f t="shared" ref="H4134:H4140" si="3911">AVERAGE(C4105:C4134)</f>
        <v>973310.1333333333</v>
      </c>
      <c r="I4134" s="6">
        <f t="shared" ref="I4134:I4140" si="3912">AVERAGE(D4105:D4134)</f>
        <v>905884.73333333328</v>
      </c>
      <c r="J4134" s="6">
        <f t="shared" ref="J4134:J4140" si="3913">AVERAGE(E4105:E4134)</f>
        <v>-1079994.2333333334</v>
      </c>
    </row>
    <row r="4135" spans="1:10" x14ac:dyDescent="0.2">
      <c r="A4135" s="21">
        <v>43275</v>
      </c>
      <c r="B4135" s="6">
        <v>9024949</v>
      </c>
      <c r="C4135" s="6">
        <v>1399827</v>
      </c>
      <c r="D4135" s="6">
        <v>611814</v>
      </c>
      <c r="E4135" s="6">
        <f t="shared" si="3909"/>
        <v>11036590</v>
      </c>
      <c r="G4135" s="6">
        <f t="shared" si="3910"/>
        <v>-1942247.6666666667</v>
      </c>
      <c r="H4135" s="6">
        <f t="shared" si="3911"/>
        <v>938615.23333333328</v>
      </c>
      <c r="I4135" s="6">
        <f t="shared" si="3912"/>
        <v>911150.83333333337</v>
      </c>
      <c r="J4135" s="6">
        <f t="shared" si="3913"/>
        <v>-92481.600000000006</v>
      </c>
    </row>
    <row r="4136" spans="1:10" x14ac:dyDescent="0.2">
      <c r="A4136" s="21">
        <v>43276</v>
      </c>
      <c r="B4136" s="6">
        <v>2510797</v>
      </c>
      <c r="C4136" s="6">
        <v>1211586</v>
      </c>
      <c r="D4136" s="6">
        <v>1158590</v>
      </c>
      <c r="E4136" s="6">
        <f t="shared" si="3909"/>
        <v>4880973</v>
      </c>
      <c r="G4136" s="6">
        <f t="shared" si="3910"/>
        <v>-1345637.0666666667</v>
      </c>
      <c r="H4136" s="6">
        <f t="shared" si="3911"/>
        <v>905459.76666666672</v>
      </c>
      <c r="I4136" s="6">
        <f t="shared" si="3912"/>
        <v>927706.4</v>
      </c>
      <c r="J4136" s="6">
        <f t="shared" si="3913"/>
        <v>487529.1</v>
      </c>
    </row>
    <row r="4137" spans="1:10" x14ac:dyDescent="0.2">
      <c r="A4137" s="21">
        <v>43277</v>
      </c>
      <c r="B4137" s="6">
        <v>2826905</v>
      </c>
      <c r="C4137" s="6">
        <v>2539997</v>
      </c>
      <c r="D4137" s="6">
        <v>863434</v>
      </c>
      <c r="E4137" s="6">
        <f t="shared" si="3909"/>
        <v>6230336</v>
      </c>
      <c r="G4137" s="6">
        <f t="shared" si="3910"/>
        <v>-1107426.9333333333</v>
      </c>
      <c r="H4137" s="6">
        <f t="shared" si="3911"/>
        <v>924318.83333333337</v>
      </c>
      <c r="I4137" s="6">
        <f t="shared" si="3912"/>
        <v>946156.16666666663</v>
      </c>
      <c r="J4137" s="6">
        <f t="shared" si="3913"/>
        <v>763048.06666666665</v>
      </c>
    </row>
    <row r="4138" spans="1:10" x14ac:dyDescent="0.2">
      <c r="A4138" s="21">
        <v>43278</v>
      </c>
      <c r="B4138" s="6">
        <v>-19078858</v>
      </c>
      <c r="C4138" s="6">
        <v>382911</v>
      </c>
      <c r="D4138" s="6">
        <v>244432</v>
      </c>
      <c r="E4138" s="6">
        <f t="shared" si="3909"/>
        <v>-18451515</v>
      </c>
      <c r="G4138" s="6">
        <f t="shared" si="3910"/>
        <v>-1884627.7333333334</v>
      </c>
      <c r="H4138" s="6">
        <f t="shared" si="3911"/>
        <v>899339.46666666667</v>
      </c>
      <c r="I4138" s="6">
        <f t="shared" si="3912"/>
        <v>938814.43333333335</v>
      </c>
      <c r="J4138" s="6">
        <f t="shared" si="3913"/>
        <v>-46473.833333333336</v>
      </c>
    </row>
    <row r="4139" spans="1:10" x14ac:dyDescent="0.2">
      <c r="A4139" s="21">
        <v>43279</v>
      </c>
      <c r="B4139" s="6">
        <v>12596756</v>
      </c>
      <c r="C4139" s="6">
        <v>773661</v>
      </c>
      <c r="D4139" s="6">
        <v>402134</v>
      </c>
      <c r="E4139" s="6">
        <f t="shared" si="3909"/>
        <v>13772551</v>
      </c>
      <c r="G4139" s="6">
        <f t="shared" si="3910"/>
        <v>-1474164.6666666667</v>
      </c>
      <c r="H4139" s="6">
        <f t="shared" si="3911"/>
        <v>888579.96666666667</v>
      </c>
      <c r="I4139" s="6">
        <f t="shared" si="3912"/>
        <v>940531.5</v>
      </c>
      <c r="J4139" s="6">
        <f t="shared" si="3913"/>
        <v>354946.8</v>
      </c>
    </row>
    <row r="4140" spans="1:10" x14ac:dyDescent="0.2">
      <c r="A4140" s="21">
        <v>43280</v>
      </c>
      <c r="B4140" s="6">
        <v>4088036</v>
      </c>
      <c r="C4140" s="6">
        <v>1848006</v>
      </c>
      <c r="D4140" s="6">
        <v>203984</v>
      </c>
      <c r="E4140" s="6">
        <f t="shared" si="3909"/>
        <v>6140026</v>
      </c>
      <c r="G4140" s="6">
        <f t="shared" si="3910"/>
        <v>-1746502.0333333334</v>
      </c>
      <c r="H4140" s="6">
        <f t="shared" si="3911"/>
        <v>915297.6</v>
      </c>
      <c r="I4140" s="6">
        <f t="shared" si="3912"/>
        <v>932675.53333333333</v>
      </c>
      <c r="J4140" s="6">
        <f t="shared" si="3913"/>
        <v>101471.1</v>
      </c>
    </row>
    <row r="4141" spans="1:10" x14ac:dyDescent="0.2">
      <c r="A4141" s="21">
        <v>43281</v>
      </c>
      <c r="B4141" s="6">
        <v>-21878790</v>
      </c>
      <c r="C4141" s="6">
        <v>3387473</v>
      </c>
      <c r="D4141" s="6">
        <v>441420</v>
      </c>
      <c r="E4141" s="6">
        <f t="shared" si="3909"/>
        <v>-18049897</v>
      </c>
      <c r="G4141" s="6">
        <f t="shared" ref="G4141:G4147" si="3914">AVERAGE(B4112:B4141)</f>
        <v>-2606872.4</v>
      </c>
      <c r="H4141" s="6">
        <f t="shared" ref="H4141:H4147" si="3915">AVERAGE(C4112:C4141)</f>
        <v>1016170.4</v>
      </c>
      <c r="I4141" s="6">
        <f t="shared" ref="I4141:I4147" si="3916">AVERAGE(D4112:D4141)</f>
        <v>935356.4</v>
      </c>
      <c r="J4141" s="6">
        <f t="shared" ref="J4141:J4147" si="3917">AVERAGE(E4112:E4141)</f>
        <v>-655345.6</v>
      </c>
    </row>
    <row r="4142" spans="1:10" x14ac:dyDescent="0.2">
      <c r="A4142" s="21">
        <v>43282</v>
      </c>
      <c r="B4142" s="6">
        <v>24275075</v>
      </c>
      <c r="C4142" s="6">
        <v>2199074</v>
      </c>
      <c r="D4142" s="6">
        <v>367326</v>
      </c>
      <c r="E4142" s="6">
        <f t="shared" si="3909"/>
        <v>26841475</v>
      </c>
      <c r="G4142" s="6">
        <f t="shared" si="3914"/>
        <v>-2455342.5333333332</v>
      </c>
      <c r="H4142" s="6">
        <f t="shared" si="3915"/>
        <v>1064936.3999999999</v>
      </c>
      <c r="I4142" s="6">
        <f t="shared" si="3916"/>
        <v>917141.6333333333</v>
      </c>
      <c r="J4142" s="6">
        <f t="shared" si="3917"/>
        <v>-473264.5</v>
      </c>
    </row>
    <row r="4143" spans="1:10" x14ac:dyDescent="0.2">
      <c r="A4143" s="21">
        <v>43283</v>
      </c>
      <c r="B4143" s="6">
        <v>-18906749</v>
      </c>
      <c r="C4143" s="6">
        <v>2036537</v>
      </c>
      <c r="D4143" s="6">
        <v>395390</v>
      </c>
      <c r="E4143" s="6">
        <f t="shared" si="3909"/>
        <v>-16474822</v>
      </c>
      <c r="G4143" s="6">
        <f t="shared" si="3914"/>
        <v>-2337153.2333333334</v>
      </c>
      <c r="H4143" s="6">
        <f t="shared" si="3915"/>
        <v>1084642.2666666666</v>
      </c>
      <c r="I4143" s="6">
        <f t="shared" si="3916"/>
        <v>906044.4</v>
      </c>
      <c r="J4143" s="6">
        <f t="shared" si="3917"/>
        <v>-346466.56666666665</v>
      </c>
    </row>
    <row r="4144" spans="1:10" x14ac:dyDescent="0.2">
      <c r="A4144" s="21">
        <v>43284</v>
      </c>
      <c r="B4144" s="6">
        <v>-5684340</v>
      </c>
      <c r="C4144" s="6">
        <v>2368815</v>
      </c>
      <c r="D4144" s="6">
        <v>154873</v>
      </c>
      <c r="E4144" s="6">
        <f t="shared" si="3909"/>
        <v>-3160652</v>
      </c>
      <c r="G4144" s="6">
        <f t="shared" si="3914"/>
        <v>-2858218.5</v>
      </c>
      <c r="H4144" s="6">
        <f t="shared" si="3915"/>
        <v>1117709.0333333334</v>
      </c>
      <c r="I4144" s="6">
        <f t="shared" si="3916"/>
        <v>889129.3</v>
      </c>
      <c r="J4144" s="6">
        <f t="shared" si="3917"/>
        <v>-851380.16666666663</v>
      </c>
    </row>
    <row r="4145" spans="1:10" x14ac:dyDescent="0.2">
      <c r="A4145" s="21">
        <v>43285</v>
      </c>
      <c r="B4145" s="6">
        <v>10793161</v>
      </c>
      <c r="C4145" s="6">
        <v>2833727</v>
      </c>
      <c r="D4145" s="6">
        <v>744443</v>
      </c>
      <c r="E4145" s="6">
        <f t="shared" si="3909"/>
        <v>14371331</v>
      </c>
      <c r="G4145" s="6">
        <f t="shared" si="3914"/>
        <v>-1876862.5333333334</v>
      </c>
      <c r="H4145" s="6">
        <f t="shared" si="3915"/>
        <v>1170961.6000000001</v>
      </c>
      <c r="I4145" s="6">
        <f t="shared" si="3916"/>
        <v>889787.3666666667</v>
      </c>
      <c r="J4145" s="6">
        <f t="shared" si="3917"/>
        <v>183886.43333333332</v>
      </c>
    </row>
    <row r="4146" spans="1:10" x14ac:dyDescent="0.2">
      <c r="A4146" s="21">
        <v>43286</v>
      </c>
      <c r="B4146" s="6">
        <v>14992216</v>
      </c>
      <c r="C4146" s="6">
        <v>1816616</v>
      </c>
      <c r="D4146" s="6">
        <v>481865</v>
      </c>
      <c r="E4146" s="6">
        <f t="shared" si="3909"/>
        <v>17290697</v>
      </c>
      <c r="G4146" s="6">
        <f t="shared" si="3914"/>
        <v>-953254.46666666667</v>
      </c>
      <c r="H4146" s="6">
        <f t="shared" si="3915"/>
        <v>1215911.6000000001</v>
      </c>
      <c r="I4146" s="6">
        <f t="shared" si="3916"/>
        <v>888086.76666666672</v>
      </c>
      <c r="J4146" s="6">
        <f t="shared" si="3917"/>
        <v>1150743.8999999999</v>
      </c>
    </row>
    <row r="4147" spans="1:10" x14ac:dyDescent="0.2">
      <c r="A4147" s="21">
        <v>43287</v>
      </c>
      <c r="B4147" s="6">
        <v>5328674</v>
      </c>
      <c r="C4147" s="6">
        <v>1733027</v>
      </c>
      <c r="D4147" s="6">
        <v>180750</v>
      </c>
      <c r="E4147" s="6">
        <f t="shared" si="3909"/>
        <v>7242451</v>
      </c>
      <c r="G4147" s="6">
        <f t="shared" si="3914"/>
        <v>-760849.03333333333</v>
      </c>
      <c r="H4147" s="6">
        <f t="shared" si="3915"/>
        <v>1228687.3</v>
      </c>
      <c r="I4147" s="6">
        <f t="shared" si="3916"/>
        <v>895246.03333333333</v>
      </c>
      <c r="J4147" s="6">
        <f t="shared" si="3917"/>
        <v>1363084.3</v>
      </c>
    </row>
    <row r="4148" spans="1:10" x14ac:dyDescent="0.2">
      <c r="A4148" s="21">
        <v>43288</v>
      </c>
      <c r="B4148" s="6">
        <v>-387772</v>
      </c>
      <c r="C4148" s="6">
        <v>1015840</v>
      </c>
      <c r="D4148" s="6">
        <v>313233</v>
      </c>
      <c r="E4148" s="6">
        <f t="shared" ref="E4148:E4154" si="3918">SUM(B4148:D4148)</f>
        <v>941301</v>
      </c>
      <c r="G4148" s="6">
        <f t="shared" ref="G4148:G4154" si="3919">AVERAGE(B4119:B4148)</f>
        <v>-202153.43333333332</v>
      </c>
      <c r="H4148" s="6">
        <f t="shared" ref="H4148:H4154" si="3920">AVERAGE(C4119:C4148)</f>
        <v>1233398.4666666666</v>
      </c>
      <c r="I4148" s="6">
        <f t="shared" ref="I4148:I4154" si="3921">AVERAGE(D4119:D4148)</f>
        <v>922935.53333333333</v>
      </c>
      <c r="J4148" s="6">
        <f t="shared" ref="J4148:J4154" si="3922">AVERAGE(E4119:E4148)</f>
        <v>1954180.5666666667</v>
      </c>
    </row>
    <row r="4149" spans="1:10" x14ac:dyDescent="0.2">
      <c r="A4149" s="21">
        <v>43289</v>
      </c>
      <c r="B4149" s="6">
        <v>8571809</v>
      </c>
      <c r="C4149" s="6">
        <v>1733887</v>
      </c>
      <c r="D4149" s="6">
        <v>148220</v>
      </c>
      <c r="E4149" s="6">
        <f t="shared" si="3918"/>
        <v>10453916</v>
      </c>
      <c r="G4149" s="6">
        <f t="shared" si="3919"/>
        <v>10547.9</v>
      </c>
      <c r="H4149" s="6">
        <f t="shared" si="3920"/>
        <v>1262274.8333333333</v>
      </c>
      <c r="I4149" s="6">
        <f t="shared" si="3921"/>
        <v>917286.66666666663</v>
      </c>
      <c r="J4149" s="6">
        <f t="shared" si="3922"/>
        <v>2190109.4</v>
      </c>
    </row>
    <row r="4150" spans="1:10" x14ac:dyDescent="0.2">
      <c r="A4150" s="21">
        <v>43290</v>
      </c>
      <c r="B4150" s="6">
        <v>13860253</v>
      </c>
      <c r="C4150" s="6">
        <v>1854871</v>
      </c>
      <c r="D4150" s="6">
        <v>79101</v>
      </c>
      <c r="E4150" s="6">
        <f t="shared" si="3918"/>
        <v>15794225</v>
      </c>
      <c r="G4150" s="6">
        <f t="shared" si="3919"/>
        <v>122623.6</v>
      </c>
      <c r="H4150" s="6">
        <f t="shared" si="3920"/>
        <v>1300323.6000000001</v>
      </c>
      <c r="I4150" s="6">
        <f t="shared" si="3921"/>
        <v>892035.73333333328</v>
      </c>
      <c r="J4150" s="6">
        <f t="shared" si="3922"/>
        <v>2314982.9333333331</v>
      </c>
    </row>
    <row r="4151" spans="1:10" x14ac:dyDescent="0.2">
      <c r="A4151" s="21">
        <v>43291</v>
      </c>
      <c r="B4151" s="6">
        <v>-3907844</v>
      </c>
      <c r="C4151" s="6">
        <v>2742476</v>
      </c>
      <c r="D4151" s="6">
        <v>123342</v>
      </c>
      <c r="E4151" s="6">
        <f t="shared" si="3918"/>
        <v>-1042026</v>
      </c>
      <c r="G4151" s="6">
        <f t="shared" si="3919"/>
        <v>-88587.166666666672</v>
      </c>
      <c r="H4151" s="6">
        <f t="shared" si="3920"/>
        <v>1372366.1666666667</v>
      </c>
      <c r="I4151" s="6">
        <f t="shared" si="3921"/>
        <v>866100</v>
      </c>
      <c r="J4151" s="6">
        <f t="shared" si="3922"/>
        <v>2149879</v>
      </c>
    </row>
    <row r="4152" spans="1:10" x14ac:dyDescent="0.2">
      <c r="A4152" s="21">
        <v>43292</v>
      </c>
      <c r="B4152" s="6">
        <v>-4356999</v>
      </c>
      <c r="C4152" s="6">
        <v>3182385</v>
      </c>
      <c r="D4152" s="6">
        <v>123342</v>
      </c>
      <c r="E4152" s="6">
        <f t="shared" si="3918"/>
        <v>-1051272</v>
      </c>
      <c r="G4152" s="6">
        <f t="shared" si="3919"/>
        <v>-73687.96666666666</v>
      </c>
      <c r="H4152" s="6">
        <f t="shared" si="3920"/>
        <v>1461462.7</v>
      </c>
      <c r="I4152" s="6">
        <f t="shared" si="3921"/>
        <v>838258.23333333328</v>
      </c>
      <c r="J4152" s="6">
        <f t="shared" si="3922"/>
        <v>2226032.9666666668</v>
      </c>
    </row>
    <row r="4153" spans="1:10" x14ac:dyDescent="0.2">
      <c r="A4153" s="21">
        <v>43293</v>
      </c>
      <c r="B4153" s="6">
        <v>11977</v>
      </c>
      <c r="C4153" s="6">
        <v>3609624</v>
      </c>
      <c r="D4153" s="6">
        <v>211682</v>
      </c>
      <c r="E4153" s="6">
        <f t="shared" si="3918"/>
        <v>3833283</v>
      </c>
      <c r="G4153" s="6">
        <f t="shared" si="3919"/>
        <v>333267.93333333335</v>
      </c>
      <c r="H4153" s="6">
        <f t="shared" si="3920"/>
        <v>1564006.0666666667</v>
      </c>
      <c r="I4153" s="6">
        <f t="shared" si="3921"/>
        <v>831312.46666666667</v>
      </c>
      <c r="J4153" s="6">
        <f t="shared" si="3922"/>
        <v>2728586.4666666668</v>
      </c>
    </row>
    <row r="4154" spans="1:10" x14ac:dyDescent="0.2">
      <c r="A4154" s="21">
        <v>43294</v>
      </c>
      <c r="B4154" s="6">
        <v>-509667</v>
      </c>
      <c r="C4154" s="6">
        <v>3716606</v>
      </c>
      <c r="D4154" s="6">
        <v>269971</v>
      </c>
      <c r="E4154" s="6">
        <f t="shared" si="3918"/>
        <v>3476910</v>
      </c>
      <c r="G4154" s="6">
        <f t="shared" si="3919"/>
        <v>-207839</v>
      </c>
      <c r="H4154" s="6">
        <f t="shared" si="3920"/>
        <v>1672348.7333333334</v>
      </c>
      <c r="I4154" s="6">
        <f t="shared" si="3921"/>
        <v>817018.56666666665</v>
      </c>
      <c r="J4154" s="6">
        <f t="shared" si="3922"/>
        <v>2281528.2999999998</v>
      </c>
    </row>
    <row r="4155" spans="1:10" x14ac:dyDescent="0.2">
      <c r="A4155" s="21">
        <v>43295</v>
      </c>
      <c r="B4155" s="6">
        <v>16938400</v>
      </c>
      <c r="C4155" s="6">
        <v>2863848</v>
      </c>
      <c r="D4155" s="6">
        <v>307261</v>
      </c>
      <c r="E4155" s="6">
        <f t="shared" ref="E4155:E4160" si="3923">SUM(B4155:D4155)</f>
        <v>20109509</v>
      </c>
      <c r="G4155" s="6">
        <f t="shared" ref="G4155:G4160" si="3924">AVERAGE(B4126:B4155)</f>
        <v>653597.69999999995</v>
      </c>
      <c r="H4155" s="6">
        <f t="shared" ref="H4155:H4160" si="3925">AVERAGE(C4126:C4155)</f>
        <v>1751291.5333333334</v>
      </c>
      <c r="I4155" s="6">
        <f t="shared" ref="I4155:I4160" si="3926">AVERAGE(D4126:D4155)</f>
        <v>772215.3</v>
      </c>
      <c r="J4155" s="6">
        <f t="shared" ref="J4155:J4160" si="3927">AVERAGE(E4126:E4155)</f>
        <v>3177104.5333333332</v>
      </c>
    </row>
    <row r="4156" spans="1:10" x14ac:dyDescent="0.2">
      <c r="A4156" s="21">
        <v>43296</v>
      </c>
      <c r="B4156" s="6">
        <v>2407925</v>
      </c>
      <c r="C4156" s="6">
        <v>2913521</v>
      </c>
      <c r="D4156" s="6">
        <v>-66606</v>
      </c>
      <c r="E4156" s="6">
        <f t="shared" si="3923"/>
        <v>5254840</v>
      </c>
      <c r="G4156" s="6">
        <f t="shared" si="3924"/>
        <v>392831.63333333336</v>
      </c>
      <c r="H4156" s="6">
        <f t="shared" si="3925"/>
        <v>1843678.9</v>
      </c>
      <c r="I4156" s="6">
        <f t="shared" si="3926"/>
        <v>707939.9</v>
      </c>
      <c r="J4156" s="6">
        <f t="shared" si="3927"/>
        <v>2944450.4333333331</v>
      </c>
    </row>
    <row r="4157" spans="1:10" x14ac:dyDescent="0.2">
      <c r="A4157" s="21">
        <v>43297</v>
      </c>
      <c r="B4157" s="6">
        <v>2176303</v>
      </c>
      <c r="C4157" s="6">
        <v>2882423</v>
      </c>
      <c r="D4157" s="6">
        <v>103603</v>
      </c>
      <c r="E4157" s="6">
        <f t="shared" si="3923"/>
        <v>5162329</v>
      </c>
      <c r="G4157" s="6">
        <f t="shared" si="3924"/>
        <v>908696.6333333333</v>
      </c>
      <c r="H4157" s="6">
        <f t="shared" si="3925"/>
        <v>1939759.6666666667</v>
      </c>
      <c r="I4157" s="6">
        <f t="shared" si="3926"/>
        <v>645929.8666666667</v>
      </c>
      <c r="J4157" s="6">
        <f t="shared" si="3927"/>
        <v>3494386.1666666665</v>
      </c>
    </row>
    <row r="4158" spans="1:10" x14ac:dyDescent="0.2">
      <c r="A4158" s="21">
        <v>43298</v>
      </c>
      <c r="B4158" s="6">
        <v>1947809</v>
      </c>
      <c r="C4158" s="6">
        <v>2807698</v>
      </c>
      <c r="D4158" s="6">
        <v>382337</v>
      </c>
      <c r="E4158" s="6">
        <f t="shared" si="3923"/>
        <v>5137844</v>
      </c>
      <c r="G4158" s="6">
        <f t="shared" si="3924"/>
        <v>622625.5</v>
      </c>
      <c r="H4158" s="6">
        <f t="shared" si="3925"/>
        <v>2021975.0666666667</v>
      </c>
      <c r="I4158" s="6">
        <f t="shared" si="3926"/>
        <v>617780.76666666672</v>
      </c>
      <c r="J4158" s="6">
        <f t="shared" si="3927"/>
        <v>3262381.3333333335</v>
      </c>
    </row>
    <row r="4159" spans="1:10" x14ac:dyDescent="0.2">
      <c r="A4159" s="21">
        <v>43299</v>
      </c>
      <c r="B4159" s="6">
        <v>-1269270</v>
      </c>
      <c r="C4159" s="6">
        <v>3119470</v>
      </c>
      <c r="D4159" s="6">
        <v>43512</v>
      </c>
      <c r="E4159" s="6">
        <f t="shared" si="3923"/>
        <v>1893712</v>
      </c>
      <c r="G4159" s="6">
        <f t="shared" si="3924"/>
        <v>948359.6333333333</v>
      </c>
      <c r="H4159" s="6">
        <f t="shared" si="3925"/>
        <v>2102419.1</v>
      </c>
      <c r="I4159" s="6">
        <f t="shared" si="3926"/>
        <v>517158.36666666664</v>
      </c>
      <c r="J4159" s="6">
        <f t="shared" si="3927"/>
        <v>3567937.1</v>
      </c>
    </row>
    <row r="4160" spans="1:10" x14ac:dyDescent="0.2">
      <c r="A4160" s="21">
        <v>43300</v>
      </c>
      <c r="B4160" s="6">
        <v>-700348</v>
      </c>
      <c r="C4160" s="6">
        <v>3201291</v>
      </c>
      <c r="D4160" s="6">
        <v>272191</v>
      </c>
      <c r="E4160" s="6">
        <f t="shared" si="3923"/>
        <v>2773134</v>
      </c>
      <c r="G4160" s="6">
        <f t="shared" si="3924"/>
        <v>1346484.6333333333</v>
      </c>
      <c r="H4160" s="6">
        <f t="shared" si="3925"/>
        <v>2189914</v>
      </c>
      <c r="I4160" s="6">
        <f t="shared" si="3926"/>
        <v>454326.3</v>
      </c>
      <c r="J4160" s="6">
        <f t="shared" si="3927"/>
        <v>3990724.9333333331</v>
      </c>
    </row>
    <row r="4161" spans="1:10" x14ac:dyDescent="0.2">
      <c r="A4161" s="21">
        <v>43301</v>
      </c>
      <c r="B4161" s="6">
        <v>4784543</v>
      </c>
      <c r="C4161" s="6">
        <v>3254406</v>
      </c>
      <c r="D4161" s="6">
        <v>107558</v>
      </c>
      <c r="E4161" s="6">
        <f>SUM(B4161:D4161)</f>
        <v>8146507</v>
      </c>
      <c r="G4161" s="6">
        <f>AVERAGE(B4132:B4161)</f>
        <v>1424970.3333333333</v>
      </c>
      <c r="H4161" s="6">
        <f>AVERAGE(C4132:C4161)</f>
        <v>2256663.1666666665</v>
      </c>
      <c r="I4161" s="6">
        <f>AVERAGE(D4132:D4161)</f>
        <v>394495.26666666666</v>
      </c>
      <c r="J4161" s="6">
        <f>AVERAGE(E4132:E4161)</f>
        <v>4076128.7666666666</v>
      </c>
    </row>
    <row r="4162" spans="1:10" x14ac:dyDescent="0.2">
      <c r="A4162" s="21">
        <v>43302</v>
      </c>
      <c r="B4162" s="6">
        <v>909714</v>
      </c>
      <c r="C4162" s="6">
        <v>3182465</v>
      </c>
      <c r="D4162" s="6">
        <v>12085</v>
      </c>
      <c r="E4162" s="6">
        <f t="shared" ref="E4162:E4168" si="3928">SUM(B4162:D4162)</f>
        <v>4104264</v>
      </c>
      <c r="G4162" s="6">
        <f t="shared" ref="G4162:J4162" si="3929">AVERAGE(B4133:B4162)</f>
        <v>1506022.0666666667</v>
      </c>
      <c r="H4162" s="6">
        <f t="shared" si="3929"/>
        <v>2318045.2333333334</v>
      </c>
      <c r="I4162" s="6">
        <f t="shared" si="3929"/>
        <v>335389.8</v>
      </c>
      <c r="J4162" s="6">
        <f t="shared" si="3929"/>
        <v>4159457.1</v>
      </c>
    </row>
    <row r="4163" spans="1:10" x14ac:dyDescent="0.2">
      <c r="A4163" s="21">
        <v>43303</v>
      </c>
      <c r="B4163" s="6">
        <v>5181337</v>
      </c>
      <c r="C4163" s="6">
        <v>2801926</v>
      </c>
      <c r="D4163" s="6">
        <v>-155908</v>
      </c>
      <c r="E4163" s="6">
        <f t="shared" si="3928"/>
        <v>7827355</v>
      </c>
      <c r="G4163" s="6">
        <f t="shared" ref="G4163:J4163" si="3930">AVERAGE(B4134:B4163)</f>
        <v>2301284.8666666667</v>
      </c>
      <c r="H4163" s="6">
        <f t="shared" si="3930"/>
        <v>2359922</v>
      </c>
      <c r="I4163" s="6">
        <f t="shared" si="3930"/>
        <v>321360.76666666666</v>
      </c>
      <c r="J4163" s="6">
        <f t="shared" si="3930"/>
        <v>4982567.6333333338</v>
      </c>
    </row>
    <row r="4164" spans="1:10" x14ac:dyDescent="0.2">
      <c r="A4164" s="21">
        <v>43304</v>
      </c>
      <c r="B4164" s="6">
        <v>-1823629</v>
      </c>
      <c r="C4164" s="6">
        <v>1416890</v>
      </c>
      <c r="D4164" s="6">
        <v>337358</v>
      </c>
      <c r="E4164" s="6">
        <f t="shared" si="3928"/>
        <v>-69381</v>
      </c>
      <c r="G4164" s="6">
        <f t="shared" ref="G4164:J4164" si="3931">AVERAGE(B4135:B4164)</f>
        <v>2157412.4333333331</v>
      </c>
      <c r="H4164" s="6">
        <f t="shared" si="3931"/>
        <v>2361029.4666666668</v>
      </c>
      <c r="I4164" s="6">
        <f t="shared" si="3931"/>
        <v>295424.56666666665</v>
      </c>
      <c r="J4164" s="6">
        <f t="shared" si="3931"/>
        <v>4813866.4666666668</v>
      </c>
    </row>
    <row r="4165" spans="1:10" x14ac:dyDescent="0.2">
      <c r="A4165" s="21">
        <v>43305</v>
      </c>
      <c r="B4165" s="6">
        <v>-20863974</v>
      </c>
      <c r="C4165" s="6">
        <v>2918461</v>
      </c>
      <c r="D4165" s="6">
        <v>-70437</v>
      </c>
      <c r="E4165" s="6">
        <f t="shared" si="3928"/>
        <v>-18015950</v>
      </c>
      <c r="G4165" s="6">
        <f t="shared" ref="G4165:J4165" si="3932">AVERAGE(B4136:B4165)</f>
        <v>1161115</v>
      </c>
      <c r="H4165" s="6">
        <f t="shared" si="3932"/>
        <v>2411650.6</v>
      </c>
      <c r="I4165" s="6">
        <f t="shared" si="3932"/>
        <v>272682.86666666664</v>
      </c>
      <c r="J4165" s="6">
        <f t="shared" si="3932"/>
        <v>3845448.4666666668</v>
      </c>
    </row>
    <row r="4166" spans="1:10" x14ac:dyDescent="0.2">
      <c r="A4166" s="21">
        <v>43306</v>
      </c>
      <c r="B4166" s="6">
        <v>3537084</v>
      </c>
      <c r="C4166" s="6">
        <v>6392683</v>
      </c>
      <c r="D4166" s="6">
        <v>56800</v>
      </c>
      <c r="E4166" s="6">
        <f t="shared" si="3928"/>
        <v>9986567</v>
      </c>
      <c r="G4166" s="6">
        <f t="shared" ref="G4166:J4166" si="3933">AVERAGE(B4137:B4166)</f>
        <v>1195324.5666666667</v>
      </c>
      <c r="H4166" s="6">
        <f t="shared" si="3933"/>
        <v>2584353.8333333335</v>
      </c>
      <c r="I4166" s="6">
        <f t="shared" si="3933"/>
        <v>235956.53333333333</v>
      </c>
      <c r="J4166" s="6">
        <f t="shared" si="3933"/>
        <v>4015634.9333333331</v>
      </c>
    </row>
    <row r="4167" spans="1:10" x14ac:dyDescent="0.2">
      <c r="A4167" s="21">
        <v>43307</v>
      </c>
      <c r="B4167" s="6">
        <v>19387113</v>
      </c>
      <c r="C4167" s="6">
        <v>3529647</v>
      </c>
      <c r="D4167" s="6">
        <v>59689</v>
      </c>
      <c r="E4167" s="6">
        <f t="shared" si="3928"/>
        <v>22976449</v>
      </c>
      <c r="G4167" s="6">
        <f t="shared" ref="G4167:J4167" si="3934">AVERAGE(B4138:B4167)</f>
        <v>1747331.5</v>
      </c>
      <c r="H4167" s="6">
        <f t="shared" si="3934"/>
        <v>2617342.1666666665</v>
      </c>
      <c r="I4167" s="6">
        <f t="shared" si="3934"/>
        <v>209165.03333333333</v>
      </c>
      <c r="J4167" s="6">
        <f t="shared" si="3934"/>
        <v>4573838.7</v>
      </c>
    </row>
    <row r="4168" spans="1:10" x14ac:dyDescent="0.2">
      <c r="A4168" s="21">
        <v>43308</v>
      </c>
      <c r="B4168" s="6">
        <v>-683119</v>
      </c>
      <c r="C4168" s="6">
        <v>3450588</v>
      </c>
      <c r="D4168" s="6">
        <v>269942</v>
      </c>
      <c r="E4168" s="6">
        <f t="shared" si="3928"/>
        <v>3037411</v>
      </c>
      <c r="G4168" s="6">
        <f t="shared" ref="G4168:J4168" si="3935">AVERAGE(B4139:B4168)</f>
        <v>2360522.7999999998</v>
      </c>
      <c r="H4168" s="6">
        <f t="shared" si="3935"/>
        <v>2719598.0666666669</v>
      </c>
      <c r="I4168" s="6">
        <f t="shared" si="3935"/>
        <v>210015.36666666667</v>
      </c>
      <c r="J4168" s="6">
        <f t="shared" si="3935"/>
        <v>5290136.2333333334</v>
      </c>
    </row>
    <row r="4169" spans="1:10" x14ac:dyDescent="0.2">
      <c r="A4169" s="21"/>
    </row>
    <row r="4170" spans="1:10" x14ac:dyDescent="0.2">
      <c r="A4170" s="21"/>
    </row>
    <row r="4172" spans="1:10" x14ac:dyDescent="0.2">
      <c r="C4172" s="41" t="s">
        <v>36</v>
      </c>
      <c r="D4172" s="42"/>
      <c r="E4172" s="42"/>
      <c r="F4172" s="42"/>
      <c r="G4172" s="42"/>
      <c r="H4172" s="42"/>
      <c r="I4172" s="43"/>
    </row>
    <row r="4173" spans="1:10" x14ac:dyDescent="0.2">
      <c r="C4173" s="44"/>
      <c r="D4173" s="45"/>
      <c r="E4173" s="45"/>
      <c r="F4173" s="45"/>
      <c r="G4173" s="45"/>
      <c r="H4173" s="45"/>
      <c r="I4173" s="46"/>
    </row>
    <row r="4174" spans="1:10" x14ac:dyDescent="0.2">
      <c r="C4174" s="44"/>
      <c r="D4174" s="45"/>
      <c r="E4174" s="45"/>
      <c r="F4174" s="45"/>
      <c r="G4174" s="45"/>
      <c r="H4174" s="45"/>
      <c r="I4174" s="46"/>
    </row>
    <row r="4175" spans="1:10" x14ac:dyDescent="0.2">
      <c r="C4175" s="44"/>
      <c r="D4175" s="45"/>
      <c r="E4175" s="45"/>
      <c r="F4175" s="45"/>
      <c r="G4175" s="45"/>
      <c r="H4175" s="45"/>
      <c r="I4175" s="46"/>
    </row>
    <row r="4176" spans="1:10" x14ac:dyDescent="0.2">
      <c r="C4176" s="44"/>
      <c r="D4176" s="45"/>
      <c r="E4176" s="45"/>
      <c r="F4176" s="45"/>
      <c r="G4176" s="45"/>
      <c r="H4176" s="45"/>
      <c r="I4176" s="46"/>
    </row>
    <row r="4177" spans="3:9" x14ac:dyDescent="0.2">
      <c r="C4177" s="44"/>
      <c r="D4177" s="45"/>
      <c r="E4177" s="45"/>
      <c r="F4177" s="45"/>
      <c r="G4177" s="45"/>
      <c r="H4177" s="45"/>
      <c r="I4177" s="46"/>
    </row>
    <row r="4178" spans="3:9" x14ac:dyDescent="0.2">
      <c r="C4178" s="47"/>
      <c r="D4178" s="48"/>
      <c r="E4178" s="48"/>
      <c r="F4178" s="48"/>
      <c r="G4178" s="48"/>
      <c r="H4178" s="48"/>
      <c r="I4178" s="49"/>
    </row>
    <row r="4179" spans="3:9" x14ac:dyDescent="0.2">
      <c r="C4179" s="32"/>
    </row>
    <row r="4180" spans="3:9" x14ac:dyDescent="0.2">
      <c r="C4180" s="8"/>
    </row>
    <row r="4181" spans="3:9" x14ac:dyDescent="0.2">
      <c r="C4181" s="8"/>
    </row>
    <row r="4182" spans="3:9" x14ac:dyDescent="0.2">
      <c r="C4182" s="8"/>
    </row>
    <row r="4183" spans="3:9" x14ac:dyDescent="0.2">
      <c r="C4183" s="8"/>
    </row>
    <row r="4184" spans="3:9" x14ac:dyDescent="0.2">
      <c r="C4184" s="31"/>
    </row>
    <row r="4185" spans="3:9" x14ac:dyDescent="0.2">
      <c r="C4185" s="31"/>
    </row>
    <row r="4186" spans="3:9" x14ac:dyDescent="0.2">
      <c r="C4186" s="31"/>
    </row>
    <row r="4187" spans="3:9" x14ac:dyDescent="0.2">
      <c r="C4187" s="31"/>
    </row>
    <row r="4188" spans="3:9" x14ac:dyDescent="0.2">
      <c r="C4188" s="31"/>
    </row>
    <row r="4189" spans="3:9" x14ac:dyDescent="0.2">
      <c r="C4189" s="31"/>
    </row>
    <row r="4190" spans="3:9" x14ac:dyDescent="0.2">
      <c r="C4190" s="31"/>
    </row>
    <row r="4191" spans="3:9" x14ac:dyDescent="0.2">
      <c r="C4191" s="31"/>
    </row>
    <row r="4192" spans="3:9" x14ac:dyDescent="0.2">
      <c r="C4192" s="31"/>
    </row>
  </sheetData>
  <autoFilter ref="A1:E4028"/>
  <mergeCells count="1">
    <mergeCell ref="C4172:I417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zoomScale="80" zoomScaleNormal="80" workbookViewId="0">
      <selection activeCell="X100" sqref="X100"/>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A20" sqref="A20"/>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37</v>
      </c>
    </row>
    <row r="14" spans="1:6" x14ac:dyDescent="0.2">
      <c r="A14" s="14"/>
    </row>
    <row r="15" spans="1:6" s="5" customFormat="1" ht="38.25" x14ac:dyDescent="0.2">
      <c r="A15" s="13" t="s">
        <v>15</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16</v>
      </c>
      <c r="C3" s="29" t="s">
        <v>17</v>
      </c>
      <c r="D3" s="29" t="s">
        <v>31</v>
      </c>
      <c r="E3" s="29" t="s">
        <v>18</v>
      </c>
      <c r="F3" s="29" t="s">
        <v>32</v>
      </c>
      <c r="G3" s="29" t="s">
        <v>19</v>
      </c>
      <c r="H3" s="29" t="s">
        <v>33</v>
      </c>
      <c r="I3" s="29" t="s">
        <v>20</v>
      </c>
      <c r="J3" s="29" t="s">
        <v>34</v>
      </c>
    </row>
    <row r="4" spans="2:10" x14ac:dyDescent="0.2">
      <c r="B4" s="3" t="s">
        <v>22</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21</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23</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24</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25</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26</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27</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28</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29</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30</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35</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2018-08-02T14:29:02Z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