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anpal.chatta\Desktop\WE CAN FINANCE\"/>
    </mc:Choice>
  </mc:AlternateContent>
  <bookViews>
    <workbookView xWindow="-120" yWindow="-120" windowWidth="20736" windowHeight="11160" firstSheet="1" activeTab="2"/>
  </bookViews>
  <sheets>
    <sheet name="Summary - scenario key" sheetId="23" r:id="rId1"/>
    <sheet name="Summary" sheetId="19" r:id="rId2"/>
    <sheet name="Base" sheetId="2" r:id="rId3"/>
    <sheet name="+1% inflation" sheetId="5" r:id="rId4"/>
    <sheet name="-1% inflation" sheetId="6" r:id="rId5"/>
    <sheet name="+0.5% inflation wedge" sheetId="7" r:id="rId6"/>
    <sheet name="-0.5% inflation wedge" sheetId="8" r:id="rId7"/>
    <sheet name="10% totex overspend" sheetId="11" r:id="rId8"/>
    <sheet name="10% totex underspend" sheetId="12" r:id="rId9"/>
    <sheet name="+2% RoRE" sheetId="13" r:id="rId10"/>
    <sheet name="-2% RoRE" sheetId="14" r:id="rId11"/>
    <sheet name="inc UM &amp; competable spend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19" l="1"/>
  <c r="K18" i="19"/>
  <c r="J18" i="19"/>
  <c r="I18" i="19"/>
  <c r="H18" i="19"/>
  <c r="G18" i="19"/>
  <c r="F18" i="19"/>
  <c r="E18" i="19"/>
  <c r="D18" i="19"/>
  <c r="C18" i="19"/>
  <c r="L16" i="19" l="1"/>
  <c r="L20" i="19"/>
  <c r="J16" i="19"/>
  <c r="K16" i="19"/>
  <c r="J20" i="19"/>
  <c r="K20" i="19"/>
  <c r="H16" i="19"/>
  <c r="I16" i="19"/>
  <c r="H20" i="19"/>
  <c r="I20" i="19"/>
  <c r="F16" i="19"/>
  <c r="G16" i="19"/>
  <c r="F20" i="19"/>
  <c r="G20" i="19"/>
  <c r="D16" i="19"/>
  <c r="E16" i="19"/>
  <c r="D20" i="19"/>
  <c r="E20" i="19"/>
  <c r="C20" i="19"/>
  <c r="C16" i="19"/>
  <c r="L21" i="19" l="1"/>
  <c r="L5" i="19"/>
  <c r="L4" i="19"/>
  <c r="L12" i="19"/>
  <c r="L14" i="19"/>
  <c r="L7" i="19"/>
  <c r="K10" i="19"/>
  <c r="L10" i="19"/>
  <c r="K6" i="19"/>
  <c r="L6" i="19"/>
  <c r="J21" i="19"/>
  <c r="K21" i="19"/>
  <c r="J5" i="19"/>
  <c r="K5" i="19"/>
  <c r="J4" i="19"/>
  <c r="K4" i="19"/>
  <c r="J12" i="19"/>
  <c r="K12" i="19"/>
  <c r="J14" i="19"/>
  <c r="K14" i="19"/>
  <c r="J7" i="19"/>
  <c r="K7" i="19"/>
  <c r="I10" i="19"/>
  <c r="J10" i="19"/>
  <c r="I6" i="19"/>
  <c r="J6" i="19"/>
  <c r="H21" i="19"/>
  <c r="I21" i="19"/>
  <c r="H4" i="19"/>
  <c r="I4" i="19"/>
  <c r="H12" i="19"/>
  <c r="I12" i="19"/>
  <c r="H5" i="19"/>
  <c r="I5" i="19"/>
  <c r="H14" i="19"/>
  <c r="I14" i="19"/>
  <c r="H7" i="19"/>
  <c r="I7" i="19"/>
  <c r="H10" i="19"/>
  <c r="H6" i="19"/>
  <c r="G10" i="19"/>
  <c r="G6" i="19"/>
  <c r="F21" i="19"/>
  <c r="G21" i="19"/>
  <c r="F5" i="19"/>
  <c r="G5" i="19"/>
  <c r="F4" i="19"/>
  <c r="G4" i="19"/>
  <c r="F12" i="19"/>
  <c r="G12" i="19"/>
  <c r="F14" i="19"/>
  <c r="G14" i="19"/>
  <c r="F7" i="19"/>
  <c r="G7" i="19"/>
  <c r="E10" i="19"/>
  <c r="F10" i="19"/>
  <c r="E6" i="19"/>
  <c r="F6" i="19"/>
  <c r="D21" i="19"/>
  <c r="E21" i="19"/>
  <c r="D5" i="19"/>
  <c r="E5" i="19"/>
  <c r="D4" i="19"/>
  <c r="E4" i="19"/>
  <c r="D12" i="19"/>
  <c r="E12" i="19"/>
  <c r="D14" i="19"/>
  <c r="E14" i="19"/>
  <c r="D7" i="19"/>
  <c r="E7" i="19"/>
  <c r="C10" i="19"/>
  <c r="D10" i="19"/>
  <c r="C6" i="19"/>
  <c r="D6" i="19"/>
  <c r="C21" i="19"/>
  <c r="C14" i="19"/>
  <c r="C12" i="19"/>
  <c r="C7" i="19"/>
  <c r="C5" i="19"/>
  <c r="C4" i="19"/>
  <c r="L17" i="19" l="1"/>
  <c r="L19" i="19"/>
  <c r="J19" i="19"/>
  <c r="K9" i="19"/>
  <c r="L9" i="19"/>
  <c r="J17" i="19"/>
  <c r="K17" i="19"/>
  <c r="K19" i="19"/>
  <c r="I9" i="19"/>
  <c r="J9" i="19"/>
  <c r="H17" i="19"/>
  <c r="I17" i="19"/>
  <c r="H19" i="19"/>
  <c r="I19" i="19"/>
  <c r="H9" i="19"/>
  <c r="G9" i="19"/>
  <c r="F17" i="19"/>
  <c r="G17" i="19"/>
  <c r="F19" i="19"/>
  <c r="G19" i="19"/>
  <c r="E9" i="19"/>
  <c r="F9" i="19"/>
  <c r="D17" i="19"/>
  <c r="E17" i="19"/>
  <c r="D19" i="19"/>
  <c r="E19" i="19"/>
  <c r="C9" i="19"/>
  <c r="D9" i="19"/>
  <c r="C19" i="19"/>
  <c r="C17" i="19"/>
</calcChain>
</file>

<file path=xl/sharedStrings.xml><?xml version="1.0" encoding="utf-8"?>
<sst xmlns="http://schemas.openxmlformats.org/spreadsheetml/2006/main" count="272" uniqueCount="36">
  <si>
    <t>FY22</t>
  </si>
  <si>
    <t>F23</t>
  </si>
  <si>
    <t>FY24</t>
  </si>
  <si>
    <t>FY25</t>
  </si>
  <si>
    <t>FY26</t>
  </si>
  <si>
    <t>Interest Cover ratios</t>
  </si>
  <si>
    <t>Net Debt ratios</t>
  </si>
  <si>
    <t>Gearing ratios</t>
  </si>
  <si>
    <t>FFO interest cover ratio (including accretions)</t>
  </si>
  <si>
    <t>FFO interest cover ratio (cash interest only)</t>
  </si>
  <si>
    <t>FFO / Net Debt</t>
  </si>
  <si>
    <t>RCF / Net Debt</t>
  </si>
  <si>
    <t>Net Debt / Total closing RAV</t>
  </si>
  <si>
    <t>RCF / Capex</t>
  </si>
  <si>
    <t>Equity ratios</t>
  </si>
  <si>
    <t>Regulated equity / EBITDA</t>
  </si>
  <si>
    <t>Dividend cover ratio</t>
  </si>
  <si>
    <t>Dividend/RegEquity</t>
  </si>
  <si>
    <t>Net debt / EBITDA</t>
  </si>
  <si>
    <t>T2 average</t>
  </si>
  <si>
    <t>Adjusted interest cover ratio</t>
  </si>
  <si>
    <t>Scenario</t>
  </si>
  <si>
    <t>Description</t>
  </si>
  <si>
    <t xml:space="preserve">1% increase in CPIH inflation </t>
  </si>
  <si>
    <t xml:space="preserve">1% decrease in CPIH inflation </t>
  </si>
  <si>
    <t>0.5% increase in RPI-CPIH inflation wedge</t>
  </si>
  <si>
    <t>0.5% decrease in RPI-CPIH inflation wedge</t>
  </si>
  <si>
    <t>10% totex overspend</t>
  </si>
  <si>
    <t>10% totex underspend</t>
  </si>
  <si>
    <t>+2% RoRE performance based on ODIs</t>
  </si>
  <si>
    <t>-2% RoRE performance based on ODIs</t>
  </si>
  <si>
    <t>Base case based on Ofgem's package including incentives performance</t>
  </si>
  <si>
    <t>include impact of UM &amp; competable spend</t>
  </si>
  <si>
    <t>EBITDA / RAV</t>
  </si>
  <si>
    <t>PAT / Regulated equity (RoRE)</t>
  </si>
  <si>
    <t>Nominal PMICR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</si>
</sst>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148C"/>
        <bgColor indexed="64"/>
      </patternFill>
    </fill>
  </fills>
  <borders count="16">
    <border>
      <left/>
      <right/>
      <top/>
      <bottom/>
      <diagonal/>
    </border>
    <border>
      <left style="thin">
        <color rgb="FF00148C"/>
      </left>
      <right style="thin">
        <color rgb="FF00148C"/>
      </right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/>
      <diagonal/>
    </border>
    <border>
      <left/>
      <right style="thin">
        <color rgb="FF00148C"/>
      </right>
      <top style="thin">
        <color rgb="FF00148C"/>
      </top>
      <bottom/>
      <diagonal/>
    </border>
    <border>
      <left/>
      <right style="thin">
        <color rgb="FF00148C"/>
      </right>
      <top/>
      <bottom/>
      <diagonal/>
    </border>
    <border>
      <left/>
      <right/>
      <top/>
      <bottom style="thin">
        <color rgb="FF00148C"/>
      </bottom>
      <diagonal/>
    </border>
    <border>
      <left/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 style="thin">
        <color rgb="FF00148C"/>
      </right>
      <top style="thin">
        <color rgb="FF00148C"/>
      </top>
      <bottom/>
      <diagonal/>
    </border>
    <border>
      <left style="thin">
        <color rgb="FF00148C"/>
      </left>
      <right style="thin">
        <color rgb="FF00148C"/>
      </right>
      <top/>
      <bottom/>
      <diagonal/>
    </border>
    <border>
      <left style="thin">
        <color rgb="FF00148C"/>
      </left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 style="thin">
        <color rgb="FF00148C"/>
      </bottom>
      <diagonal/>
    </border>
    <border>
      <left/>
      <right style="thin">
        <color rgb="FF00148C"/>
      </right>
      <top style="thin">
        <color rgb="FF00148C"/>
      </top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/>
      <diagonal/>
    </border>
    <border>
      <left style="thin">
        <color rgb="FF00148C"/>
      </left>
      <right/>
      <top/>
      <bottom/>
      <diagonal/>
    </border>
    <border>
      <left style="thin">
        <color rgb="FF00148C"/>
      </left>
      <right/>
      <top/>
      <bottom style="thin">
        <color rgb="FF00148C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2" fillId="0" borderId="8" xfId="0" applyFont="1" applyBorder="1"/>
    <xf numFmtId="0" fontId="3" fillId="0" borderId="8" xfId="0" applyFont="1" applyBorder="1"/>
    <xf numFmtId="0" fontId="2" fillId="0" borderId="9" xfId="0" applyFont="1" applyBorder="1"/>
    <xf numFmtId="164" fontId="2" fillId="0" borderId="0" xfId="0" applyNumberFormat="1" applyFont="1" applyBorder="1"/>
    <xf numFmtId="10" fontId="2" fillId="0" borderId="0" xfId="0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0" borderId="14" xfId="0" applyFont="1" applyBorder="1"/>
    <xf numFmtId="164" fontId="2" fillId="0" borderId="4" xfId="0" applyNumberFormat="1" applyFont="1" applyBorder="1"/>
    <xf numFmtId="0" fontId="1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2" fillId="0" borderId="13" xfId="0" applyFont="1" applyBorder="1"/>
    <xf numFmtId="2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/>
    <xf numFmtId="10" fontId="2" fillId="0" borderId="15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2" fillId="0" borderId="6" xfId="0" applyNumberFormat="1" applyFont="1" applyBorder="1" applyAlignment="1">
      <alignment horizontal="left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10" fontId="2" fillId="0" borderId="14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14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workbookViewId="0">
      <selection activeCell="C16" sqref="C16"/>
    </sheetView>
  </sheetViews>
  <sheetFormatPr defaultColWidth="9.109375" defaultRowHeight="13.8" x14ac:dyDescent="0.25"/>
  <cols>
    <col min="1" max="1" width="9.109375" style="3"/>
    <col min="2" max="2" width="16.88671875" style="3" customWidth="1"/>
    <col min="3" max="3" width="70.109375" style="3" bestFit="1" customWidth="1"/>
    <col min="4" max="16384" width="9.109375" style="3"/>
  </cols>
  <sheetData>
    <row r="2" spans="2:3" ht="25.5" customHeight="1" x14ac:dyDescent="0.25">
      <c r="B2" s="35" t="s">
        <v>21</v>
      </c>
      <c r="C2" s="36" t="s">
        <v>22</v>
      </c>
    </row>
    <row r="3" spans="2:3" ht="15.75" customHeight="1" x14ac:dyDescent="0.25">
      <c r="B3" s="32">
        <v>1</v>
      </c>
      <c r="C3" s="29" t="s">
        <v>31</v>
      </c>
    </row>
    <row r="4" spans="2:3" ht="15.75" customHeight="1" x14ac:dyDescent="0.25">
      <c r="B4" s="32">
        <v>2</v>
      </c>
      <c r="C4" s="30" t="s">
        <v>23</v>
      </c>
    </row>
    <row r="5" spans="2:3" ht="15.75" customHeight="1" x14ac:dyDescent="0.25">
      <c r="B5" s="32">
        <v>3</v>
      </c>
      <c r="C5" s="30" t="s">
        <v>24</v>
      </c>
    </row>
    <row r="6" spans="2:3" ht="15.75" customHeight="1" x14ac:dyDescent="0.25">
      <c r="B6" s="32">
        <v>4</v>
      </c>
      <c r="C6" s="30" t="s">
        <v>25</v>
      </c>
    </row>
    <row r="7" spans="2:3" ht="15.75" customHeight="1" x14ac:dyDescent="0.25">
      <c r="B7" s="32">
        <v>5</v>
      </c>
      <c r="C7" s="30" t="s">
        <v>26</v>
      </c>
    </row>
    <row r="8" spans="2:3" ht="15.75" customHeight="1" x14ac:dyDescent="0.25">
      <c r="B8" s="32">
        <v>6</v>
      </c>
      <c r="C8" s="31" t="s">
        <v>27</v>
      </c>
    </row>
    <row r="9" spans="2:3" ht="15.75" customHeight="1" x14ac:dyDescent="0.25">
      <c r="B9" s="32">
        <v>7</v>
      </c>
      <c r="C9" s="31" t="s">
        <v>28</v>
      </c>
    </row>
    <row r="10" spans="2:3" ht="15.75" customHeight="1" x14ac:dyDescent="0.25">
      <c r="B10" s="32">
        <v>8</v>
      </c>
      <c r="C10" s="30" t="s">
        <v>29</v>
      </c>
    </row>
    <row r="11" spans="2:3" ht="15.75" customHeight="1" x14ac:dyDescent="0.25">
      <c r="B11" s="32">
        <v>9</v>
      </c>
      <c r="C11" s="30" t="s">
        <v>30</v>
      </c>
    </row>
    <row r="12" spans="2:3" ht="15.75" customHeight="1" x14ac:dyDescent="0.25">
      <c r="B12" s="33">
        <v>10</v>
      </c>
      <c r="C12" s="34" t="s">
        <v>32</v>
      </c>
    </row>
    <row r="13" spans="2:3" x14ac:dyDescent="0.25">
      <c r="C13" s="2"/>
    </row>
    <row r="14" spans="2:3" x14ac:dyDescent="0.25">
      <c r="C14" s="1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2.5414859228325639</v>
      </c>
      <c r="D4" s="2">
        <v>2.394861775641961</v>
      </c>
      <c r="E4" s="2">
        <v>3.1386755198485785</v>
      </c>
      <c r="F4" s="2">
        <v>3.1625591280427705</v>
      </c>
      <c r="G4" s="7">
        <v>3.2626518138489744</v>
      </c>
    </row>
    <row r="5" spans="2:7" x14ac:dyDescent="0.25">
      <c r="B5" s="13" t="s">
        <v>9</v>
      </c>
      <c r="C5" s="25">
        <v>3.6685396443715454</v>
      </c>
      <c r="D5" s="2">
        <v>3.3868862174931125</v>
      </c>
      <c r="E5" s="2">
        <v>4.2526044294304066</v>
      </c>
      <c r="F5" s="2">
        <v>4.2318429857567956</v>
      </c>
      <c r="G5" s="7">
        <v>4.3498774228494836</v>
      </c>
    </row>
    <row r="6" spans="2:7" x14ac:dyDescent="0.25">
      <c r="B6" s="13" t="s">
        <v>20</v>
      </c>
      <c r="C6" s="25">
        <v>1.6915620664988453</v>
      </c>
      <c r="D6" s="2">
        <v>1.2403197451976653</v>
      </c>
      <c r="E6" s="2">
        <v>2.0447071443151619</v>
      </c>
      <c r="F6" s="2">
        <v>2.0205058073923285</v>
      </c>
      <c r="G6" s="7">
        <v>2.0716165128813526</v>
      </c>
    </row>
    <row r="7" spans="2:7" x14ac:dyDescent="0.25">
      <c r="B7" s="13" t="s">
        <v>35</v>
      </c>
      <c r="C7" s="25">
        <v>1.8214061334842144</v>
      </c>
      <c r="D7" s="2">
        <v>1.600990777816637</v>
      </c>
      <c r="E7" s="2">
        <v>2.2925694010845268</v>
      </c>
      <c r="F7" s="2">
        <v>2.3061083967147402</v>
      </c>
      <c r="G7" s="7">
        <v>2.3749710988797696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7.3290544622424333E-2</v>
      </c>
      <c r="D9" s="17">
        <v>5.8110273271827453E-2</v>
      </c>
      <c r="E9" s="17">
        <v>8.2956238715941988E-2</v>
      </c>
      <c r="F9" s="17">
        <v>8.38694395923157E-2</v>
      </c>
      <c r="G9" s="41">
        <v>8.6525969666861172E-2</v>
      </c>
    </row>
    <row r="10" spans="2:7" x14ac:dyDescent="0.25">
      <c r="B10" s="13" t="s">
        <v>11</v>
      </c>
      <c r="C10" s="40">
        <v>5.1449669349637496E-2</v>
      </c>
      <c r="D10" s="17">
        <v>3.860829960817759E-2</v>
      </c>
      <c r="E10" s="17">
        <v>6.3402861798473112E-2</v>
      </c>
      <c r="F10" s="17">
        <v>6.416911989307067E-2</v>
      </c>
      <c r="G10" s="41">
        <v>6.6596431136168588E-2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0.60453689924339571</v>
      </c>
      <c r="D12" s="4">
        <v>0.61532233644469836</v>
      </c>
      <c r="E12" s="4">
        <v>0.61370473502606437</v>
      </c>
      <c r="F12" s="4">
        <v>0.60912717068545197</v>
      </c>
      <c r="G12" s="9">
        <v>0.60212131763710086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0.82186222898516659</v>
      </c>
      <c r="D14" s="2">
        <v>0.48673338343180467</v>
      </c>
      <c r="E14" s="2">
        <v>0.69008555872990751</v>
      </c>
      <c r="F14" s="2">
        <v>0.77854920728038135</v>
      </c>
      <c r="G14" s="7">
        <v>0.85759841559914252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8.2091826794911427</v>
      </c>
      <c r="D16" s="2">
        <v>9.7121314829322269</v>
      </c>
      <c r="E16" s="2">
        <v>7.7763599372785945</v>
      </c>
      <c r="F16" s="2">
        <v>7.7718373821621167</v>
      </c>
      <c r="G16" s="7">
        <v>7.672221060062542</v>
      </c>
    </row>
    <row r="17" spans="2:7" x14ac:dyDescent="0.25">
      <c r="B17" s="13" t="s">
        <v>15</v>
      </c>
      <c r="C17" s="25">
        <v>5.3701086586642184</v>
      </c>
      <c r="D17" s="2">
        <v>6.0716795502385112</v>
      </c>
      <c r="E17" s="2">
        <v>4.8948148043474875</v>
      </c>
      <c r="F17" s="2">
        <v>4.9871360410993235</v>
      </c>
      <c r="G17" s="7">
        <v>5.0697643759797621</v>
      </c>
    </row>
    <row r="18" spans="2:7" x14ac:dyDescent="0.25">
      <c r="B18" s="13" t="s">
        <v>33</v>
      </c>
      <c r="C18" s="37">
        <v>7.3641545431032934E-2</v>
      </c>
      <c r="D18" s="38">
        <v>6.3356055004614095E-2</v>
      </c>
      <c r="E18" s="38">
        <v>7.8919280997277977E-2</v>
      </c>
      <c r="F18" s="38">
        <v>7.8376211535706813E-2</v>
      </c>
      <c r="G18" s="39">
        <v>7.8480704990556233E-2</v>
      </c>
    </row>
    <row r="19" spans="2:7" x14ac:dyDescent="0.25">
      <c r="B19" s="13" t="s">
        <v>34</v>
      </c>
      <c r="C19" s="37">
        <v>3.7268711921887292E-2</v>
      </c>
      <c r="D19" s="38">
        <v>1.300559808637216E-2</v>
      </c>
      <c r="E19" s="38">
        <v>5.2418267832544989E-2</v>
      </c>
      <c r="F19" s="38">
        <v>5.412301452342011E-2</v>
      </c>
      <c r="G19" s="39">
        <v>5.4891107625899771E-2</v>
      </c>
    </row>
    <row r="20" spans="2:7" x14ac:dyDescent="0.25">
      <c r="B20" s="13" t="s">
        <v>16</v>
      </c>
      <c r="C20" s="25">
        <v>1.1200000000000001</v>
      </c>
      <c r="D20" s="2">
        <v>0.42</v>
      </c>
      <c r="E20" s="2">
        <v>1.69</v>
      </c>
      <c r="F20" s="2">
        <v>1.76</v>
      </c>
      <c r="G20" s="7">
        <v>1.82</v>
      </c>
    </row>
    <row r="21" spans="2:7" x14ac:dyDescent="0.25">
      <c r="B21" s="15" t="s">
        <v>17</v>
      </c>
      <c r="C21" s="28">
        <v>3.3387729446593128E-2</v>
      </c>
      <c r="D21" s="10">
        <v>3.1194948750318776E-2</v>
      </c>
      <c r="E21" s="10">
        <v>3.1064320710246535E-2</v>
      </c>
      <c r="F21" s="10">
        <v>3.0700522267162269E-2</v>
      </c>
      <c r="G21" s="11">
        <v>3.0159947069129438E-2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2.5414859228325639</v>
      </c>
      <c r="D4" s="2">
        <v>2.394861775641961</v>
      </c>
      <c r="E4" s="2">
        <v>2.4507948977308218</v>
      </c>
      <c r="F4" s="2">
        <v>2.3959080420758978</v>
      </c>
      <c r="G4" s="7">
        <v>2.403736571451299</v>
      </c>
    </row>
    <row r="5" spans="2:7" x14ac:dyDescent="0.25">
      <c r="B5" s="13" t="s">
        <v>9</v>
      </c>
      <c r="C5" s="25">
        <v>3.6685396443715454</v>
      </c>
      <c r="D5" s="2">
        <v>3.3868862174931125</v>
      </c>
      <c r="E5" s="2">
        <v>3.3204790326683158</v>
      </c>
      <c r="F5" s="2">
        <v>3.2059308524558197</v>
      </c>
      <c r="G5" s="7">
        <v>3.204676772455135</v>
      </c>
    </row>
    <row r="6" spans="2:7" x14ac:dyDescent="0.25">
      <c r="B6" s="13" t="s">
        <v>20</v>
      </c>
      <c r="C6" s="25">
        <v>1.6915620664988453</v>
      </c>
      <c r="D6" s="2">
        <v>1.2403197451976653</v>
      </c>
      <c r="E6" s="2">
        <v>1.1411366657485691</v>
      </c>
      <c r="F6" s="2">
        <v>1.0782322480549043</v>
      </c>
      <c r="G6" s="7">
        <v>1.0688938251042779</v>
      </c>
    </row>
    <row r="7" spans="2:7" x14ac:dyDescent="0.25">
      <c r="B7" s="13" t="s">
        <v>35</v>
      </c>
      <c r="C7" s="25">
        <v>1.8214061334842144</v>
      </c>
      <c r="D7" s="2">
        <v>1.600990777816637</v>
      </c>
      <c r="E7" s="2">
        <v>1.6156030926267024</v>
      </c>
      <c r="F7" s="2">
        <v>1.5718374583847243</v>
      </c>
      <c r="G7" s="7">
        <v>1.5715525565155863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7.3290544622424333E-2</v>
      </c>
      <c r="D9" s="17">
        <v>5.8110273271827453E-2</v>
      </c>
      <c r="E9" s="17">
        <v>5.5567909191339193E-2</v>
      </c>
      <c r="F9" s="17">
        <v>5.3444686336884852E-2</v>
      </c>
      <c r="G9" s="41">
        <v>5.2977049936248889E-2</v>
      </c>
    </row>
    <row r="10" spans="2:7" x14ac:dyDescent="0.25">
      <c r="B10" s="13" t="s">
        <v>11</v>
      </c>
      <c r="C10" s="40">
        <v>5.1449669349637496E-2</v>
      </c>
      <c r="D10" s="17">
        <v>3.860829960817759E-2</v>
      </c>
      <c r="E10" s="17">
        <v>3.6509043788914897E-2</v>
      </c>
      <c r="F10" s="17">
        <v>3.4731520172548859E-2</v>
      </c>
      <c r="G10" s="41">
        <v>3.4538225202053505E-2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0.60453689924339571</v>
      </c>
      <c r="D12" s="4">
        <v>0.61532233644469836</v>
      </c>
      <c r="E12" s="4">
        <v>0.62962824631069558</v>
      </c>
      <c r="F12" s="4">
        <v>0.64125973630640298</v>
      </c>
      <c r="G12" s="9">
        <v>0.65080069760333559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0.82186222898516659</v>
      </c>
      <c r="D14" s="2">
        <v>0.48673338343180467</v>
      </c>
      <c r="E14" s="2">
        <v>0.44792109206337377</v>
      </c>
      <c r="F14" s="2">
        <v>0.49203818865999038</v>
      </c>
      <c r="G14" s="7">
        <v>0.53519739398619548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8.2091826794911427</v>
      </c>
      <c r="D16" s="2">
        <v>9.7121314829322269</v>
      </c>
      <c r="E16" s="2">
        <v>10.485868244250682</v>
      </c>
      <c r="F16" s="2">
        <v>10.841966315974382</v>
      </c>
      <c r="G16" s="7">
        <v>11.011350019878424</v>
      </c>
    </row>
    <row r="17" spans="2:7" x14ac:dyDescent="0.25">
      <c r="B17" s="13" t="s">
        <v>15</v>
      </c>
      <c r="C17" s="25">
        <v>5.3701086586642184</v>
      </c>
      <c r="D17" s="2">
        <v>6.0716795502385112</v>
      </c>
      <c r="E17" s="2">
        <v>6.1681943803100632</v>
      </c>
      <c r="F17" s="2">
        <v>6.0653267856058131</v>
      </c>
      <c r="G17" s="7">
        <v>5.9083460720730088</v>
      </c>
    </row>
    <row r="18" spans="2:7" x14ac:dyDescent="0.25">
      <c r="B18" s="13" t="s">
        <v>33</v>
      </c>
      <c r="C18" s="37">
        <v>7.3641545431032934E-2</v>
      </c>
      <c r="D18" s="38">
        <v>6.3356055004614095E-2</v>
      </c>
      <c r="E18" s="38">
        <v>6.0045408891716306E-2</v>
      </c>
      <c r="F18" s="38">
        <v>5.9146073472076836E-2</v>
      </c>
      <c r="G18" s="39">
        <v>5.9102716417920309E-2</v>
      </c>
    </row>
    <row r="19" spans="2:7" x14ac:dyDescent="0.25">
      <c r="B19" s="13" t="s">
        <v>34</v>
      </c>
      <c r="C19" s="37">
        <v>3.7268711921887292E-2</v>
      </c>
      <c r="D19" s="38">
        <v>1.300559808637216E-2</v>
      </c>
      <c r="E19" s="38">
        <v>1.1678583299429755E-2</v>
      </c>
      <c r="F19" s="38">
        <v>1.2097852620847395E-2</v>
      </c>
      <c r="G19" s="39">
        <v>1.2080126553862851E-2</v>
      </c>
    </row>
    <row r="20" spans="2:7" x14ac:dyDescent="0.25">
      <c r="B20" s="13" t="s">
        <v>16</v>
      </c>
      <c r="C20" s="25">
        <v>1.1200000000000001</v>
      </c>
      <c r="D20" s="2">
        <v>0.42</v>
      </c>
      <c r="E20" s="2">
        <v>0.36</v>
      </c>
      <c r="F20" s="2">
        <v>0.36</v>
      </c>
      <c r="G20" s="7">
        <v>0.35</v>
      </c>
    </row>
    <row r="21" spans="2:7" x14ac:dyDescent="0.25">
      <c r="B21" s="15" t="s">
        <v>17</v>
      </c>
      <c r="C21" s="28">
        <v>3.3387729446593128E-2</v>
      </c>
      <c r="D21" s="10">
        <v>3.1194948750318776E-2</v>
      </c>
      <c r="E21" s="10">
        <v>3.2399878987711628E-2</v>
      </c>
      <c r="F21" s="10">
        <v>3.3450385179649912E-2</v>
      </c>
      <c r="G21" s="11">
        <v>3.4364329818645789E-2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J15" sqref="J15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2.5392368813759112</v>
      </c>
      <c r="D4" s="2">
        <v>2.3916330217470141</v>
      </c>
      <c r="E4" s="2">
        <v>2.8501507158066555</v>
      </c>
      <c r="F4" s="2">
        <v>2.8111033610693825</v>
      </c>
      <c r="G4" s="7">
        <v>2.815174861607316</v>
      </c>
    </row>
    <row r="5" spans="2:7" x14ac:dyDescent="0.25">
      <c r="B5" s="13" t="s">
        <v>9</v>
      </c>
      <c r="C5" s="25">
        <v>3.6652932373497946</v>
      </c>
      <c r="D5" s="2">
        <v>3.3822733937217819</v>
      </c>
      <c r="E5" s="2">
        <v>3.8614735015105222</v>
      </c>
      <c r="F5" s="2">
        <v>3.761483385314901</v>
      </c>
      <c r="G5" s="7">
        <v>3.7531800773737007</v>
      </c>
    </row>
    <row r="6" spans="2:7" x14ac:dyDescent="0.25">
      <c r="B6" s="13" t="s">
        <v>20</v>
      </c>
      <c r="C6" s="25">
        <v>1.6913436919971563</v>
      </c>
      <c r="D6" s="2">
        <v>1.246538424470006</v>
      </c>
      <c r="E6" s="2">
        <v>1.6918990198350867</v>
      </c>
      <c r="F6" s="2">
        <v>1.6376270446723227</v>
      </c>
      <c r="G6" s="7">
        <v>1.6377835771748546</v>
      </c>
    </row>
    <row r="7" spans="2:7" x14ac:dyDescent="0.25">
      <c r="B7" s="13" t="s">
        <v>35</v>
      </c>
      <c r="C7" s="25">
        <v>1.820260000347611</v>
      </c>
      <c r="D7" s="2">
        <v>1.602425095283061</v>
      </c>
      <c r="E7" s="2">
        <v>2.0206438915713885</v>
      </c>
      <c r="F7" s="2">
        <v>1.993321040267338</v>
      </c>
      <c r="G7" s="7">
        <v>2.00046380205259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7.3054991637037298E-2</v>
      </c>
      <c r="D9" s="17">
        <v>5.781737553552798E-2</v>
      </c>
      <c r="E9" s="17">
        <v>7.0952239423159938E-2</v>
      </c>
      <c r="F9" s="17">
        <v>6.9131488349804232E-2</v>
      </c>
      <c r="G9" s="41">
        <v>6.7681461186892153E-2</v>
      </c>
    </row>
    <row r="10" spans="2:7" x14ac:dyDescent="0.25">
      <c r="B10" s="13" t="s">
        <v>11</v>
      </c>
      <c r="C10" s="40">
        <v>5.124686275347435E-2</v>
      </c>
      <c r="D10" s="17">
        <v>3.8380782152388521E-2</v>
      </c>
      <c r="E10" s="17">
        <v>5.1751687274324477E-2</v>
      </c>
      <c r="F10" s="17">
        <v>5.0138316645311445E-2</v>
      </c>
      <c r="G10" s="41">
        <v>4.8953407694493675E-2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0.60533598072599881</v>
      </c>
      <c r="D12" s="4">
        <v>0.61739214086814009</v>
      </c>
      <c r="E12" s="4">
        <v>0.62498202692196136</v>
      </c>
      <c r="F12" s="4">
        <v>0.63180600832252909</v>
      </c>
      <c r="G12" s="9">
        <v>0.64074998530256633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0.78965726115470392</v>
      </c>
      <c r="D14" s="2">
        <v>0.46221659125110859</v>
      </c>
      <c r="E14" s="2">
        <v>0.52919931990305558</v>
      </c>
      <c r="F14" s="2">
        <v>0.5358141641365618</v>
      </c>
      <c r="G14" s="7">
        <v>0.48637903748000932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8.1996747754749908</v>
      </c>
      <c r="D16" s="2">
        <v>9.7176071537480393</v>
      </c>
      <c r="E16" s="2">
        <v>8.7306071100866642</v>
      </c>
      <c r="F16" s="2">
        <v>8.966743499478369</v>
      </c>
      <c r="G16" s="7">
        <v>9.1644674443729937</v>
      </c>
    </row>
    <row r="17" spans="2:7" x14ac:dyDescent="0.25">
      <c r="B17" s="13" t="s">
        <v>15</v>
      </c>
      <c r="C17" s="25">
        <v>5.3459842247398299</v>
      </c>
      <c r="D17" s="2">
        <v>6.0221577549592826</v>
      </c>
      <c r="E17" s="2">
        <v>5.2387659822643808</v>
      </c>
      <c r="F17" s="2">
        <v>5.2254980768330705</v>
      </c>
      <c r="G17" s="7">
        <v>5.1382522662571555</v>
      </c>
    </row>
    <row r="18" spans="2:7" x14ac:dyDescent="0.25">
      <c r="B18" s="13" t="s">
        <v>33</v>
      </c>
      <c r="C18" s="37">
        <v>7.3824389052178349E-2</v>
      </c>
      <c r="D18" s="38">
        <v>6.3533350453461646E-2</v>
      </c>
      <c r="E18" s="38">
        <v>7.1585173750391973E-2</v>
      </c>
      <c r="F18" s="38">
        <v>7.0461032855382077E-2</v>
      </c>
      <c r="G18" s="39">
        <v>6.9916772490254034E-2</v>
      </c>
    </row>
    <row r="19" spans="2:7" x14ac:dyDescent="0.25">
      <c r="B19" s="13" t="s">
        <v>34</v>
      </c>
      <c r="C19" s="37">
        <v>3.7278790556366674E-2</v>
      </c>
      <c r="D19" s="38">
        <v>1.3359736459316355E-2</v>
      </c>
      <c r="E19" s="38">
        <v>3.7599414635839594E-2</v>
      </c>
      <c r="F19" s="38">
        <v>3.9535525209700613E-2</v>
      </c>
      <c r="G19" s="39">
        <v>4.0824758660783736E-2</v>
      </c>
    </row>
    <row r="20" spans="2:7" x14ac:dyDescent="0.25">
      <c r="B20" s="13" t="s">
        <v>16</v>
      </c>
      <c r="C20" s="25">
        <v>1.1100000000000001</v>
      </c>
      <c r="D20" s="2">
        <v>0.43</v>
      </c>
      <c r="E20" s="2">
        <v>1.18</v>
      </c>
      <c r="F20" s="2">
        <v>1.21</v>
      </c>
      <c r="G20" s="7">
        <v>1.22</v>
      </c>
    </row>
    <row r="21" spans="2:7" x14ac:dyDescent="0.25">
      <c r="B21" s="15" t="s">
        <v>17</v>
      </c>
      <c r="C21" s="28">
        <v>3.3449325098889759E-2</v>
      </c>
      <c r="D21" s="10">
        <v>3.1363704935983519E-2</v>
      </c>
      <c r="E21" s="10">
        <v>3.1998466370844809E-2</v>
      </c>
      <c r="F21" s="10">
        <v>3.2591514992758794E-2</v>
      </c>
      <c r="G21" s="11">
        <v>3.3402921389179628E-2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O14" sqref="O14"/>
    </sheetView>
  </sheetViews>
  <sheetFormatPr defaultRowHeight="14.4" x14ac:dyDescent="0.3"/>
  <cols>
    <col min="2" max="2" width="44.5546875" customWidth="1"/>
    <col min="3" max="9" width="9.109375" customWidth="1"/>
  </cols>
  <sheetData>
    <row r="2" spans="2:12" x14ac:dyDescent="0.3">
      <c r="B2" s="22" t="s">
        <v>19</v>
      </c>
      <c r="C2" s="23">
        <v>1</v>
      </c>
      <c r="D2" s="18">
        <v>2</v>
      </c>
      <c r="E2" s="19">
        <v>3</v>
      </c>
      <c r="F2" s="18">
        <v>4</v>
      </c>
      <c r="G2" s="18">
        <v>5</v>
      </c>
      <c r="H2" s="19">
        <v>6</v>
      </c>
      <c r="I2" s="18">
        <v>7</v>
      </c>
      <c r="J2" s="18">
        <v>8</v>
      </c>
      <c r="K2" s="18">
        <v>9</v>
      </c>
      <c r="L2" s="19">
        <v>10</v>
      </c>
    </row>
    <row r="3" spans="2:12" x14ac:dyDescent="0.3">
      <c r="B3" s="12" t="s">
        <v>5</v>
      </c>
      <c r="C3" s="24"/>
      <c r="D3" s="5"/>
      <c r="E3" s="5"/>
      <c r="F3" s="5"/>
      <c r="G3" s="6"/>
      <c r="H3" s="24"/>
      <c r="I3" s="5"/>
      <c r="J3" s="5"/>
      <c r="K3" s="5"/>
      <c r="L3" s="6"/>
    </row>
    <row r="4" spans="2:12" x14ac:dyDescent="0.3">
      <c r="B4" s="13" t="s">
        <v>8</v>
      </c>
      <c r="C4" s="25">
        <f>AVERAGE(Base!C4:G4)</f>
        <v>2.7245303913330901</v>
      </c>
      <c r="D4" s="2">
        <f>AVERAGE('+1% inflation'!C4:G4)</f>
        <v>2.1722189691867149</v>
      </c>
      <c r="E4" s="2">
        <f>AVERAGE('-1% inflation'!C4:G4)</f>
        <v>3.4939083957425168</v>
      </c>
      <c r="F4" s="2">
        <f>AVERAGE('+0.5% inflation wedge'!C4:G4)</f>
        <v>2.88827185417985</v>
      </c>
      <c r="G4" s="7">
        <f>AVERAGE('-0.5% inflation wedge'!C4:G4)</f>
        <v>2.4775016410107846</v>
      </c>
      <c r="H4" s="25">
        <f>AVERAGE('10% totex overspend'!C4:G4)</f>
        <v>2.5558043878970915</v>
      </c>
      <c r="I4" s="2">
        <f>AVERAGE('10% totex underspend'!C4:G4)</f>
        <v>2.9344971222912863</v>
      </c>
      <c r="J4" s="2">
        <f>AVERAGE('+2% RoRE'!C4:G4)</f>
        <v>2.9000468320429698</v>
      </c>
      <c r="K4" s="2">
        <f>AVERAGE('-2% RoRE'!C4:G4)</f>
        <v>2.4373574419465092</v>
      </c>
      <c r="L4" s="7">
        <f>AVERAGE('inc UM &amp; competable spend'!C4:G4)</f>
        <v>2.6814597683212558</v>
      </c>
    </row>
    <row r="5" spans="2:12" x14ac:dyDescent="0.3">
      <c r="B5" s="13" t="s">
        <v>9</v>
      </c>
      <c r="C5" s="25">
        <f>AVERAGE(Base!C5:G5)</f>
        <v>3.7426355007586656</v>
      </c>
      <c r="D5" s="2">
        <f>AVERAGE('+1% inflation'!C5:G5)</f>
        <v>3.2898853226961728</v>
      </c>
      <c r="E5" s="2">
        <f>AVERAGE('-1% inflation'!C5:G5)</f>
        <v>4.3352083180300083</v>
      </c>
      <c r="F5" s="2">
        <f>AVERAGE('+0.5% inflation wedge'!C5:G5)</f>
        <v>3.6917458294088519</v>
      </c>
      <c r="G5" s="7">
        <f>AVERAGE('-0.5% inflation wedge'!C5:G5)</f>
        <v>3.8388469091724771</v>
      </c>
      <c r="H5" s="25">
        <f>AVERAGE('10% totex overspend'!C5:G5)</f>
        <v>3.510418510035143</v>
      </c>
      <c r="I5" s="2">
        <f>AVERAGE('10% totex underspend'!C5:G5)</f>
        <v>4.0288105395260851</v>
      </c>
      <c r="J5" s="2">
        <f>AVERAGE('+2% RoRE'!C5:G5)</f>
        <v>3.977950139980269</v>
      </c>
      <c r="K5" s="2">
        <f>AVERAGE('-2% RoRE'!C5:G5)</f>
        <v>3.3573025038887856</v>
      </c>
      <c r="L5" s="7">
        <f>AVERAGE('inc UM &amp; competable spend'!C5:G5)</f>
        <v>3.6847407190541404</v>
      </c>
    </row>
    <row r="6" spans="2:12" x14ac:dyDescent="0.3">
      <c r="B6" s="13" t="s">
        <v>20</v>
      </c>
      <c r="C6" s="25">
        <f>AVERAGE(Base!C6:G6)</f>
        <v>1.5976314976424959</v>
      </c>
      <c r="D6" s="2">
        <f>AVERAGE('+1% inflation'!C6:G6)</f>
        <v>1.3843084771859904</v>
      </c>
      <c r="E6" s="2">
        <f>AVERAGE('-1% inflation'!C6:G6)</f>
        <v>1.8302398835266633</v>
      </c>
      <c r="F6" s="2">
        <f>AVERAGE('+0.5% inflation wedge'!C6:G6)</f>
        <v>1.6898401736820841</v>
      </c>
      <c r="G6" s="7">
        <f>AVERAGE('-0.5% inflation wedge'!C6:G6)</f>
        <v>1.4326879383533535</v>
      </c>
      <c r="H6" s="25">
        <f>AVERAGE('10% totex overspend'!C6:G6)</f>
        <v>1.4163021667697695</v>
      </c>
      <c r="I6" s="2">
        <f>AVERAGE('10% totex underspend'!C6:G6)</f>
        <v>1.8047181049346883</v>
      </c>
      <c r="J6" s="2">
        <f>AVERAGE('+2% RoRE'!C6:G6)</f>
        <v>1.8137422552570708</v>
      </c>
      <c r="K6" s="2">
        <f>AVERAGE('-2% RoRE'!C6:G6)</f>
        <v>1.2440289101208524</v>
      </c>
      <c r="L6" s="7">
        <f>AVERAGE('inc UM &amp; competable spend'!C6:G6)</f>
        <v>1.5810383516298852</v>
      </c>
    </row>
    <row r="7" spans="2:12" x14ac:dyDescent="0.3">
      <c r="B7" s="13" t="s">
        <v>35</v>
      </c>
      <c r="C7" s="25">
        <f>AVERAGE(Base!C7:G7)</f>
        <v>1.9111455968632463</v>
      </c>
      <c r="D7" s="2">
        <f>AVERAGE('+1% inflation'!C7:G7)</f>
        <v>1.8392845619399616</v>
      </c>
      <c r="E7" s="2">
        <f>AVERAGE('-1% inflation'!C7:G7)</f>
        <v>2.0125446175438437</v>
      </c>
      <c r="F7" s="2">
        <f>AVERAGE('+0.5% inflation wedge'!C7:G7)</f>
        <v>1.9253975297358092</v>
      </c>
      <c r="G7" s="7">
        <f>AVERAGE('-0.5% inflation wedge'!C7:G7)</f>
        <v>1.8871931006037141</v>
      </c>
      <c r="H7" s="25">
        <f>AVERAGE('10% totex overspend'!C7:G7)</f>
        <v>1.7617774876018637</v>
      </c>
      <c r="I7" s="2">
        <f>AVERAGE('10% totex underspend'!C7:G7)</f>
        <v>2.0905522914850492</v>
      </c>
      <c r="J7" s="2">
        <f>AVERAGE('+2% RoRE'!C7:G7)</f>
        <v>2.0792091615959776</v>
      </c>
      <c r="K7" s="2">
        <f>AVERAGE('-2% RoRE'!C7:G7)</f>
        <v>1.6362780037655729</v>
      </c>
      <c r="L7" s="7">
        <f>AVERAGE('inc UM &amp; competable spend'!C7:G7)</f>
        <v>1.8874227659043974</v>
      </c>
    </row>
    <row r="8" spans="2:12" x14ac:dyDescent="0.3">
      <c r="B8" s="14" t="s">
        <v>6</v>
      </c>
      <c r="C8" s="20"/>
      <c r="D8" s="3"/>
      <c r="E8" s="3"/>
      <c r="F8" s="3"/>
      <c r="G8" s="8"/>
      <c r="H8" s="20"/>
      <c r="I8" s="3"/>
      <c r="J8" s="3"/>
      <c r="K8" s="3"/>
      <c r="L8" s="8"/>
    </row>
    <row r="9" spans="2:12" x14ac:dyDescent="0.3">
      <c r="B9" s="13" t="s">
        <v>10</v>
      </c>
      <c r="C9" s="40">
        <f>AVERAGE(Base!C9:G9)</f>
        <v>6.9968317585251655E-2</v>
      </c>
      <c r="D9" s="17">
        <f>AVERAGE('+1% inflation'!C9:G9)</f>
        <v>5.8898349673561348E-2</v>
      </c>
      <c r="E9" s="17">
        <f>AVERAGE('-1% inflation'!C9:G9)</f>
        <v>7.8170769823468433E-2</v>
      </c>
      <c r="F9" s="17">
        <f>AVERAGE('+0.5% inflation wedge'!C9:G9)</f>
        <v>7.6938163408375296E-2</v>
      </c>
      <c r="G9" s="41">
        <f>AVERAGE('-0.5% inflation wedge'!C9:G9)</f>
        <v>5.9572603838914086E-2</v>
      </c>
      <c r="H9" s="40">
        <f>AVERAGE('10% totex overspend'!C9:G9)</f>
        <v>6.2914126402652731E-2</v>
      </c>
      <c r="I9" s="17">
        <f>AVERAGE('10% totex underspend'!C9:G9)</f>
        <v>7.8921211424658161E-2</v>
      </c>
      <c r="J9" s="17">
        <f>AVERAGE('+2% RoRE'!C9:G9)</f>
        <v>7.6950493173874118E-2</v>
      </c>
      <c r="K9" s="17">
        <f>AVERAGE('-2% RoRE'!C9:G9)</f>
        <v>5.8678092671744939E-2</v>
      </c>
      <c r="L9" s="41">
        <f>AVERAGE('inc UM &amp; competable spend'!C9:G9)</f>
        <v>6.7727511226484322E-2</v>
      </c>
    </row>
    <row r="10" spans="2:12" x14ac:dyDescent="0.3">
      <c r="B10" s="13" t="s">
        <v>11</v>
      </c>
      <c r="C10" s="40">
        <f>AVERAGE(Base!C10:G10)</f>
        <v>5.0089523031341343E-2</v>
      </c>
      <c r="D10" s="17">
        <f>AVERAGE('+1% inflation'!C10:G10)</f>
        <v>3.9065038190298225E-2</v>
      </c>
      <c r="E10" s="17">
        <f>AVERAGE('-1% inflation'!C10:G10)</f>
        <v>5.8300662012873629E-2</v>
      </c>
      <c r="F10" s="17">
        <f>AVERAGE('+0.5% inflation wedge'!C10:G10)</f>
        <v>5.691251148297094E-2</v>
      </c>
      <c r="G10" s="41">
        <f>AVERAGE('-0.5% inflation wedge'!C10:G10)</f>
        <v>3.9917655381042597E-2</v>
      </c>
      <c r="H10" s="40">
        <f>AVERAGE('10% totex overspend'!C10:G10)</f>
        <v>4.3522862098063511E-2</v>
      </c>
      <c r="I10" s="17">
        <f>AVERAGE('10% totex underspend'!C10:G10)</f>
        <v>5.8212618843937546E-2</v>
      </c>
      <c r="J10" s="17">
        <f>AVERAGE('+2% RoRE'!C10:G10)</f>
        <v>5.6845276357105491E-2</v>
      </c>
      <c r="K10" s="17">
        <f>AVERAGE('-2% RoRE'!C10:G10)</f>
        <v>3.9167351624266468E-2</v>
      </c>
      <c r="L10" s="41">
        <f>AVERAGE('inc UM &amp; competable spend'!C10:G10)</f>
        <v>4.8094211303998491E-2</v>
      </c>
    </row>
    <row r="11" spans="2:12" x14ac:dyDescent="0.3">
      <c r="B11" s="14" t="s">
        <v>7</v>
      </c>
      <c r="C11" s="27"/>
      <c r="D11" s="16"/>
      <c r="E11" s="16"/>
      <c r="F11" s="16"/>
      <c r="G11" s="21"/>
      <c r="H11" s="27"/>
      <c r="I11" s="16"/>
      <c r="J11" s="16"/>
      <c r="K11" s="16"/>
      <c r="L11" s="21"/>
    </row>
    <row r="12" spans="2:12" x14ac:dyDescent="0.3">
      <c r="B12" s="13" t="s">
        <v>12</v>
      </c>
      <c r="C12" s="26">
        <f>AVERAGE(Base!C12:G12)</f>
        <v>0.61605924141380397</v>
      </c>
      <c r="D12" s="4">
        <f>AVERAGE('+1% inflation'!C12:G12)</f>
        <v>0.61734935160638782</v>
      </c>
      <c r="E12" s="4">
        <f>AVERAGE('-1% inflation'!C12:G12)</f>
        <v>0.61644565250871874</v>
      </c>
      <c r="F12" s="4">
        <f>AVERAGE('+0.5% inflation wedge'!C12:G12)</f>
        <v>0.61149892199456712</v>
      </c>
      <c r="G12" s="9">
        <f>AVERAGE('-0.5% inflation wedge'!C12:G12)</f>
        <v>0.6231445459429692</v>
      </c>
      <c r="H12" s="26">
        <f>AVERAGE('10% totex overspend'!C12:G12)</f>
        <v>0.63205508851532044</v>
      </c>
      <c r="I12" s="4">
        <f>AVERAGE('10% totex underspend'!C12:G12)</f>
        <v>0.59105105458455875</v>
      </c>
      <c r="J12" s="4">
        <f>AVERAGE('+2% RoRE'!C12:G12)</f>
        <v>0.60896249180734219</v>
      </c>
      <c r="K12" s="4">
        <f>AVERAGE('-2% RoRE'!C12:G12)</f>
        <v>0.6283095831817056</v>
      </c>
      <c r="L12" s="9">
        <f>AVERAGE('inc UM &amp; competable spend'!C12:G12)</f>
        <v>0.62405322842823907</v>
      </c>
    </row>
    <row r="13" spans="2:12" x14ac:dyDescent="0.3">
      <c r="B13" s="14" t="s">
        <v>13</v>
      </c>
      <c r="C13" s="20"/>
      <c r="D13" s="3"/>
      <c r="E13" s="3"/>
      <c r="F13" s="3"/>
      <c r="G13" s="8"/>
      <c r="H13" s="20"/>
      <c r="I13" s="3"/>
      <c r="J13" s="3"/>
      <c r="K13" s="3"/>
      <c r="L13" s="8"/>
    </row>
    <row r="14" spans="2:12" x14ac:dyDescent="0.3">
      <c r="B14" s="13" t="s">
        <v>13</v>
      </c>
      <c r="C14" s="25">
        <f>AVERAGE(Base!C14:G14)</f>
        <v>0.66395597931403993</v>
      </c>
      <c r="D14" s="2">
        <f>AVERAGE('+1% inflation'!C14:G14)</f>
        <v>0.61150660392990974</v>
      </c>
      <c r="E14" s="2">
        <f>AVERAGE('-1% inflation'!C14:G14)</f>
        <v>0.69861677832507296</v>
      </c>
      <c r="F14" s="2">
        <f>AVERAGE('+0.5% inflation wedge'!C14:G14)</f>
        <v>0.70832667883236211</v>
      </c>
      <c r="G14" s="7">
        <f>AVERAGE('-0.5% inflation wedge'!C14:G14)</f>
        <v>0.59630554148668524</v>
      </c>
      <c r="H14" s="25">
        <f>AVERAGE('10% totex overspend'!C14:G14)</f>
        <v>0.55463711349749922</v>
      </c>
      <c r="I14" s="2">
        <f>AVERAGE('10% totex underspend'!C14:G14)</f>
        <v>0.79962467304528961</v>
      </c>
      <c r="J14" s="2">
        <f>AVERAGE('+2% RoRE'!C14:G14)</f>
        <v>0.72696575880528047</v>
      </c>
      <c r="K14" s="2">
        <f>AVERAGE('-2% RoRE'!C14:G14)</f>
        <v>0.55675045742530616</v>
      </c>
      <c r="L14" s="7">
        <f>AVERAGE('inc UM &amp; competable spend'!C14:G14)</f>
        <v>0.56065327478508775</v>
      </c>
    </row>
    <row r="15" spans="2:12" x14ac:dyDescent="0.3">
      <c r="B15" s="14" t="s">
        <v>14</v>
      </c>
      <c r="C15" s="20"/>
      <c r="D15" s="3"/>
      <c r="E15" s="3"/>
      <c r="F15" s="3"/>
      <c r="G15" s="8"/>
      <c r="H15" s="20"/>
      <c r="I15" s="3"/>
      <c r="J15" s="3"/>
      <c r="K15" s="3"/>
      <c r="L15" s="8"/>
    </row>
    <row r="16" spans="2:12" x14ac:dyDescent="0.3">
      <c r="B16" s="13" t="s">
        <v>18</v>
      </c>
      <c r="C16" s="25">
        <f>AVERAGE(Base!C16:G16)</f>
        <v>8.7876566542760681</v>
      </c>
      <c r="D16" s="2">
        <f>AVERAGE('+1% inflation'!C16:G16)</f>
        <v>9.0614413131792588</v>
      </c>
      <c r="E16" s="2">
        <f>AVERAGE('-1% inflation'!C16:G16)</f>
        <v>8.7441109384036402</v>
      </c>
      <c r="F16" s="2">
        <f>AVERAGE('+0.5% inflation wedge'!C16:G16)</f>
        <v>8.1806267749248054</v>
      </c>
      <c r="G16" s="7">
        <f>AVERAGE('-0.5% inflation wedge'!C16:G16)</f>
        <v>9.8754900665203387</v>
      </c>
      <c r="H16" s="25">
        <f>AVERAGE('10% totex overspend'!C16:G16)</f>
        <v>9.4823617796449184</v>
      </c>
      <c r="I16" s="2">
        <f>AVERAGE('10% totex underspend'!C16:G16)</f>
        <v>8.0043703624454761</v>
      </c>
      <c r="J16" s="2">
        <f>AVERAGE('+2% RoRE'!C16:G16)</f>
        <v>8.2283465083853251</v>
      </c>
      <c r="K16" s="2">
        <f>AVERAGE('-2% RoRE'!C16:G16)</f>
        <v>10.052099748505373</v>
      </c>
      <c r="L16" s="7">
        <f>AVERAGE('inc UM &amp; competable spend'!C16:G16)</f>
        <v>8.9558199966322114</v>
      </c>
    </row>
    <row r="17" spans="2:12" x14ac:dyDescent="0.3">
      <c r="B17" s="13" t="s">
        <v>15</v>
      </c>
      <c r="C17" s="25">
        <f>AVERAGE(Base!C17:G17)</f>
        <v>5.4753899821232936</v>
      </c>
      <c r="D17" s="2">
        <f>AVERAGE('+1% inflation'!C17:G17)</f>
        <v>5.6153665835450752</v>
      </c>
      <c r="E17" s="2">
        <f>AVERAGE('-1% inflation'!C17:G17)</f>
        <v>5.4391811937693841</v>
      </c>
      <c r="F17" s="2">
        <f>AVERAGE('+0.5% inflation wedge'!C17:G17)</f>
        <v>5.1960169059410486</v>
      </c>
      <c r="G17" s="7">
        <f>AVERAGE('-0.5% inflation wedge'!C17:G17)</f>
        <v>5.9717151095321332</v>
      </c>
      <c r="H17" s="25">
        <f>AVERAGE('10% totex overspend'!C17:G17)</f>
        <v>5.5234345657916109</v>
      </c>
      <c r="I17" s="2">
        <f>AVERAGE('10% totex underspend'!C17:G17)</f>
        <v>5.5365651821968989</v>
      </c>
      <c r="J17" s="2">
        <f>AVERAGE('+2% RoRE'!C17:G17)</f>
        <v>5.2787006860658598</v>
      </c>
      <c r="K17" s="2">
        <f>AVERAGE('-2% RoRE'!C17:G17)</f>
        <v>5.916731089378322</v>
      </c>
      <c r="L17" s="7">
        <f>AVERAGE('inc UM &amp; competable spend'!C17:G17)</f>
        <v>5.3941316610107437</v>
      </c>
    </row>
    <row r="18" spans="2:12" x14ac:dyDescent="0.3">
      <c r="B18" s="13" t="s">
        <v>33</v>
      </c>
      <c r="C18" s="37">
        <f>AVERAGE(Base!C18:G18)</f>
        <v>7.0299275921302959E-2</v>
      </c>
      <c r="D18" s="38">
        <f>AVERAGE('+1% inflation'!C18:G18)</f>
        <v>6.8332814895321628E-2</v>
      </c>
      <c r="E18" s="38">
        <f>AVERAGE('-1% inflation'!C18:G18)</f>
        <v>7.0697077891491794E-2</v>
      </c>
      <c r="F18" s="38">
        <f>AVERAGE('+0.5% inflation wedge'!C18:G18)</f>
        <v>7.4931849991057592E-2</v>
      </c>
      <c r="G18" s="39">
        <f>AVERAGE('-0.5% inflation wedge'!C18:G18)</f>
        <v>6.33074444344814E-2</v>
      </c>
      <c r="H18" s="37">
        <f>AVERAGE('10% totex overspend'!C18:G18)</f>
        <v>6.6842326405662414E-2</v>
      </c>
      <c r="I18" s="38">
        <f>AVERAGE('10% totex underspend'!C18:G18)</f>
        <v>7.4002891291588671E-2</v>
      </c>
      <c r="J18" s="38">
        <f>AVERAGE('+2% RoRE'!C18:G18)</f>
        <v>7.4554759591837619E-2</v>
      </c>
      <c r="K18" s="38">
        <f>AVERAGE('-2% RoRE'!C18:G18)</f>
        <v>6.3058359843472092E-2</v>
      </c>
      <c r="L18" s="39">
        <f>AVERAGE('inc UM &amp; competable spend'!C18:G18)</f>
        <v>6.9864143720333616E-2</v>
      </c>
    </row>
    <row r="19" spans="2:12" x14ac:dyDescent="0.3">
      <c r="B19" s="13" t="s">
        <v>34</v>
      </c>
      <c r="C19" s="37">
        <f>AVERAGE(Base!C19:G19)</f>
        <v>3.3545669582686399E-2</v>
      </c>
      <c r="D19" s="38">
        <f>AVERAGE('+1% inflation'!C19:G19)</f>
        <v>1.6054539924391639E-2</v>
      </c>
      <c r="E19" s="38">
        <f>AVERAGE('-1% inflation'!C19:G19)</f>
        <v>4.6841262814457031E-2</v>
      </c>
      <c r="F19" s="38">
        <f>AVERAGE('+0.5% inflation wedge'!C19:G19)</f>
        <v>4.3271106214867724E-2</v>
      </c>
      <c r="G19" s="39">
        <f>AVERAGE('-0.5% inflation wedge'!C19:G19)</f>
        <v>1.8362530639211328E-2</v>
      </c>
      <c r="H19" s="37">
        <f>AVERAGE('10% totex overspend'!C19:G19)</f>
        <v>2.5912601626920329E-2</v>
      </c>
      <c r="I19" s="38">
        <f>AVERAGE('10% totex underspend'!C19:G19)</f>
        <v>4.0493510514763707E-2</v>
      </c>
      <c r="J19" s="38">
        <f>AVERAGE('+2% RoRE'!C19:G19)</f>
        <v>4.2341339998024863E-2</v>
      </c>
      <c r="K19" s="38">
        <f>AVERAGE('-2% RoRE'!C19:G19)</f>
        <v>1.7226174496479889E-2</v>
      </c>
      <c r="L19" s="39">
        <f>AVERAGE('inc UM &amp; competable spend'!C19:G19)</f>
        <v>3.3719645104401397E-2</v>
      </c>
    </row>
    <row r="20" spans="2:12" x14ac:dyDescent="0.3">
      <c r="B20" s="13" t="s">
        <v>16</v>
      </c>
      <c r="C20" s="25">
        <f>AVERAGE(Base!C20:G20)</f>
        <v>1.05</v>
      </c>
      <c r="D20" s="2">
        <f>AVERAGE('+1% inflation'!C20:G20)</f>
        <v>0.49800000000000005</v>
      </c>
      <c r="E20" s="2">
        <f>AVERAGE('-1% inflation'!C20:G20)</f>
        <v>1.466</v>
      </c>
      <c r="F20" s="2">
        <f>AVERAGE('+0.5% inflation wedge'!C20:G20)</f>
        <v>1.3720000000000001</v>
      </c>
      <c r="G20" s="7">
        <f>AVERAGE('-0.5% inflation wedge'!C20:G20)</f>
        <v>0.56399999999999983</v>
      </c>
      <c r="H20" s="25">
        <f>AVERAGE('10% totex overspend'!C20:G20)</f>
        <v>0.77200000000000002</v>
      </c>
      <c r="I20" s="2">
        <f>AVERAGE('10% totex underspend'!C20:G20)</f>
        <v>1.3559999999999999</v>
      </c>
      <c r="J20" s="2">
        <f>AVERAGE('+2% RoRE'!C20:G20)</f>
        <v>1.3620000000000001</v>
      </c>
      <c r="K20" s="2">
        <f>AVERAGE('-2% RoRE'!C20:G20)</f>
        <v>0.52200000000000002</v>
      </c>
      <c r="L20" s="7">
        <f>AVERAGE('inc UM &amp; competable spend'!C20:G20)</f>
        <v>1.0299999999999998</v>
      </c>
    </row>
    <row r="21" spans="2:12" x14ac:dyDescent="0.3">
      <c r="B21" s="15" t="s">
        <v>17</v>
      </c>
      <c r="C21" s="28">
        <f>AVERAGE(Base!C21:G21)</f>
        <v>3.187128349025195E-2</v>
      </c>
      <c r="D21" s="10">
        <f>AVERAGE('+1% inflation'!C21:G21)</f>
        <v>3.1972368197300156E-2</v>
      </c>
      <c r="E21" s="10">
        <f>AVERAGE('-1% inflation'!C21:G21)</f>
        <v>3.1908771331418284E-2</v>
      </c>
      <c r="F21" s="10">
        <f>AVERAGE('+0.5% inflation wedge'!C21:G21)</f>
        <v>3.150056363619376E-2</v>
      </c>
      <c r="G21" s="11">
        <f>AVERAGE('-0.5% inflation wedge'!C21:G21)</f>
        <v>3.2469205749122897E-2</v>
      </c>
      <c r="H21" s="28">
        <f>AVERAGE('10% totex overspend'!C21:G21)</f>
        <v>3.3283828305897351E-2</v>
      </c>
      <c r="I21" s="10">
        <f>AVERAGE('10% totex underspend'!C21:G21)</f>
        <v>2.9947260597859331E-2</v>
      </c>
      <c r="J21" s="10">
        <f>AVERAGE('+2% RoRE'!C21:G21)</f>
        <v>3.1301493648690032E-2</v>
      </c>
      <c r="K21" s="10">
        <f>AVERAGE('-2% RoRE'!C21:G21)</f>
        <v>3.2959454436583845E-2</v>
      </c>
      <c r="L21" s="11">
        <f>AVERAGE('inc UM &amp; competable spend'!C21:G21)</f>
        <v>3.2561186557531305E-2</v>
      </c>
    </row>
  </sheetData>
  <pageMargins left="0.7" right="0.7" top="0.75" bottom="0.75" header="0.3" footer="0.3"/>
  <pageSetup paperSize="9" orientation="portrait" r:id="rId1"/>
  <ignoredErrors>
    <ignoredError sqref="C19:G21 C4:G17 H19:L21 H4:L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tabSelected="1" workbookViewId="0">
      <selection activeCell="H14" sqref="H14"/>
    </sheetView>
  </sheetViews>
  <sheetFormatPr defaultColWidth="9.109375" defaultRowHeight="13.8" x14ac:dyDescent="0.25"/>
  <cols>
    <col min="1" max="1" width="9.109375" style="1"/>
    <col min="2" max="2" width="45" style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2.5424282102854576</v>
      </c>
      <c r="D4" s="2">
        <v>2.4008811367216238</v>
      </c>
      <c r="E4" s="2">
        <v>2.8794436014833318</v>
      </c>
      <c r="F4" s="2">
        <v>2.8702322854013849</v>
      </c>
      <c r="G4" s="7">
        <v>2.9296667227736508</v>
      </c>
    </row>
    <row r="5" spans="2:7" x14ac:dyDescent="0.25">
      <c r="B5" s="13" t="s">
        <v>9</v>
      </c>
      <c r="C5" s="25">
        <v>3.6698998009816131</v>
      </c>
      <c r="D5" s="2">
        <v>3.3954001795442124</v>
      </c>
      <c r="E5" s="2">
        <v>3.9013225931656654</v>
      </c>
      <c r="F5" s="2">
        <v>3.84065539010638</v>
      </c>
      <c r="G5" s="7">
        <v>3.9058995399954548</v>
      </c>
    </row>
    <row r="6" spans="2:7" x14ac:dyDescent="0.25">
      <c r="B6" s="13" t="s">
        <v>20</v>
      </c>
      <c r="C6" s="25">
        <v>1.692673512407679</v>
      </c>
      <c r="D6" s="2">
        <v>1.2484965196727504</v>
      </c>
      <c r="E6" s="2">
        <v>1.7036195098068956</v>
      </c>
      <c r="F6" s="2">
        <v>1.6608488185753443</v>
      </c>
      <c r="G6" s="7">
        <v>1.6825191277498095</v>
      </c>
    </row>
    <row r="7" spans="2:7" x14ac:dyDescent="0.25">
      <c r="B7" s="13" t="s">
        <v>35</v>
      </c>
      <c r="C7" s="25">
        <v>1.8222578323784124</v>
      </c>
      <c r="D7" s="2">
        <v>1.6068857161782779</v>
      </c>
      <c r="E7" s="2">
        <v>2.0372338440387541</v>
      </c>
      <c r="F7" s="2">
        <v>2.0259883095281608</v>
      </c>
      <c r="G7" s="7">
        <v>2.0633622821926272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7.3328730158227884E-2</v>
      </c>
      <c r="D9" s="17">
        <v>5.8367938795042498E-2</v>
      </c>
      <c r="E9" s="17">
        <v>7.2552278999221509E-2</v>
      </c>
      <c r="F9" s="17">
        <v>7.2177028512977678E-2</v>
      </c>
      <c r="G9" s="41">
        <v>7.3415611460788704E-2</v>
      </c>
    </row>
    <row r="10" spans="2:7" x14ac:dyDescent="0.25">
      <c r="B10" s="13" t="s">
        <v>11</v>
      </c>
      <c r="C10" s="40">
        <v>5.1487077830682779E-2</v>
      </c>
      <c r="D10" s="17">
        <v>3.8860603365238659E-2</v>
      </c>
      <c r="E10" s="17">
        <v>5.3182047477854773E-2</v>
      </c>
      <c r="F10" s="17">
        <v>5.2852604507015136E-2</v>
      </c>
      <c r="G10" s="41">
        <v>5.4065281975915376E-2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0.60451539179207903</v>
      </c>
      <c r="D12" s="4">
        <v>0.61515320958012909</v>
      </c>
      <c r="E12" s="4">
        <v>0.61950730876722626</v>
      </c>
      <c r="F12" s="4">
        <v>0.62097581776809518</v>
      </c>
      <c r="G12" s="9">
        <v>0.62014447916149029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0.82228200682469976</v>
      </c>
      <c r="D14" s="2">
        <v>0.48902975473031324</v>
      </c>
      <c r="E14" s="2">
        <v>0.59936025621864941</v>
      </c>
      <c r="F14" s="2">
        <v>0.6717486451133613</v>
      </c>
      <c r="G14" s="7">
        <v>0.73735923368317569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8.1888352484382381</v>
      </c>
      <c r="D16" s="2">
        <v>9.6826999123034874</v>
      </c>
      <c r="E16" s="2">
        <v>8.622962648906455</v>
      </c>
      <c r="F16" s="2">
        <v>8.7255878971333889</v>
      </c>
      <c r="G16" s="7">
        <v>8.7181975645987713</v>
      </c>
    </row>
    <row r="17" spans="2:7" x14ac:dyDescent="0.25">
      <c r="B17" s="13" t="s">
        <v>15</v>
      </c>
      <c r="C17" s="25">
        <v>5.3572801352619663</v>
      </c>
      <c r="D17" s="2">
        <v>6.0576063423162108</v>
      </c>
      <c r="E17" s="2">
        <v>5.2961025935448616</v>
      </c>
      <c r="F17" s="2">
        <v>5.3258254549916675</v>
      </c>
      <c r="G17" s="7">
        <v>5.3401353845017656</v>
      </c>
    </row>
    <row r="18" spans="2:7" x14ac:dyDescent="0.25">
      <c r="B18" s="13" t="s">
        <v>33</v>
      </c>
      <c r="C18" s="37">
        <v>7.3821901827536618E-2</v>
      </c>
      <c r="D18" s="38">
        <v>6.353116539308154E-2</v>
      </c>
      <c r="E18" s="38">
        <v>7.1843904930492863E-2</v>
      </c>
      <c r="F18" s="38">
        <v>7.1167218196507301E-2</v>
      </c>
      <c r="G18" s="39">
        <v>7.11321892588965E-2</v>
      </c>
    </row>
    <row r="19" spans="2:7" x14ac:dyDescent="0.25">
      <c r="B19" s="13" t="s">
        <v>34</v>
      </c>
      <c r="C19" s="37">
        <v>3.7321067679556799E-2</v>
      </c>
      <c r="D19" s="38">
        <v>1.3386207131078454E-2</v>
      </c>
      <c r="E19" s="38">
        <v>3.7543321064527659E-2</v>
      </c>
      <c r="F19" s="38">
        <v>3.9280477011274219E-2</v>
      </c>
      <c r="G19" s="39">
        <v>4.0197275026994883E-2</v>
      </c>
    </row>
    <row r="20" spans="2:7" x14ac:dyDescent="0.25">
      <c r="B20" s="13" t="s">
        <v>16</v>
      </c>
      <c r="C20" s="25">
        <v>1.1200000000000001</v>
      </c>
      <c r="D20" s="2">
        <v>0.43</v>
      </c>
      <c r="E20" s="2">
        <v>1.19</v>
      </c>
      <c r="F20" s="2">
        <v>1.24</v>
      </c>
      <c r="G20" s="7">
        <v>1.27</v>
      </c>
    </row>
    <row r="21" spans="2:7" x14ac:dyDescent="0.25">
      <c r="B21" s="15" t="s">
        <v>17</v>
      </c>
      <c r="C21" s="28">
        <v>3.3385913737585135E-2</v>
      </c>
      <c r="D21" s="10">
        <v>3.1181239648401134E-2</v>
      </c>
      <c r="E21" s="10">
        <v>3.1538056515936518E-2</v>
      </c>
      <c r="F21" s="10">
        <v>3.1660249035661357E-2</v>
      </c>
      <c r="G21" s="11">
        <v>3.1590958513675611E-2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2.0658118278777389</v>
      </c>
      <c r="D4" s="2">
        <v>1.9496680968642657</v>
      </c>
      <c r="E4" s="2">
        <v>2.2790835762377291</v>
      </c>
      <c r="F4" s="2">
        <v>2.2650525981871215</v>
      </c>
      <c r="G4" s="7">
        <v>2.3014787467667186</v>
      </c>
    </row>
    <row r="5" spans="2:7" x14ac:dyDescent="0.25">
      <c r="B5" s="13" t="s">
        <v>9</v>
      </c>
      <c r="C5" s="25">
        <v>3.4021523016057209</v>
      </c>
      <c r="D5" s="2">
        <v>3.0793995257730851</v>
      </c>
      <c r="E5" s="2">
        <v>3.36440897676199</v>
      </c>
      <c r="F5" s="2">
        <v>3.2862448028251192</v>
      </c>
      <c r="G5" s="7">
        <v>3.3172210065149481</v>
      </c>
    </row>
    <row r="6" spans="2:7" x14ac:dyDescent="0.25">
      <c r="B6" s="13" t="s">
        <v>20</v>
      </c>
      <c r="C6" s="25">
        <v>1.5347665897126759</v>
      </c>
      <c r="D6" s="2">
        <v>1.1290584820162621</v>
      </c>
      <c r="E6" s="2">
        <v>1.4496504681609572</v>
      </c>
      <c r="F6" s="2">
        <v>1.4002171787230646</v>
      </c>
      <c r="G6" s="7">
        <v>1.4078496673169916</v>
      </c>
    </row>
    <row r="7" spans="2:7" x14ac:dyDescent="0.25">
      <c r="B7" s="13" t="s">
        <v>35</v>
      </c>
      <c r="C7" s="25">
        <v>1.761201899467685</v>
      </c>
      <c r="D7" s="2">
        <v>1.6181519672315237</v>
      </c>
      <c r="E7" s="2">
        <v>1.9384244114190019</v>
      </c>
      <c r="F7" s="2">
        <v>1.9255825759235463</v>
      </c>
      <c r="G7" s="7">
        <v>1.9530619556580511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6.1111589927006597E-2</v>
      </c>
      <c r="D9" s="17">
        <v>4.858332363097851E-2</v>
      </c>
      <c r="E9" s="17">
        <v>6.1632570021724641E-2</v>
      </c>
      <c r="F9" s="17">
        <v>6.1026518477277025E-2</v>
      </c>
      <c r="G9" s="41">
        <v>6.2137746310819926E-2</v>
      </c>
    </row>
    <row r="10" spans="2:7" x14ac:dyDescent="0.25">
      <c r="B10" s="13" t="s">
        <v>11</v>
      </c>
      <c r="C10" s="40">
        <v>3.9326844511310355E-2</v>
      </c>
      <c r="D10" s="17">
        <v>2.9100441004496151E-2</v>
      </c>
      <c r="E10" s="17">
        <v>4.2298461540988194E-2</v>
      </c>
      <c r="F10" s="17">
        <v>4.1750830489714688E-2</v>
      </c>
      <c r="G10" s="41">
        <v>4.2848613404981729E-2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0.60549888620743153</v>
      </c>
      <c r="D12" s="4">
        <v>0.61592528323754558</v>
      </c>
      <c r="E12" s="4">
        <v>0.6206647703438829</v>
      </c>
      <c r="F12" s="4">
        <v>0.62254587269429817</v>
      </c>
      <c r="G12" s="9">
        <v>0.6221119455487808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0.7707340637710326</v>
      </c>
      <c r="D14" s="2">
        <v>0.45900094776589229</v>
      </c>
      <c r="E14" s="2">
        <v>0.54876557214581689</v>
      </c>
      <c r="F14" s="2">
        <v>0.61038304860788473</v>
      </c>
      <c r="G14" s="7">
        <v>0.66864938735892221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8.4137966598911653</v>
      </c>
      <c r="D16" s="2">
        <v>10.013635269528343</v>
      </c>
      <c r="E16" s="2">
        <v>8.8873542964240446</v>
      </c>
      <c r="F16" s="2">
        <v>8.9987961275229331</v>
      </c>
      <c r="G16" s="7">
        <v>8.9936242125298129</v>
      </c>
    </row>
    <row r="17" spans="2:7" x14ac:dyDescent="0.25">
      <c r="B17" s="13" t="s">
        <v>15</v>
      </c>
      <c r="C17" s="25">
        <v>5.4818468359893062</v>
      </c>
      <c r="D17" s="2">
        <v>6.2442381155237161</v>
      </c>
      <c r="E17" s="2">
        <v>5.4317350430594171</v>
      </c>
      <c r="F17" s="2">
        <v>5.456036073961763</v>
      </c>
      <c r="G17" s="7">
        <v>5.4629768491911737</v>
      </c>
    </row>
    <row r="18" spans="2:7" x14ac:dyDescent="0.25">
      <c r="B18" s="13" t="s">
        <v>33</v>
      </c>
      <c r="C18" s="37">
        <v>7.1965001138411616E-2</v>
      </c>
      <c r="D18" s="38">
        <v>6.1508659608545589E-2</v>
      </c>
      <c r="E18" s="38">
        <v>6.9836843411724497E-2</v>
      </c>
      <c r="F18" s="38">
        <v>6.918101753524937E-2</v>
      </c>
      <c r="G18" s="39">
        <v>6.9172552782677046E-2</v>
      </c>
    </row>
    <row r="19" spans="2:7" x14ac:dyDescent="0.25">
      <c r="B19" s="13" t="s">
        <v>34</v>
      </c>
      <c r="C19" s="37">
        <v>1.8845476383143822E-2</v>
      </c>
      <c r="D19" s="38">
        <v>-2.1607479789858401E-3</v>
      </c>
      <c r="E19" s="38">
        <v>2.0012528462069055E-2</v>
      </c>
      <c r="F19" s="38">
        <v>2.1353240014682046E-2</v>
      </c>
      <c r="G19" s="39">
        <v>2.2222202741049118E-2</v>
      </c>
    </row>
    <row r="20" spans="2:7" x14ac:dyDescent="0.25">
      <c r="B20" s="13" t="s">
        <v>16</v>
      </c>
      <c r="C20" s="25">
        <v>0.56000000000000005</v>
      </c>
      <c r="D20" s="2">
        <v>-7.0000000000000007E-2</v>
      </c>
      <c r="E20" s="2">
        <v>0.63</v>
      </c>
      <c r="F20" s="2">
        <v>0.67</v>
      </c>
      <c r="G20" s="7">
        <v>0.7</v>
      </c>
    </row>
    <row r="21" spans="2:7" x14ac:dyDescent="0.25">
      <c r="B21" s="15" t="s">
        <v>17</v>
      </c>
      <c r="C21" s="28">
        <v>3.3436253091169363E-2</v>
      </c>
      <c r="D21" s="10">
        <v>3.1243920717181326E-2</v>
      </c>
      <c r="E21" s="10">
        <v>3.16342882544247E-2</v>
      </c>
      <c r="F21" s="10">
        <v>3.1791942733960743E-2</v>
      </c>
      <c r="G21" s="11">
        <v>3.1755436189764646E-2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3.110137862314561</v>
      </c>
      <c r="D4" s="2">
        <v>3.0401203895922024</v>
      </c>
      <c r="E4" s="2">
        <v>3.7413257730192817</v>
      </c>
      <c r="F4" s="2">
        <v>3.7390476355238205</v>
      </c>
      <c r="G4" s="7">
        <v>3.8389103182627196</v>
      </c>
    </row>
    <row r="5" spans="2:7" x14ac:dyDescent="0.25">
      <c r="B5" s="13" t="s">
        <v>9</v>
      </c>
      <c r="C5" s="25">
        <v>3.9387074271382754</v>
      </c>
      <c r="D5" s="2">
        <v>3.8355829311240273</v>
      </c>
      <c r="E5" s="2">
        <v>4.6205548510643144</v>
      </c>
      <c r="F5" s="2">
        <v>4.5819585400133676</v>
      </c>
      <c r="G5" s="7">
        <v>4.6992378408100581</v>
      </c>
    </row>
    <row r="6" spans="2:7" x14ac:dyDescent="0.25">
      <c r="B6" s="13" t="s">
        <v>20</v>
      </c>
      <c r="C6" s="25">
        <v>1.8081122514797854</v>
      </c>
      <c r="D6" s="2">
        <v>1.3886890027258378</v>
      </c>
      <c r="E6" s="2">
        <v>1.9938012690354503</v>
      </c>
      <c r="F6" s="2">
        <v>1.959179732628987</v>
      </c>
      <c r="G6" s="7">
        <v>2.0014171617632557</v>
      </c>
    </row>
    <row r="7" spans="2:7" x14ac:dyDescent="0.25">
      <c r="B7" s="13" t="s">
        <v>35</v>
      </c>
      <c r="C7" s="25">
        <v>1.8729887365159341</v>
      </c>
      <c r="D7" s="2">
        <v>1.6140742088412665</v>
      </c>
      <c r="E7" s="2">
        <v>2.1819146184358731</v>
      </c>
      <c r="F7" s="2">
        <v>2.1709944109187327</v>
      </c>
      <c r="G7" s="7">
        <v>2.2227511130074116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8.1661237012716159E-2</v>
      </c>
      <c r="D9" s="17">
        <v>6.6511811886723254E-2</v>
      </c>
      <c r="E9" s="17">
        <v>8.0655578494079075E-2</v>
      </c>
      <c r="F9" s="17">
        <v>8.0388417031205556E-2</v>
      </c>
      <c r="G9" s="41">
        <v>8.1636804692618067E-2</v>
      </c>
    </row>
    <row r="10" spans="2:7" x14ac:dyDescent="0.25">
      <c r="B10" s="13" t="s">
        <v>11</v>
      </c>
      <c r="C10" s="40">
        <v>5.9806520143606649E-2</v>
      </c>
      <c r="D10" s="17">
        <v>4.7011113535492061E-2</v>
      </c>
      <c r="E10" s="17">
        <v>6.1297073749662645E-2</v>
      </c>
      <c r="F10" s="17">
        <v>6.1080347770249968E-2</v>
      </c>
      <c r="G10" s="41">
        <v>6.2308254865356766E-2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0.60463802188635196</v>
      </c>
      <c r="D12" s="4">
        <v>0.61536257747622547</v>
      </c>
      <c r="E12" s="4">
        <v>0.6198825869266148</v>
      </c>
      <c r="F12" s="4">
        <v>0.62150181034756091</v>
      </c>
      <c r="G12" s="9">
        <v>0.62084326590684025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0.84553032702074993</v>
      </c>
      <c r="D14" s="2">
        <v>0.51513902587268656</v>
      </c>
      <c r="E14" s="2">
        <v>0.63385616448744653</v>
      </c>
      <c r="F14" s="2">
        <v>0.71393923555279215</v>
      </c>
      <c r="G14" s="7">
        <v>0.78461913869168931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8.1187508162705591</v>
      </c>
      <c r="D16" s="2">
        <v>9.6292443081926073</v>
      </c>
      <c r="E16" s="2">
        <v>8.5862200017687922</v>
      </c>
      <c r="F16" s="2">
        <v>8.6936803373222737</v>
      </c>
      <c r="G16" s="7">
        <v>8.6926592284639632</v>
      </c>
    </row>
    <row r="17" spans="2:7" x14ac:dyDescent="0.25">
      <c r="B17" s="13" t="s">
        <v>15</v>
      </c>
      <c r="C17" s="25">
        <v>5.3087058146268014</v>
      </c>
      <c r="D17" s="2">
        <v>6.0188380755052115</v>
      </c>
      <c r="E17" s="2">
        <v>5.2651450516349056</v>
      </c>
      <c r="F17" s="2">
        <v>5.294501503146587</v>
      </c>
      <c r="G17" s="7">
        <v>5.3087155239334116</v>
      </c>
    </row>
    <row r="18" spans="2:7" x14ac:dyDescent="0.25">
      <c r="B18" s="13" t="s">
        <v>33</v>
      </c>
      <c r="C18" s="37">
        <v>7.4474267725351775E-2</v>
      </c>
      <c r="D18" s="38">
        <v>6.3905594019737555E-2</v>
      </c>
      <c r="E18" s="38">
        <v>7.2195050534334865E-2</v>
      </c>
      <c r="F18" s="38">
        <v>7.1488919103619653E-2</v>
      </c>
      <c r="G18" s="39">
        <v>7.142155807441522E-2</v>
      </c>
    </row>
    <row r="19" spans="2:7" x14ac:dyDescent="0.25">
      <c r="B19" s="13" t="s">
        <v>34</v>
      </c>
      <c r="C19" s="37">
        <v>5.0098521599367563E-2</v>
      </c>
      <c r="D19" s="38">
        <v>2.6454248503454222E-2</v>
      </c>
      <c r="E19" s="38">
        <v>5.0866601065605761E-2</v>
      </c>
      <c r="F19" s="38">
        <v>5.2918636430523747E-2</v>
      </c>
      <c r="G19" s="39">
        <v>5.3868306473333835E-2</v>
      </c>
    </row>
    <row r="20" spans="2:7" x14ac:dyDescent="0.25">
      <c r="B20" s="13" t="s">
        <v>16</v>
      </c>
      <c r="C20" s="25">
        <v>1.5</v>
      </c>
      <c r="D20" s="2">
        <v>0.85</v>
      </c>
      <c r="E20" s="2">
        <v>1.61</v>
      </c>
      <c r="F20" s="2">
        <v>1.67</v>
      </c>
      <c r="G20" s="7">
        <v>1.7</v>
      </c>
    </row>
    <row r="21" spans="2:7" x14ac:dyDescent="0.25">
      <c r="B21" s="15" t="s">
        <v>17</v>
      </c>
      <c r="C21" s="28">
        <v>3.3423023730486806E-2</v>
      </c>
      <c r="D21" s="10">
        <v>3.1198212387299043E-2</v>
      </c>
      <c r="E21" s="10">
        <v>3.1569193063205679E-2</v>
      </c>
      <c r="F21" s="10">
        <v>3.1704246752194923E-2</v>
      </c>
      <c r="G21" s="11">
        <v>3.164918072390499E-2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2.6677200390130626</v>
      </c>
      <c r="D4" s="2">
        <v>2.5527618686061673</v>
      </c>
      <c r="E4" s="2">
        <v>3.0502814215689429</v>
      </c>
      <c r="F4" s="2">
        <v>3.0498963402465069</v>
      </c>
      <c r="G4" s="7">
        <v>3.1206996014645707</v>
      </c>
    </row>
    <row r="5" spans="2:7" x14ac:dyDescent="0.25">
      <c r="B5" s="13" t="s">
        <v>9</v>
      </c>
      <c r="C5" s="25">
        <v>3.5428683740896618</v>
      </c>
      <c r="D5" s="2">
        <v>3.3337316049781456</v>
      </c>
      <c r="E5" s="2">
        <v>3.8588886891403922</v>
      </c>
      <c r="F5" s="2">
        <v>3.8225760247044587</v>
      </c>
      <c r="G5" s="7">
        <v>3.9006644541316033</v>
      </c>
    </row>
    <row r="6" spans="2:7" x14ac:dyDescent="0.25">
      <c r="B6" s="13" t="s">
        <v>20</v>
      </c>
      <c r="C6" s="25">
        <v>1.7289176819512471</v>
      </c>
      <c r="D6" s="2">
        <v>1.3509046817974193</v>
      </c>
      <c r="E6" s="2">
        <v>1.8005522505386709</v>
      </c>
      <c r="F6" s="2">
        <v>1.7695501762119299</v>
      </c>
      <c r="G6" s="7">
        <v>1.7992760779111534</v>
      </c>
    </row>
    <row r="7" spans="2:7" x14ac:dyDescent="0.25">
      <c r="B7" s="13" t="s">
        <v>35</v>
      </c>
      <c r="C7" s="25">
        <v>1.8250416746493112</v>
      </c>
      <c r="D7" s="2">
        <v>1.616163839803108</v>
      </c>
      <c r="E7" s="2">
        <v>2.0516035089769256</v>
      </c>
      <c r="F7" s="2">
        <v>2.045742313717418</v>
      </c>
      <c r="G7" s="7">
        <v>2.0884363115322837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7.9708232925389685E-2</v>
      </c>
      <c r="D9" s="17">
        <v>6.5007179296990208E-2</v>
      </c>
      <c r="E9" s="17">
        <v>7.9488531120823838E-2</v>
      </c>
      <c r="F9" s="17">
        <v>7.9453809357041494E-2</v>
      </c>
      <c r="G9" s="41">
        <v>8.1033064341631253E-2</v>
      </c>
    </row>
    <row r="10" spans="2:7" x14ac:dyDescent="0.25">
      <c r="B10" s="13" t="s">
        <v>11</v>
      </c>
      <c r="C10" s="40">
        <v>5.7805035448935879E-2</v>
      </c>
      <c r="D10" s="17">
        <v>4.5402778294052669E-2</v>
      </c>
      <c r="E10" s="17">
        <v>5.9975158618473377E-2</v>
      </c>
      <c r="F10" s="17">
        <v>5.9938311446105577E-2</v>
      </c>
      <c r="G10" s="41">
        <v>6.1441273607287163E-2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0.60302690658160663</v>
      </c>
      <c r="D12" s="4">
        <v>0.61210745475987338</v>
      </c>
      <c r="E12" s="4">
        <v>0.61496289268062476</v>
      </c>
      <c r="F12" s="4">
        <v>0.61489591783746078</v>
      </c>
      <c r="G12" s="9">
        <v>0.61250143811327007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0.86392343947358186</v>
      </c>
      <c r="D14" s="2">
        <v>0.52611612047537271</v>
      </c>
      <c r="E14" s="2">
        <v>0.64013754259330136</v>
      </c>
      <c r="F14" s="2">
        <v>0.72009539974207337</v>
      </c>
      <c r="G14" s="7">
        <v>0.79136089187748115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7.6954092700459062</v>
      </c>
      <c r="D16" s="2">
        <v>8.9802909987313964</v>
      </c>
      <c r="E16" s="2">
        <v>8.0393623182492231</v>
      </c>
      <c r="F16" s="2">
        <v>8.1085163643739939</v>
      </c>
      <c r="G16" s="7">
        <v>8.0795549232235047</v>
      </c>
    </row>
    <row r="17" spans="2:7" x14ac:dyDescent="0.25">
      <c r="B17" s="13" t="s">
        <v>15</v>
      </c>
      <c r="C17" s="25">
        <v>5.0658940583064895</v>
      </c>
      <c r="D17" s="2">
        <v>5.690811156451991</v>
      </c>
      <c r="E17" s="2">
        <v>5.0335603148638457</v>
      </c>
      <c r="F17" s="2">
        <v>5.0782948164368822</v>
      </c>
      <c r="G17" s="7">
        <v>5.1115241836460381</v>
      </c>
    </row>
    <row r="18" spans="2:7" x14ac:dyDescent="0.25">
      <c r="B18" s="13" t="s">
        <v>33</v>
      </c>
      <c r="C18" s="37">
        <v>7.836190193663467E-2</v>
      </c>
      <c r="D18" s="38">
        <v>6.8161204892619065E-2</v>
      </c>
      <c r="E18" s="38">
        <v>7.6493988992717615E-2</v>
      </c>
      <c r="F18" s="38">
        <v>7.583334486924144E-2</v>
      </c>
      <c r="G18" s="39">
        <v>7.5808809264075155E-2</v>
      </c>
    </row>
    <row r="19" spans="2:7" x14ac:dyDescent="0.25">
      <c r="B19" s="13" t="s">
        <v>34</v>
      </c>
      <c r="C19" s="37">
        <v>4.6597039508977638E-2</v>
      </c>
      <c r="D19" s="38">
        <v>2.3299733741850261E-2</v>
      </c>
      <c r="E19" s="38">
        <v>4.7322164146126736E-2</v>
      </c>
      <c r="F19" s="38">
        <v>4.9139661921977301E-2</v>
      </c>
      <c r="G19" s="39">
        <v>4.9996931755406718E-2</v>
      </c>
    </row>
    <row r="20" spans="2:7" x14ac:dyDescent="0.25">
      <c r="B20" s="13" t="s">
        <v>16</v>
      </c>
      <c r="C20" s="25">
        <v>1.4</v>
      </c>
      <c r="D20" s="2">
        <v>0.75</v>
      </c>
      <c r="E20" s="2">
        <v>1.52</v>
      </c>
      <c r="F20" s="2">
        <v>1.58</v>
      </c>
      <c r="G20" s="7">
        <v>1.61</v>
      </c>
    </row>
    <row r="21" spans="2:7" x14ac:dyDescent="0.25">
      <c r="B21" s="15" t="s">
        <v>17</v>
      </c>
      <c r="C21" s="28">
        <v>3.3272324088099006E-2</v>
      </c>
      <c r="D21" s="10">
        <v>3.0936402741566862E-2</v>
      </c>
      <c r="E21" s="10">
        <v>3.1165827323875066E-2</v>
      </c>
      <c r="F21" s="10">
        <v>3.1160407162173921E-2</v>
      </c>
      <c r="G21" s="11">
        <v>3.096785686525394E-2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2.3207559869720424</v>
      </c>
      <c r="D4" s="2">
        <v>2.1926099436535944</v>
      </c>
      <c r="E4" s="2">
        <v>2.6234338525044287</v>
      </c>
      <c r="F4" s="2">
        <v>2.6030055029186872</v>
      </c>
      <c r="G4" s="7">
        <v>2.6477029190051686</v>
      </c>
    </row>
    <row r="5" spans="2:7" x14ac:dyDescent="0.25">
      <c r="B5" s="13" t="s">
        <v>9</v>
      </c>
      <c r="C5" s="25">
        <v>3.8794873610647471</v>
      </c>
      <c r="D5" s="2">
        <v>3.5406451103117584</v>
      </c>
      <c r="E5" s="2">
        <v>3.9772070695248716</v>
      </c>
      <c r="F5" s="2">
        <v>3.875587350555584</v>
      </c>
      <c r="G5" s="7">
        <v>3.9213076544054259</v>
      </c>
    </row>
    <row r="6" spans="2:7" x14ac:dyDescent="0.25">
      <c r="B6" s="13" t="s">
        <v>20</v>
      </c>
      <c r="C6" s="25">
        <v>1.5816843743955833</v>
      </c>
      <c r="D6" s="2">
        <v>1.0950413963744012</v>
      </c>
      <c r="E6" s="2">
        <v>1.5317870322536993</v>
      </c>
      <c r="F6" s="2">
        <v>1.4721290362969144</v>
      </c>
      <c r="G6" s="7">
        <v>1.4827978524461696</v>
      </c>
    </row>
    <row r="7" spans="2:7" x14ac:dyDescent="0.25">
      <c r="B7" s="13" t="s">
        <v>35</v>
      </c>
      <c r="C7" s="25">
        <v>1.7934514465930427</v>
      </c>
      <c r="D7" s="2">
        <v>1.6118492504899851</v>
      </c>
      <c r="E7" s="2">
        <v>2.0128139239094929</v>
      </c>
      <c r="F7" s="2">
        <v>1.993957425544798</v>
      </c>
      <c r="G7" s="7">
        <v>2.0238934564812516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6.2262552205466254E-2</v>
      </c>
      <c r="D9" s="17">
        <v>4.9427446058352038E-2</v>
      </c>
      <c r="E9" s="17">
        <v>6.2319266846847923E-2</v>
      </c>
      <c r="F9" s="17">
        <v>6.1516221752142525E-2</v>
      </c>
      <c r="G9" s="41">
        <v>6.2337532331761668E-2</v>
      </c>
    </row>
    <row r="10" spans="2:7" x14ac:dyDescent="0.25">
      <c r="B10" s="13" t="s">
        <v>11</v>
      </c>
      <c r="C10" s="40">
        <v>4.0540459780001224E-2</v>
      </c>
      <c r="D10" s="17">
        <v>3.0069135855922517E-2</v>
      </c>
      <c r="E10" s="17">
        <v>4.3164342593376752E-2</v>
      </c>
      <c r="F10" s="17">
        <v>4.2474674323684909E-2</v>
      </c>
      <c r="G10" s="41">
        <v>4.3339664352227567E-2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0.60751244225307421</v>
      </c>
      <c r="D12" s="4">
        <v>0.61988881645743898</v>
      </c>
      <c r="E12" s="4">
        <v>0.62647076235894894</v>
      </c>
      <c r="F12" s="4">
        <v>0.6302008828371789</v>
      </c>
      <c r="G12" s="9">
        <v>0.63164982580820539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0.74369709298440279</v>
      </c>
      <c r="D14" s="2">
        <v>0.44245826416737832</v>
      </c>
      <c r="E14" s="2">
        <v>0.5384651159786713</v>
      </c>
      <c r="F14" s="2">
        <v>0.59974900259906327</v>
      </c>
      <c r="G14" s="7">
        <v>0.65715823170391052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9.1068438494470492</v>
      </c>
      <c r="D16" s="2">
        <v>10.950279212862212</v>
      </c>
      <c r="E16" s="2">
        <v>9.6543551022337564</v>
      </c>
      <c r="F16" s="2">
        <v>9.8177928290768275</v>
      </c>
      <c r="G16" s="7">
        <v>9.8481793389818506</v>
      </c>
    </row>
    <row r="17" spans="2:7" x14ac:dyDescent="0.25">
      <c r="B17" s="13" t="s">
        <v>15</v>
      </c>
      <c r="C17" s="25">
        <v>5.8835385955158968</v>
      </c>
      <c r="D17" s="2">
        <v>6.7146292709546582</v>
      </c>
      <c r="E17" s="2">
        <v>5.7563482893829487</v>
      </c>
      <c r="F17" s="2">
        <v>5.7610378207262931</v>
      </c>
      <c r="G17" s="7">
        <v>5.7430215710808694</v>
      </c>
    </row>
    <row r="18" spans="2:7" x14ac:dyDescent="0.25">
      <c r="B18" s="13" t="s">
        <v>33</v>
      </c>
      <c r="C18" s="37">
        <v>6.6709438779930463E-2</v>
      </c>
      <c r="D18" s="38">
        <v>5.6609407340893807E-2</v>
      </c>
      <c r="E18" s="38">
        <v>6.488996475942764E-2</v>
      </c>
      <c r="F18" s="38">
        <v>6.4189670102912225E-2</v>
      </c>
      <c r="G18" s="39">
        <v>6.4138741189242829E-2</v>
      </c>
    </row>
    <row r="19" spans="2:7" x14ac:dyDescent="0.25">
      <c r="B19" s="13" t="s">
        <v>34</v>
      </c>
      <c r="C19" s="37">
        <v>2.1037194112813986E-2</v>
      </c>
      <c r="D19" s="38">
        <v>-3.0008324766191656E-4</v>
      </c>
      <c r="E19" s="38">
        <v>2.2433292842177897E-2</v>
      </c>
      <c r="F19" s="38">
        <v>2.3893076589140406E-2</v>
      </c>
      <c r="G19" s="39">
        <v>2.474917289958627E-2</v>
      </c>
    </row>
    <row r="20" spans="2:7" x14ac:dyDescent="0.25">
      <c r="B20" s="13" t="s">
        <v>16</v>
      </c>
      <c r="C20" s="25">
        <v>0.63</v>
      </c>
      <c r="D20" s="2">
        <v>-0.01</v>
      </c>
      <c r="E20" s="2">
        <v>0.7</v>
      </c>
      <c r="F20" s="2">
        <v>0.74</v>
      </c>
      <c r="G20" s="7">
        <v>0.76</v>
      </c>
    </row>
    <row r="21" spans="2:7" x14ac:dyDescent="0.25">
      <c r="B21" s="15" t="s">
        <v>17</v>
      </c>
      <c r="C21" s="28">
        <v>3.3622572638978457E-2</v>
      </c>
      <c r="D21" s="10">
        <v>3.1569710441461819E-2</v>
      </c>
      <c r="E21" s="10">
        <v>3.2125999227754137E-2</v>
      </c>
      <c r="F21" s="10">
        <v>3.2450050427558066E-2</v>
      </c>
      <c r="G21" s="11">
        <v>3.2577696009861996E-2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2.4232996393433486</v>
      </c>
      <c r="D4" s="2">
        <v>2.2164933948271899</v>
      </c>
      <c r="E4" s="2">
        <v>2.7115883159991361</v>
      </c>
      <c r="F4" s="2">
        <v>2.6952859799243329</v>
      </c>
      <c r="G4" s="7">
        <v>2.7323546093914515</v>
      </c>
    </row>
    <row r="5" spans="2:7" x14ac:dyDescent="0.25">
      <c r="B5" s="13" t="s">
        <v>9</v>
      </c>
      <c r="C5" s="25">
        <v>3.4979421751878905</v>
      </c>
      <c r="D5" s="2">
        <v>3.1352182729880154</v>
      </c>
      <c r="E5" s="2">
        <v>3.6702856491306104</v>
      </c>
      <c r="F5" s="2">
        <v>3.6060995182608155</v>
      </c>
      <c r="G5" s="7">
        <v>3.6425469346083847</v>
      </c>
    </row>
    <row r="6" spans="2:7" x14ac:dyDescent="0.25">
      <c r="B6" s="13" t="s">
        <v>20</v>
      </c>
      <c r="C6" s="25">
        <v>1.5332614809447374</v>
      </c>
      <c r="D6" s="2">
        <v>1.0326859183623336</v>
      </c>
      <c r="E6" s="2">
        <v>1.5145190217516726</v>
      </c>
      <c r="F6" s="2">
        <v>1.4924079262535781</v>
      </c>
      <c r="G6" s="7">
        <v>1.5086364865365258</v>
      </c>
    </row>
    <row r="7" spans="2:7" x14ac:dyDescent="0.25">
      <c r="B7" s="13" t="s">
        <v>35</v>
      </c>
      <c r="C7" s="25">
        <v>1.7076987765507234</v>
      </c>
      <c r="D7" s="2">
        <v>1.439053010423921</v>
      </c>
      <c r="E7" s="2">
        <v>1.8846365668662621</v>
      </c>
      <c r="F7" s="2">
        <v>1.8765269755076992</v>
      </c>
      <c r="G7" s="7">
        <v>1.9009721086607128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6.7205547847705077E-2</v>
      </c>
      <c r="D9" s="17">
        <v>5.1218253918053902E-2</v>
      </c>
      <c r="E9" s="17">
        <v>6.5589035168825582E-2</v>
      </c>
      <c r="F9" s="17">
        <v>6.5024749485819336E-2</v>
      </c>
      <c r="G9" s="41">
        <v>6.553304559285969E-2</v>
      </c>
    </row>
    <row r="10" spans="2:7" x14ac:dyDescent="0.25">
      <c r="B10" s="13" t="s">
        <v>11</v>
      </c>
      <c r="C10" s="40">
        <v>4.5649920194237636E-2</v>
      </c>
      <c r="D10" s="17">
        <v>3.1896008425794729E-2</v>
      </c>
      <c r="E10" s="17">
        <v>4.6681354696821616E-2</v>
      </c>
      <c r="F10" s="17">
        <v>4.6362125142584643E-2</v>
      </c>
      <c r="G10" s="41">
        <v>4.7024902030878925E-2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0.61253679208215339</v>
      </c>
      <c r="D12" s="4">
        <v>0.62171629645250226</v>
      </c>
      <c r="E12" s="4">
        <v>0.63466272437637361</v>
      </c>
      <c r="F12" s="4">
        <v>0.64299638567981321</v>
      </c>
      <c r="G12" s="9">
        <v>0.64836324398575962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0.68941494986724561</v>
      </c>
      <c r="D14" s="2">
        <v>0.38921197857942896</v>
      </c>
      <c r="E14" s="2">
        <v>0.50070272895682799</v>
      </c>
      <c r="F14" s="2">
        <v>0.56802783729491502</v>
      </c>
      <c r="G14" s="7">
        <v>0.62582807278907815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8.7088182844881192</v>
      </c>
      <c r="D16" s="2">
        <v>10.362138081971882</v>
      </c>
      <c r="E16" s="2">
        <v>9.3357050124119461</v>
      </c>
      <c r="F16" s="2">
        <v>9.4892096785566551</v>
      </c>
      <c r="G16" s="7">
        <v>9.5159378407959814</v>
      </c>
    </row>
    <row r="17" spans="2:7" x14ac:dyDescent="0.25">
      <c r="B17" s="13" t="s">
        <v>15</v>
      </c>
      <c r="C17" s="25">
        <v>5.5088065130115433</v>
      </c>
      <c r="D17" s="2">
        <v>6.3048499656279393</v>
      </c>
      <c r="E17" s="2">
        <v>5.3740056005523007</v>
      </c>
      <c r="F17" s="2">
        <v>5.2685866168674789</v>
      </c>
      <c r="G17" s="7">
        <v>5.1609241328987903</v>
      </c>
    </row>
    <row r="18" spans="2:7" x14ac:dyDescent="0.25">
      <c r="B18" s="13" t="s">
        <v>33</v>
      </c>
      <c r="C18" s="37">
        <v>7.0335236317100008E-2</v>
      </c>
      <c r="D18" s="38">
        <v>5.9998843050949928E-2</v>
      </c>
      <c r="E18" s="38">
        <v>6.7982302732635724E-2</v>
      </c>
      <c r="F18" s="38">
        <v>6.7760794361287152E-2</v>
      </c>
      <c r="G18" s="39">
        <v>6.8134455566339208E-2</v>
      </c>
    </row>
    <row r="19" spans="2:7" x14ac:dyDescent="0.25">
      <c r="B19" s="13" t="s">
        <v>34</v>
      </c>
      <c r="C19" s="37">
        <v>2.9931699938720281E-2</v>
      </c>
      <c r="D19" s="38">
        <v>4.1034437259327133E-3</v>
      </c>
      <c r="E19" s="38">
        <v>2.9416118715460994E-2</v>
      </c>
      <c r="F19" s="38">
        <v>3.2405583210863384E-2</v>
      </c>
      <c r="G19" s="39">
        <v>3.3706162543624275E-2</v>
      </c>
    </row>
    <row r="20" spans="2:7" x14ac:dyDescent="0.25">
      <c r="B20" s="13" t="s">
        <v>16</v>
      </c>
      <c r="C20" s="25">
        <v>0.88</v>
      </c>
      <c r="D20" s="2">
        <v>0.13</v>
      </c>
      <c r="E20" s="2">
        <v>0.9</v>
      </c>
      <c r="F20" s="2">
        <v>0.96</v>
      </c>
      <c r="G20" s="7">
        <v>0.99</v>
      </c>
    </row>
    <row r="21" spans="2:7" x14ac:dyDescent="0.25">
      <c r="B21" s="15" t="s">
        <v>17</v>
      </c>
      <c r="C21" s="28">
        <v>3.4077080724970031E-2</v>
      </c>
      <c r="D21" s="10">
        <v>3.1756469533150436E-2</v>
      </c>
      <c r="E21" s="10">
        <v>3.2846360885338467E-2</v>
      </c>
      <c r="F21" s="10">
        <v>3.3613105074161882E-2</v>
      </c>
      <c r="G21" s="11">
        <v>3.412612531186595E-2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2.65715221112425</v>
      </c>
      <c r="D4" s="2">
        <v>2.592492238922266</v>
      </c>
      <c r="E4" s="2">
        <v>3.098716834876202</v>
      </c>
      <c r="F4" s="2">
        <v>3.1181030235316505</v>
      </c>
      <c r="G4" s="7">
        <v>3.2060213030020646</v>
      </c>
    </row>
    <row r="5" spans="2:7" x14ac:dyDescent="0.25">
      <c r="B5" s="13" t="s">
        <v>9</v>
      </c>
      <c r="C5" s="25">
        <v>3.8354995949670747</v>
      </c>
      <c r="D5" s="2">
        <v>3.6657348864001547</v>
      </c>
      <c r="E5" s="2">
        <v>4.1968891924625691</v>
      </c>
      <c r="F5" s="2">
        <v>4.1719786504379526</v>
      </c>
      <c r="G5" s="7">
        <v>4.2739503733626742</v>
      </c>
    </row>
    <row r="6" spans="2:7" x14ac:dyDescent="0.25">
      <c r="B6" s="13" t="s">
        <v>20</v>
      </c>
      <c r="C6" s="25">
        <v>1.8455664609920637</v>
      </c>
      <c r="D6" s="2">
        <v>1.4731258501071784</v>
      </c>
      <c r="E6" s="2">
        <v>1.9161160834624265</v>
      </c>
      <c r="F6" s="2">
        <v>1.8800821857134036</v>
      </c>
      <c r="G6" s="7">
        <v>1.9086999443983688</v>
      </c>
    </row>
    <row r="7" spans="2:7" x14ac:dyDescent="0.25">
      <c r="B7" s="13" t="s">
        <v>35</v>
      </c>
      <c r="C7" s="25">
        <v>1.9323535851975508</v>
      </c>
      <c r="D7" s="2">
        <v>1.7814502088574893</v>
      </c>
      <c r="E7" s="2">
        <v>2.2243553682956132</v>
      </c>
      <c r="F7" s="2">
        <v>2.2303898899370997</v>
      </c>
      <c r="G7" s="7">
        <v>2.284212405137493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7.9309898794121356E-2</v>
      </c>
      <c r="D9" s="17">
        <v>6.6908455292909966E-2</v>
      </c>
      <c r="E9" s="17">
        <v>8.1604976734570636E-2</v>
      </c>
      <c r="F9" s="17">
        <v>8.2306633200445053E-2</v>
      </c>
      <c r="G9" s="41">
        <v>8.4476093101243807E-2</v>
      </c>
    </row>
    <row r="10" spans="2:7" x14ac:dyDescent="0.25">
      <c r="B10" s="13" t="s">
        <v>11</v>
      </c>
      <c r="C10" s="40">
        <v>5.7180817332426484E-2</v>
      </c>
      <c r="D10" s="17">
        <v>4.6815032400195598E-2</v>
      </c>
      <c r="E10" s="17">
        <v>6.1378870095968693E-2</v>
      </c>
      <c r="F10" s="17">
        <v>6.1887101961841752E-2</v>
      </c>
      <c r="G10" s="41">
        <v>6.3801272429255221E-2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0.5966634917507796</v>
      </c>
      <c r="D12" s="4">
        <v>0.59721034410473939</v>
      </c>
      <c r="E12" s="4">
        <v>0.59329262988744247</v>
      </c>
      <c r="F12" s="4">
        <v>0.58767264829830623</v>
      </c>
      <c r="G12" s="9">
        <v>0.58041615888152631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0.98079904188093325</v>
      </c>
      <c r="D14" s="2">
        <v>0.61069422889143787</v>
      </c>
      <c r="E14" s="2">
        <v>0.71995320200675283</v>
      </c>
      <c r="F14" s="2">
        <v>0.80632515915878777</v>
      </c>
      <c r="G14" s="7">
        <v>0.88035173328853633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7.717947858771204</v>
      </c>
      <c r="D16" s="2">
        <v>8.8115774252291832</v>
      </c>
      <c r="E16" s="2">
        <v>7.8261076814657047</v>
      </c>
      <c r="F16" s="2">
        <v>7.868309769685486</v>
      </c>
      <c r="G16" s="7">
        <v>7.7979090770758059</v>
      </c>
    </row>
    <row r="17" spans="2:7" x14ac:dyDescent="0.25">
      <c r="B17" s="13" t="s">
        <v>15</v>
      </c>
      <c r="C17" s="25">
        <v>5.2172291136367441</v>
      </c>
      <c r="D17" s="2">
        <v>5.9429852045229223</v>
      </c>
      <c r="E17" s="2">
        <v>5.3648663627432187</v>
      </c>
      <c r="F17" s="2">
        <v>5.5206233250728793</v>
      </c>
      <c r="G17" s="7">
        <v>5.6371219050087289</v>
      </c>
    </row>
    <row r="18" spans="2:7" x14ac:dyDescent="0.25">
      <c r="B18" s="13" t="s">
        <v>33</v>
      </c>
      <c r="C18" s="37">
        <v>7.7308567337973186E-2</v>
      </c>
      <c r="D18" s="38">
        <v>6.7775645072903207E-2</v>
      </c>
      <c r="E18" s="38">
        <v>7.5809413061427258E-2</v>
      </c>
      <c r="F18" s="38">
        <v>7.4688550082567084E-2</v>
      </c>
      <c r="G18" s="39">
        <v>7.4432280903072648E-2</v>
      </c>
    </row>
    <row r="19" spans="2:7" x14ac:dyDescent="0.25">
      <c r="B19" s="13" t="s">
        <v>34</v>
      </c>
      <c r="C19" s="37">
        <v>4.4015065757117056E-2</v>
      </c>
      <c r="D19" s="38">
        <v>2.3139478213781255E-2</v>
      </c>
      <c r="E19" s="38">
        <v>4.4191392669608136E-2</v>
      </c>
      <c r="F19" s="38">
        <v>4.5471937547427087E-2</v>
      </c>
      <c r="G19" s="39">
        <v>4.5649678385885004E-2</v>
      </c>
    </row>
    <row r="20" spans="2:7" x14ac:dyDescent="0.25">
      <c r="B20" s="13" t="s">
        <v>16</v>
      </c>
      <c r="C20" s="25">
        <v>1.34</v>
      </c>
      <c r="D20" s="2">
        <v>0.78</v>
      </c>
      <c r="E20" s="2">
        <v>1.5</v>
      </c>
      <c r="F20" s="2">
        <v>1.56</v>
      </c>
      <c r="G20" s="7">
        <v>1.6</v>
      </c>
    </row>
    <row r="21" spans="2:7" x14ac:dyDescent="0.25">
      <c r="B21" s="15" t="s">
        <v>17</v>
      </c>
      <c r="C21" s="28">
        <v>3.2735977884783565E-2</v>
      </c>
      <c r="D21" s="10">
        <v>2.979222486071097E-2</v>
      </c>
      <c r="E21" s="10">
        <v>2.9505243528483299E-2</v>
      </c>
      <c r="F21" s="10">
        <v>2.9103089936855883E-2</v>
      </c>
      <c r="G21" s="11">
        <v>2.8599766778462949E-2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082DB27C4A074CA2C9AC7BB488BB6D" ma:contentTypeVersion="11" ma:contentTypeDescription="Create a new document." ma:contentTypeScope="" ma:versionID="c6c8b4c45af94072372474dda94a1426">
  <xsd:schema xmlns:xsd="http://www.w3.org/2001/XMLSchema" xmlns:xs="http://www.w3.org/2001/XMLSchema" xmlns:p="http://schemas.microsoft.com/office/2006/metadata/properties" xmlns:ns2="4b9c4aba-bd98-494e-bd37-e1f488e1deac" xmlns:ns3="ddc63569-3e2f-4e7a-be05-2ae44eb749e3" targetNamespace="http://schemas.microsoft.com/office/2006/metadata/properties" ma:root="true" ma:fieldsID="6775952381069c7163e89997ab11bc78" ns2:_="" ns3:_="">
    <xsd:import namespace="4b9c4aba-bd98-494e-bd37-e1f488e1deac"/>
    <xsd:import namespace="ddc63569-3e2f-4e7a-be05-2ae44eb74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c4aba-bd98-494e-bd37-e1f488e1d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63569-3e2f-4e7a-be05-2ae44eb74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0E33F6-7D7D-489B-8B50-4D8D6A3D5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c4aba-bd98-494e-bd37-e1f488e1deac"/>
    <ds:schemaRef ds:uri="ddc63569-3e2f-4e7a-be05-2ae44eb74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FFE432-9161-4144-9BA1-1D2623CBC8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9E40C7-C673-4CD2-8584-4DD96C08871B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ddc63569-3e2f-4e7a-be05-2ae44eb749e3"/>
    <ds:schemaRef ds:uri="4b9c4aba-bd98-494e-bd37-e1f488e1deac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 - scenario key</vt:lpstr>
      <vt:lpstr>Summary</vt:lpstr>
      <vt:lpstr>Base</vt:lpstr>
      <vt:lpstr>+1% inflation</vt:lpstr>
      <vt:lpstr>-1% inflation</vt:lpstr>
      <vt:lpstr>+0.5% inflation wedge</vt:lpstr>
      <vt:lpstr>-0.5% inflation wedge</vt:lpstr>
      <vt:lpstr>10% totex overspend</vt:lpstr>
      <vt:lpstr>10% totex underspend</vt:lpstr>
      <vt:lpstr>+2% RoRE</vt:lpstr>
      <vt:lpstr>-2% RoRE</vt:lpstr>
      <vt:lpstr>inc UM &amp; competable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chatta, Kiranpal</cp:lastModifiedBy>
  <dcterms:created xsi:type="dcterms:W3CDTF">2019-09-24T15:41:32Z</dcterms:created>
  <dcterms:modified xsi:type="dcterms:W3CDTF">2019-12-20T13:30:56Z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0x0101000F082DB27C4A074CA2C9AC7BB488BB6D</vt:lpwstr>
  </property>
</Properties>
</file>