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npal.chatta\Desktop\WE CAN FINANCE\"/>
    </mc:Choice>
  </mc:AlternateContent>
  <bookViews>
    <workbookView xWindow="-120" yWindow="-120" windowWidth="20736" windowHeight="11160" firstSheet="1" activeTab="1"/>
  </bookViews>
  <sheets>
    <sheet name="Summary - scenario key" sheetId="23" r:id="rId1"/>
    <sheet name="Summary" sheetId="19" r:id="rId2"/>
    <sheet name="Base" sheetId="2" r:id="rId3"/>
    <sheet name="+1% inflation" sheetId="5" r:id="rId4"/>
    <sheet name="-1% inflation" sheetId="6" r:id="rId5"/>
    <sheet name="+0.5% inflation wedge" sheetId="7" r:id="rId6"/>
    <sheet name="-0.5% inflation wedge" sheetId="8" r:id="rId7"/>
    <sheet name="10% totex overspend" sheetId="11" r:id="rId8"/>
    <sheet name="10% totex underspend" sheetId="12" r:id="rId9"/>
    <sheet name="+2% RoRE" sheetId="13" r:id="rId10"/>
    <sheet name="-2% RoRE" sheetId="14" r:id="rId11"/>
    <sheet name="inc UM &amp; competable spend" sheetId="16" r:id="rId12"/>
    <sheet name="depn - 25 yr asset life" sheetId="26" r:id="rId13"/>
    <sheet name="depn - 25 yr + sum of digits" sheetId="2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9" l="1"/>
  <c r="M18" i="19"/>
  <c r="L18" i="19"/>
  <c r="K18" i="19"/>
  <c r="J18" i="19"/>
  <c r="I18" i="19"/>
  <c r="H18" i="19"/>
  <c r="G18" i="19"/>
  <c r="F18" i="19"/>
  <c r="E18" i="19"/>
  <c r="D18" i="19"/>
  <c r="C18" i="19"/>
  <c r="N20" i="19" l="1"/>
  <c r="M16" i="19"/>
  <c r="N16" i="19"/>
  <c r="M20" i="19"/>
  <c r="K16" i="19"/>
  <c r="L16" i="19"/>
  <c r="K20" i="19"/>
  <c r="L20" i="19"/>
  <c r="I16" i="19"/>
  <c r="J16" i="19"/>
  <c r="I20" i="19"/>
  <c r="J20" i="19"/>
  <c r="H16" i="19"/>
  <c r="H20" i="19"/>
  <c r="G16" i="19"/>
  <c r="G20" i="19"/>
  <c r="E16" i="19"/>
  <c r="F16" i="19"/>
  <c r="E20" i="19"/>
  <c r="F20" i="19"/>
  <c r="C16" i="19"/>
  <c r="D16" i="19"/>
  <c r="C20" i="19"/>
  <c r="D20" i="19"/>
  <c r="N10" i="19" l="1"/>
  <c r="N6" i="19"/>
  <c r="N21" i="19"/>
  <c r="N5" i="19"/>
  <c r="M10" i="19"/>
  <c r="M4" i="19"/>
  <c r="N4" i="19"/>
  <c r="M6" i="19"/>
  <c r="M12" i="19"/>
  <c r="N12" i="19"/>
  <c r="M14" i="19"/>
  <c r="N14" i="19"/>
  <c r="M7" i="19"/>
  <c r="N7" i="19"/>
  <c r="M21" i="19"/>
  <c r="M5" i="19"/>
  <c r="K4" i="19"/>
  <c r="L4" i="19"/>
  <c r="K12" i="19"/>
  <c r="L12" i="19"/>
  <c r="K14" i="19"/>
  <c r="L14" i="19"/>
  <c r="K7" i="19"/>
  <c r="L7" i="19"/>
  <c r="K10" i="19"/>
  <c r="L10" i="19"/>
  <c r="K6" i="19"/>
  <c r="L6" i="19"/>
  <c r="K21" i="19"/>
  <c r="L21" i="19"/>
  <c r="K5" i="19"/>
  <c r="L5" i="19"/>
  <c r="I10" i="19"/>
  <c r="J10" i="19"/>
  <c r="I4" i="19"/>
  <c r="J4" i="19"/>
  <c r="I6" i="19"/>
  <c r="J6" i="19"/>
  <c r="I12" i="19"/>
  <c r="J12" i="19"/>
  <c r="I14" i="19"/>
  <c r="J14" i="19"/>
  <c r="I7" i="19"/>
  <c r="J7" i="19"/>
  <c r="I21" i="19"/>
  <c r="J21" i="19"/>
  <c r="I5" i="19"/>
  <c r="J5" i="19"/>
  <c r="H10" i="19"/>
  <c r="H4" i="19"/>
  <c r="H6" i="19"/>
  <c r="H12" i="19"/>
  <c r="H14" i="19"/>
  <c r="H7" i="19"/>
  <c r="H21" i="19"/>
  <c r="H5" i="19"/>
  <c r="G10" i="19"/>
  <c r="G4" i="19"/>
  <c r="G6" i="19"/>
  <c r="G12" i="19"/>
  <c r="G7" i="19"/>
  <c r="G21" i="19"/>
  <c r="G14" i="19"/>
  <c r="G5" i="19"/>
  <c r="E10" i="19"/>
  <c r="F10" i="19"/>
  <c r="E4" i="19"/>
  <c r="F4" i="19"/>
  <c r="E7" i="19"/>
  <c r="F7" i="19"/>
  <c r="E12" i="19"/>
  <c r="F12" i="19"/>
  <c r="E21" i="19"/>
  <c r="F21" i="19"/>
  <c r="E6" i="19"/>
  <c r="F6" i="19"/>
  <c r="E14" i="19"/>
  <c r="F14" i="19"/>
  <c r="E5" i="19"/>
  <c r="F5" i="19"/>
  <c r="C10" i="19"/>
  <c r="D10" i="19"/>
  <c r="C4" i="19"/>
  <c r="D4" i="19"/>
  <c r="C6" i="19"/>
  <c r="D6" i="19"/>
  <c r="C12" i="19"/>
  <c r="D12" i="19"/>
  <c r="C14" i="19"/>
  <c r="D14" i="19"/>
  <c r="C7" i="19"/>
  <c r="D7" i="19"/>
  <c r="C21" i="19"/>
  <c r="D21" i="19"/>
  <c r="C5" i="19"/>
  <c r="D5" i="19"/>
  <c r="N17" i="19" l="1"/>
  <c r="M9" i="19"/>
  <c r="N9" i="19"/>
  <c r="M19" i="19"/>
  <c r="N19" i="19"/>
  <c r="M17" i="19"/>
  <c r="K19" i="19"/>
  <c r="L19" i="19"/>
  <c r="K9" i="19"/>
  <c r="L9" i="19"/>
  <c r="K17" i="19"/>
  <c r="L17" i="19"/>
  <c r="I9" i="19"/>
  <c r="J9" i="19"/>
  <c r="I19" i="19"/>
  <c r="J19" i="19"/>
  <c r="I17" i="19"/>
  <c r="J17" i="19"/>
  <c r="H19" i="19"/>
  <c r="H9" i="19"/>
  <c r="H17" i="19"/>
  <c r="G19" i="19"/>
  <c r="G9" i="19"/>
  <c r="G17" i="19"/>
  <c r="E19" i="19"/>
  <c r="F19" i="19"/>
  <c r="E9" i="19"/>
  <c r="F9" i="19"/>
  <c r="E17" i="19"/>
  <c r="F17" i="19"/>
  <c r="C9" i="19"/>
  <c r="D9" i="19"/>
  <c r="C17" i="19"/>
  <c r="D17" i="19"/>
  <c r="C19" i="19"/>
  <c r="D19" i="19"/>
</calcChain>
</file>

<file path=xl/sharedStrings.xml><?xml version="1.0" encoding="utf-8"?>
<sst xmlns="http://schemas.openxmlformats.org/spreadsheetml/2006/main" count="322" uniqueCount="39">
  <si>
    <t>FY22</t>
  </si>
  <si>
    <t>F23</t>
  </si>
  <si>
    <t>FY24</t>
  </si>
  <si>
    <t>FY25</t>
  </si>
  <si>
    <t>FY26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</si>
  <si>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</si>
  <si>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</si>
  <si>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</si>
  <si>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</si>
  <si>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</si>
  <si>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</si>
  <si>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</si>
  <si>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</si>
  <si>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</si>
  <si>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</si>
  <si>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</si>
  <si>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</si>
  <si>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</si>
  <si>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</si>
  <si>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T2 average</t>
  </si>
  <si>
    <t>Adjusted interest cover ratio</t>
  </si>
  <si>
    <t>Scenario</t>
  </si>
  <si>
    <t>Description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</si>
  <si>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</si>
  <si>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</si>
  <si>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</si>
  <si>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</si>
  <si>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10% totex overspend</t>
  </si>
  <si>
    <t>10% totex underspend</t>
  </si>
  <si>
    <t>+2% RoRE performance based on ODIs</t>
  </si>
  <si>
    <t>-2% RoRE performance based on ODIs</t>
  </si>
  <si>
    <t>include impact of UM &amp; competable spend</t>
  </si>
  <si>
    <t>Base case based on Ofgem's package excluding incentives performance</t>
  </si>
  <si>
    <t xml:space="preserve">Adjusted interest cover ratio </t>
  </si>
  <si>
    <t>25 Year Straight line Depreciation</t>
  </si>
  <si>
    <t>25 Year Sum of Digit Depeciation</t>
  </si>
  <si>
    <t>EBITDA / RAV</t>
  </si>
  <si>
    <t>PAT / Regulated equity (RoRE)</t>
  </si>
  <si>
    <t>Nominal PMICR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</si>
</sst>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/>
      <right style="thin">
        <color rgb="FF00148C"/>
      </right>
      <top/>
      <bottom/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/>
      <diagonal/>
    </border>
    <border>
      <left style="thin">
        <color rgb="FF00148C"/>
      </left>
      <right/>
      <top/>
      <bottom/>
      <diagonal/>
    </border>
    <border>
      <left style="thin">
        <color rgb="FF00148C"/>
      </left>
      <right/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9" xfId="0" applyFont="1" applyBorder="1"/>
    <xf numFmtId="164" fontId="2" fillId="0" borderId="0" xfId="0" applyNumberFormat="1" applyFont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4" xfId="0" applyFont="1" applyBorder="1"/>
    <xf numFmtId="164" fontId="2" fillId="0" borderId="4" xfId="0" applyNumberFormat="1" applyFont="1" applyBorder="1"/>
    <xf numFmtId="0" fontId="1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/>
    <xf numFmtId="10" fontId="2" fillId="0" borderId="1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164" fontId="2" fillId="0" borderId="14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0" fontId="2" fillId="0" borderId="14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workbookViewId="0">
      <selection activeCell="B13" sqref="B13"/>
    </sheetView>
  </sheetViews>
  <sheetFormatPr defaultColWidth="9.109375" defaultRowHeight="13.8" x14ac:dyDescent="0.25"/>
  <cols>
    <col min="1" max="1" width="9.109375" style="3"/>
    <col min="2" max="2" width="16.88671875" style="3" customWidth="1"/>
    <col min="3" max="3" width="70.109375" style="3" bestFit="1" customWidth="1"/>
    <col min="4" max="16384" width="9.109375" style="3"/>
  </cols>
  <sheetData>
    <row r="2" spans="2:3" ht="25.5" customHeight="1" x14ac:dyDescent="0.25">
      <c r="B2" s="34" t="s">
        <v>21</v>
      </c>
      <c r="C2" s="35" t="s">
        <v>22</v>
      </c>
    </row>
    <row r="3" spans="2:3" ht="15.75" customHeight="1" x14ac:dyDescent="0.25">
      <c r="B3" s="31">
        <v>1</v>
      </c>
      <c r="C3" s="28" t="s">
        <v>32</v>
      </c>
    </row>
    <row r="4" spans="2:3" ht="15.75" customHeight="1" x14ac:dyDescent="0.25">
      <c r="B4" s="31">
        <v>2</v>
      </c>
      <c r="C4" s="29" t="s">
        <v>23</v>
      </c>
    </row>
    <row r="5" spans="2:3" ht="15.75" customHeight="1" x14ac:dyDescent="0.25">
      <c r="B5" s="31">
        <v>3</v>
      </c>
      <c r="C5" s="29" t="s">
        <v>24</v>
      </c>
    </row>
    <row r="6" spans="2:3" ht="15.75" customHeight="1" x14ac:dyDescent="0.25">
      <c r="B6" s="31">
        <v>4</v>
      </c>
      <c r="C6" s="29" t="s">
        <v>25</v>
      </c>
    </row>
    <row r="7" spans="2:3" ht="15.75" customHeight="1" x14ac:dyDescent="0.25">
      <c r="B7" s="31">
        <v>5</v>
      </c>
      <c r="C7" s="29" t="s">
        <v>26</v>
      </c>
    </row>
    <row r="8" spans="2:3" ht="15.75" customHeight="1" x14ac:dyDescent="0.25">
      <c r="B8" s="31">
        <v>6</v>
      </c>
      <c r="C8" s="30" t="s">
        <v>27</v>
      </c>
    </row>
    <row r="9" spans="2:3" ht="15.75" customHeight="1" x14ac:dyDescent="0.25">
      <c r="B9" s="31">
        <v>7</v>
      </c>
      <c r="C9" s="30" t="s">
        <v>28</v>
      </c>
    </row>
    <row r="10" spans="2:3" ht="15.75" customHeight="1" x14ac:dyDescent="0.25">
      <c r="B10" s="31">
        <v>8</v>
      </c>
      <c r="C10" s="29" t="s">
        <v>29</v>
      </c>
    </row>
    <row r="11" spans="2:3" ht="15.75" customHeight="1" x14ac:dyDescent="0.25">
      <c r="B11" s="31">
        <v>9</v>
      </c>
      <c r="C11" s="29" t="s">
        <v>30</v>
      </c>
    </row>
    <row r="12" spans="2:3" ht="15.75" customHeight="1" x14ac:dyDescent="0.25">
      <c r="B12" s="31">
        <v>10</v>
      </c>
      <c r="C12" s="30" t="s">
        <v>31</v>
      </c>
    </row>
    <row r="13" spans="2:3" x14ac:dyDescent="0.25">
      <c r="B13" s="31">
        <v>11</v>
      </c>
      <c r="C13" s="30" t="s">
        <v>34</v>
      </c>
    </row>
    <row r="14" spans="2:3" x14ac:dyDescent="0.25">
      <c r="B14" s="32">
        <v>12</v>
      </c>
      <c r="C14" s="33" t="s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2.5414859228325639</v>
      </c>
      <c r="D4" s="2">
        <v>2.394861775641961</v>
      </c>
      <c r="E4" s="2">
        <v>3.1386755198485785</v>
      </c>
      <c r="F4" s="2">
        <v>3.1625591280427705</v>
      </c>
      <c r="G4" s="7">
        <v>3.2626518138489744</v>
      </c>
    </row>
    <row r="5" spans="2:7" x14ac:dyDescent="0.25">
      <c r="B5" s="13" t="s">
        <v>9</v>
      </c>
      <c r="C5" s="24">
        <v>3.6685396443715454</v>
      </c>
      <c r="D5" s="2">
        <v>3.3868862174931125</v>
      </c>
      <c r="E5" s="2">
        <v>4.2526044294304066</v>
      </c>
      <c r="F5" s="2">
        <v>4.2318429857567956</v>
      </c>
      <c r="G5" s="7">
        <v>4.3498774228494836</v>
      </c>
    </row>
    <row r="6" spans="2:7" x14ac:dyDescent="0.25">
      <c r="B6" s="13" t="s">
        <v>33</v>
      </c>
      <c r="C6" s="24">
        <v>1.6915620664988453</v>
      </c>
      <c r="D6" s="2">
        <v>1.2403197451976653</v>
      </c>
      <c r="E6" s="2">
        <v>2.0447071443151619</v>
      </c>
      <c r="F6" s="2">
        <v>2.0205058073923285</v>
      </c>
      <c r="G6" s="7">
        <v>2.0716165128813526</v>
      </c>
    </row>
    <row r="7" spans="2:7" x14ac:dyDescent="0.25">
      <c r="B7" s="13" t="s">
        <v>38</v>
      </c>
      <c r="C7" s="24">
        <v>1.8214061334842144</v>
      </c>
      <c r="D7" s="2">
        <v>1.600990777816637</v>
      </c>
      <c r="E7" s="2">
        <v>2.2925694010845268</v>
      </c>
      <c r="F7" s="2">
        <v>2.3061083967147402</v>
      </c>
      <c r="G7" s="7">
        <v>2.3749710988797696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7.3290544622424333E-2</v>
      </c>
      <c r="D9" s="43">
        <v>5.8110273271827453E-2</v>
      </c>
      <c r="E9" s="43">
        <v>8.2956238715941988E-2</v>
      </c>
      <c r="F9" s="43">
        <v>8.38694395923157E-2</v>
      </c>
      <c r="G9" s="44">
        <v>8.6525969666861172E-2</v>
      </c>
    </row>
    <row r="10" spans="2:7" x14ac:dyDescent="0.25">
      <c r="B10" s="13" t="s">
        <v>11</v>
      </c>
      <c r="C10" s="42">
        <v>5.1449669349637496E-2</v>
      </c>
      <c r="D10" s="43">
        <v>3.860829960817759E-2</v>
      </c>
      <c r="E10" s="43">
        <v>6.3402861798473112E-2</v>
      </c>
      <c r="F10" s="43">
        <v>6.416911989307067E-2</v>
      </c>
      <c r="G10" s="44">
        <v>6.6596431136168588E-2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0.60453689924339571</v>
      </c>
      <c r="D12" s="4">
        <v>0.61532233644469836</v>
      </c>
      <c r="E12" s="4">
        <v>0.61370473502606437</v>
      </c>
      <c r="F12" s="4">
        <v>0.60912717068545197</v>
      </c>
      <c r="G12" s="9">
        <v>0.60212131763710086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0.82186222898516659</v>
      </c>
      <c r="D14" s="2">
        <v>0.48673338343180467</v>
      </c>
      <c r="E14" s="2">
        <v>0.69008555872990751</v>
      </c>
      <c r="F14" s="2">
        <v>0.77854920728038135</v>
      </c>
      <c r="G14" s="7">
        <v>0.85759841559914252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8.2091826794911427</v>
      </c>
      <c r="D16" s="2">
        <v>9.7121314829322269</v>
      </c>
      <c r="E16" s="2">
        <v>7.7763599372785945</v>
      </c>
      <c r="F16" s="2">
        <v>7.7718373821621167</v>
      </c>
      <c r="G16" s="7">
        <v>7.672221060062542</v>
      </c>
    </row>
    <row r="17" spans="2:7" x14ac:dyDescent="0.25">
      <c r="B17" s="13" t="s">
        <v>15</v>
      </c>
      <c r="C17" s="24">
        <v>5.3701086586642184</v>
      </c>
      <c r="D17" s="2">
        <v>6.0716795502385112</v>
      </c>
      <c r="E17" s="2">
        <v>4.8948148043474875</v>
      </c>
      <c r="F17" s="2">
        <v>4.9871360410993235</v>
      </c>
      <c r="G17" s="7">
        <v>5.0697643759797621</v>
      </c>
    </row>
    <row r="18" spans="2:7" x14ac:dyDescent="0.25">
      <c r="B18" s="13" t="s">
        <v>36</v>
      </c>
      <c r="C18" s="39">
        <v>7.3641545431032934E-2</v>
      </c>
      <c r="D18" s="40">
        <v>6.3356055004614095E-2</v>
      </c>
      <c r="E18" s="40">
        <v>7.8919280997277977E-2</v>
      </c>
      <c r="F18" s="40">
        <v>7.8376211535706813E-2</v>
      </c>
      <c r="G18" s="41">
        <v>7.8480704990556233E-2</v>
      </c>
    </row>
    <row r="19" spans="2:7" x14ac:dyDescent="0.25">
      <c r="B19" s="13" t="s">
        <v>37</v>
      </c>
      <c r="C19" s="39">
        <v>3.7268711921887292E-2</v>
      </c>
      <c r="D19" s="40">
        <v>1.300559808637216E-2</v>
      </c>
      <c r="E19" s="40">
        <v>5.2418267832544989E-2</v>
      </c>
      <c r="F19" s="40">
        <v>5.412301452342011E-2</v>
      </c>
      <c r="G19" s="41">
        <v>5.4891107625899771E-2</v>
      </c>
    </row>
    <row r="20" spans="2:7" x14ac:dyDescent="0.25">
      <c r="B20" s="13" t="s">
        <v>16</v>
      </c>
      <c r="C20" s="24">
        <v>1.1200000000000001</v>
      </c>
      <c r="D20" s="2">
        <v>0.42</v>
      </c>
      <c r="E20" s="2">
        <v>1.69</v>
      </c>
      <c r="F20" s="2">
        <v>1.76</v>
      </c>
      <c r="G20" s="7">
        <v>1.82</v>
      </c>
    </row>
    <row r="21" spans="2:7" x14ac:dyDescent="0.25">
      <c r="B21" s="15" t="s">
        <v>17</v>
      </c>
      <c r="C21" s="27">
        <v>3.3387729446593128E-2</v>
      </c>
      <c r="D21" s="10">
        <v>3.1194948750318776E-2</v>
      </c>
      <c r="E21" s="10">
        <v>3.1064320710246535E-2</v>
      </c>
      <c r="F21" s="10">
        <v>3.0700522267162269E-2</v>
      </c>
      <c r="G21" s="11">
        <v>3.0159947069129438E-2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2.5414859228325639</v>
      </c>
      <c r="D4" s="2">
        <v>2.394861775641961</v>
      </c>
      <c r="E4" s="2">
        <v>2.4507948977308218</v>
      </c>
      <c r="F4" s="2">
        <v>2.3959080420758978</v>
      </c>
      <c r="G4" s="7">
        <v>2.403736571451299</v>
      </c>
    </row>
    <row r="5" spans="2:7" x14ac:dyDescent="0.25">
      <c r="B5" s="13" t="s">
        <v>9</v>
      </c>
      <c r="C5" s="24">
        <v>3.6685396443715454</v>
      </c>
      <c r="D5" s="2">
        <v>3.3868862174931125</v>
      </c>
      <c r="E5" s="2">
        <v>3.3204790326683158</v>
      </c>
      <c r="F5" s="2">
        <v>3.2059308524558197</v>
      </c>
      <c r="G5" s="7">
        <v>3.204676772455135</v>
      </c>
    </row>
    <row r="6" spans="2:7" x14ac:dyDescent="0.25">
      <c r="B6" s="13" t="s">
        <v>33</v>
      </c>
      <c r="C6" s="24">
        <v>1.6915620664988453</v>
      </c>
      <c r="D6" s="2">
        <v>1.2403197451976653</v>
      </c>
      <c r="E6" s="2">
        <v>1.1411366657485691</v>
      </c>
      <c r="F6" s="2">
        <v>1.0782322480549043</v>
      </c>
      <c r="G6" s="7">
        <v>1.0688938251042779</v>
      </c>
    </row>
    <row r="7" spans="2:7" x14ac:dyDescent="0.25">
      <c r="B7" s="13" t="s">
        <v>38</v>
      </c>
      <c r="C7" s="24">
        <v>1.8214061334842144</v>
      </c>
      <c r="D7" s="2">
        <v>1.600990777816637</v>
      </c>
      <c r="E7" s="2">
        <v>1.6156030926267024</v>
      </c>
      <c r="F7" s="2">
        <v>1.5718374583847243</v>
      </c>
      <c r="G7" s="7">
        <v>1.5715525565155863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7.3290544622424333E-2</v>
      </c>
      <c r="D9" s="43">
        <v>5.8110273271827453E-2</v>
      </c>
      <c r="E9" s="43">
        <v>5.5567909191339193E-2</v>
      </c>
      <c r="F9" s="43">
        <v>5.3444686336884852E-2</v>
      </c>
      <c r="G9" s="44">
        <v>5.2977049936248889E-2</v>
      </c>
    </row>
    <row r="10" spans="2:7" x14ac:dyDescent="0.25">
      <c r="B10" s="13" t="s">
        <v>11</v>
      </c>
      <c r="C10" s="42">
        <v>5.1449669349637496E-2</v>
      </c>
      <c r="D10" s="43">
        <v>3.860829960817759E-2</v>
      </c>
      <c r="E10" s="43">
        <v>3.6509043788914897E-2</v>
      </c>
      <c r="F10" s="43">
        <v>3.4731520172548859E-2</v>
      </c>
      <c r="G10" s="44">
        <v>3.4538225202053505E-2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0.60453689924339571</v>
      </c>
      <c r="D12" s="4">
        <v>0.61532233644469836</v>
      </c>
      <c r="E12" s="4">
        <v>0.62962824631069558</v>
      </c>
      <c r="F12" s="4">
        <v>0.64125973630640298</v>
      </c>
      <c r="G12" s="9">
        <v>0.65080069760333559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0.82186222898516659</v>
      </c>
      <c r="D14" s="2">
        <v>0.48673338343180467</v>
      </c>
      <c r="E14" s="2">
        <v>0.44792109206337377</v>
      </c>
      <c r="F14" s="2">
        <v>0.49203818865999038</v>
      </c>
      <c r="G14" s="7">
        <v>0.53519739398619548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8.2091826794911427</v>
      </c>
      <c r="D16" s="2">
        <v>9.7121314829322269</v>
      </c>
      <c r="E16" s="2">
        <v>10.485868244250682</v>
      </c>
      <c r="F16" s="2">
        <v>10.841966315974382</v>
      </c>
      <c r="G16" s="7">
        <v>11.011350019878424</v>
      </c>
    </row>
    <row r="17" spans="2:7" x14ac:dyDescent="0.25">
      <c r="B17" s="13" t="s">
        <v>15</v>
      </c>
      <c r="C17" s="24">
        <v>5.3701086586642184</v>
      </c>
      <c r="D17" s="2">
        <v>6.0716795502385112</v>
      </c>
      <c r="E17" s="2">
        <v>6.1681943803100632</v>
      </c>
      <c r="F17" s="2">
        <v>6.0653267856058131</v>
      </c>
      <c r="G17" s="7">
        <v>5.9083460720730088</v>
      </c>
    </row>
    <row r="18" spans="2:7" x14ac:dyDescent="0.25">
      <c r="B18" s="13" t="s">
        <v>36</v>
      </c>
      <c r="C18" s="36">
        <v>7.3641545431032934E-2</v>
      </c>
      <c r="D18" s="37">
        <v>6.3356055004614095E-2</v>
      </c>
      <c r="E18" s="37">
        <v>6.0045408891716306E-2</v>
      </c>
      <c r="F18" s="37">
        <v>5.9146073472076836E-2</v>
      </c>
      <c r="G18" s="38">
        <v>5.9102716417920309E-2</v>
      </c>
    </row>
    <row r="19" spans="2:7" x14ac:dyDescent="0.25">
      <c r="B19" s="13" t="s">
        <v>37</v>
      </c>
      <c r="C19" s="36">
        <v>3.7268711921887292E-2</v>
      </c>
      <c r="D19" s="37">
        <v>1.300559808637216E-2</v>
      </c>
      <c r="E19" s="37">
        <v>1.1678583299429755E-2</v>
      </c>
      <c r="F19" s="37">
        <v>1.2097852620847395E-2</v>
      </c>
      <c r="G19" s="38">
        <v>1.2080126553862851E-2</v>
      </c>
    </row>
    <row r="20" spans="2:7" x14ac:dyDescent="0.25">
      <c r="B20" s="13" t="s">
        <v>16</v>
      </c>
      <c r="C20" s="24">
        <v>1.1200000000000001</v>
      </c>
      <c r="D20" s="2">
        <v>0.42</v>
      </c>
      <c r="E20" s="2">
        <v>0.36</v>
      </c>
      <c r="F20" s="2">
        <v>0.36</v>
      </c>
      <c r="G20" s="7">
        <v>0.35</v>
      </c>
    </row>
    <row r="21" spans="2:7" x14ac:dyDescent="0.25">
      <c r="B21" s="15" t="s">
        <v>17</v>
      </c>
      <c r="C21" s="27">
        <v>3.3387729446593128E-2</v>
      </c>
      <c r="D21" s="10">
        <v>3.1194948750318776E-2</v>
      </c>
      <c r="E21" s="10">
        <v>3.2399878987711628E-2</v>
      </c>
      <c r="F21" s="10">
        <v>3.3450385179649912E-2</v>
      </c>
      <c r="G21" s="11">
        <v>3.4364329818645789E-2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2.5392368813759112</v>
      </c>
      <c r="D4" s="2">
        <v>2.3916330217470141</v>
      </c>
      <c r="E4" s="2">
        <v>2.765240812367836</v>
      </c>
      <c r="F4" s="2">
        <v>2.7181966245580687</v>
      </c>
      <c r="G4" s="7">
        <v>2.7138444366463244</v>
      </c>
    </row>
    <row r="5" spans="2:7" x14ac:dyDescent="0.25">
      <c r="B5" s="13" t="s">
        <v>9</v>
      </c>
      <c r="C5" s="24">
        <v>3.6652932373497946</v>
      </c>
      <c r="D5" s="2">
        <v>3.3822733937217819</v>
      </c>
      <c r="E5" s="2">
        <v>3.7464193894841169</v>
      </c>
      <c r="F5" s="2">
        <v>3.6371598720914724</v>
      </c>
      <c r="G5" s="7">
        <v>3.6180784961783896</v>
      </c>
    </row>
    <row r="6" spans="2:7" x14ac:dyDescent="0.25">
      <c r="B6" s="13" t="s">
        <v>33</v>
      </c>
      <c r="C6" s="24">
        <v>1.6913436919971563</v>
      </c>
      <c r="D6" s="2">
        <v>1.246538424470006</v>
      </c>
      <c r="E6" s="2">
        <v>1.5803272200019953</v>
      </c>
      <c r="F6" s="2">
        <v>1.5232345439199222</v>
      </c>
      <c r="G6" s="7">
        <v>1.5187456878976693</v>
      </c>
    </row>
    <row r="7" spans="2:7" x14ac:dyDescent="0.25">
      <c r="B7" s="13" t="s">
        <v>38</v>
      </c>
      <c r="C7" s="24">
        <v>1.820260000347611</v>
      </c>
      <c r="D7" s="2">
        <v>1.602425095283061</v>
      </c>
      <c r="E7" s="2">
        <v>1.9370619725618352</v>
      </c>
      <c r="F7" s="2">
        <v>1.9042366795234864</v>
      </c>
      <c r="G7" s="7">
        <v>1.9053182055687499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7.3054991637037298E-2</v>
      </c>
      <c r="D9" s="43">
        <v>5.781737553552798E-2</v>
      </c>
      <c r="E9" s="43">
        <v>6.7591784449174075E-2</v>
      </c>
      <c r="F9" s="43">
        <v>6.5487599172752251E-2</v>
      </c>
      <c r="G9" s="44">
        <v>6.3814937303413477E-2</v>
      </c>
    </row>
    <row r="10" spans="2:7" x14ac:dyDescent="0.25">
      <c r="B10" s="13" t="s">
        <v>11</v>
      </c>
      <c r="C10" s="42">
        <v>5.124686275347435E-2</v>
      </c>
      <c r="D10" s="43">
        <v>3.8380782152388521E-2</v>
      </c>
      <c r="E10" s="43">
        <v>4.8451480170035019E-2</v>
      </c>
      <c r="F10" s="43">
        <v>4.6611321910243801E-2</v>
      </c>
      <c r="G10" s="44">
        <v>4.5254729529154096E-2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0.60533598072599881</v>
      </c>
      <c r="D12" s="4">
        <v>0.61739214086814009</v>
      </c>
      <c r="E12" s="4">
        <v>0.62694928069031575</v>
      </c>
      <c r="F12" s="4">
        <v>0.63571857062271886</v>
      </c>
      <c r="G12" s="9">
        <v>0.64654448624451621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0.78965726115470392</v>
      </c>
      <c r="D14" s="2">
        <v>0.46221659125110859</v>
      </c>
      <c r="E14" s="2">
        <v>0.50238021570267777</v>
      </c>
      <c r="F14" s="2">
        <v>0.50719525001970478</v>
      </c>
      <c r="G14" s="7">
        <v>0.4595176960288323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8.1996747754749908</v>
      </c>
      <c r="D16" s="2">
        <v>9.7176071537480393</v>
      </c>
      <c r="E16" s="2">
        <v>9.0529720317087339</v>
      </c>
      <c r="F16" s="2">
        <v>9.3338112146774836</v>
      </c>
      <c r="G16" s="7">
        <v>9.5699114802266774</v>
      </c>
    </row>
    <row r="17" spans="2:7" x14ac:dyDescent="0.25">
      <c r="B17" s="13" t="s">
        <v>15</v>
      </c>
      <c r="C17" s="24">
        <v>5.3459842247398299</v>
      </c>
      <c r="D17" s="2">
        <v>6.0221577549592826</v>
      </c>
      <c r="E17" s="2">
        <v>5.3867479114113355</v>
      </c>
      <c r="F17" s="2">
        <v>5.3484894856694289</v>
      </c>
      <c r="G17" s="7">
        <v>5.2317173076297525</v>
      </c>
    </row>
    <row r="18" spans="2:7" x14ac:dyDescent="0.25">
      <c r="B18" s="13" t="s">
        <v>36</v>
      </c>
      <c r="C18" s="39">
        <v>7.3824389052178349E-2</v>
      </c>
      <c r="D18" s="40">
        <v>6.3533350453461646E-2</v>
      </c>
      <c r="E18" s="40">
        <v>6.925342069923307E-2</v>
      </c>
      <c r="F18" s="40">
        <v>6.8109216696288763E-2</v>
      </c>
      <c r="G18" s="41">
        <v>6.7560132356543165E-2</v>
      </c>
    </row>
    <row r="19" spans="2:7" x14ac:dyDescent="0.25">
      <c r="B19" s="13" t="s">
        <v>37</v>
      </c>
      <c r="C19" s="39">
        <v>3.7278790556366674E-2</v>
      </c>
      <c r="D19" s="40">
        <v>1.3359736459316355E-2</v>
      </c>
      <c r="E19" s="40">
        <v>3.252427047922888E-2</v>
      </c>
      <c r="F19" s="40">
        <v>3.4343601037642134E-2</v>
      </c>
      <c r="G19" s="41">
        <v>3.5530909132733927E-2</v>
      </c>
    </row>
    <row r="20" spans="2:7" x14ac:dyDescent="0.25">
      <c r="B20" s="13" t="s">
        <v>16</v>
      </c>
      <c r="C20" s="24">
        <v>1.1100000000000001</v>
      </c>
      <c r="D20" s="2">
        <v>0.43</v>
      </c>
      <c r="E20" s="2">
        <v>1.01</v>
      </c>
      <c r="F20" s="2">
        <v>1.04</v>
      </c>
      <c r="G20" s="7">
        <v>1.05</v>
      </c>
    </row>
    <row r="21" spans="2:7" x14ac:dyDescent="0.25">
      <c r="B21" s="15" t="s">
        <v>17</v>
      </c>
      <c r="C21" s="27">
        <v>3.3449325098889759E-2</v>
      </c>
      <c r="D21" s="10">
        <v>3.1363704935983519E-2</v>
      </c>
      <c r="E21" s="10">
        <v>3.2167207778624668E-2</v>
      </c>
      <c r="F21" s="10">
        <v>3.2941563945527857E-2</v>
      </c>
      <c r="G21" s="11">
        <v>3.395052427531646E-2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2.5424282102854576</v>
      </c>
      <c r="D4" s="2">
        <v>2.4303278391330005</v>
      </c>
      <c r="E4" s="2">
        <v>2.8710316193563168</v>
      </c>
      <c r="F4" s="2">
        <v>2.9015131287903206</v>
      </c>
      <c r="G4" s="7">
        <v>2.9996464941352414</v>
      </c>
    </row>
    <row r="5" spans="2:7" x14ac:dyDescent="0.25">
      <c r="B5" s="13" t="s">
        <v>9</v>
      </c>
      <c r="C5" s="24">
        <v>3.6698998009816131</v>
      </c>
      <c r="D5" s="2">
        <v>3.4370493674444811</v>
      </c>
      <c r="E5" s="2">
        <v>3.8899354897596439</v>
      </c>
      <c r="F5" s="2">
        <v>3.8825144810600039</v>
      </c>
      <c r="G5" s="7">
        <v>3.9992023482667847</v>
      </c>
    </row>
    <row r="6" spans="2:7" x14ac:dyDescent="0.25">
      <c r="B6" s="13" t="s">
        <v>33</v>
      </c>
      <c r="C6" s="24">
        <v>1.692673512407679</v>
      </c>
      <c r="D6" s="2">
        <v>1.2486892863135042</v>
      </c>
      <c r="E6" s="2">
        <v>1.5921441775517826</v>
      </c>
      <c r="F6" s="2">
        <v>1.5468117082615314</v>
      </c>
      <c r="G6" s="7">
        <v>1.5636749506332799</v>
      </c>
    </row>
    <row r="7" spans="2:7" x14ac:dyDescent="0.25">
      <c r="B7" s="13" t="s">
        <v>38</v>
      </c>
      <c r="C7" s="24">
        <v>1.8222578323784124</v>
      </c>
      <c r="D7" s="2">
        <v>1.6074651643592912</v>
      </c>
      <c r="E7" s="2">
        <v>1.9551507321872188</v>
      </c>
      <c r="F7" s="2">
        <v>1.9398941828738696</v>
      </c>
      <c r="G7" s="7">
        <v>1.9726059256799524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7.3328730158227884E-2</v>
      </c>
      <c r="D9" s="43">
        <v>5.9630115951346985E-2</v>
      </c>
      <c r="E9" s="43">
        <v>7.2212839910642215E-2</v>
      </c>
      <c r="F9" s="43">
        <v>7.3427100033475745E-2</v>
      </c>
      <c r="G9" s="44">
        <v>7.6174208577892311E-2</v>
      </c>
    </row>
    <row r="10" spans="2:7" x14ac:dyDescent="0.25">
      <c r="B10" s="13" t="s">
        <v>11</v>
      </c>
      <c r="C10" s="42">
        <v>5.1487077830682779E-2</v>
      </c>
      <c r="D10" s="43">
        <v>4.0113452859666957E-2</v>
      </c>
      <c r="E10" s="43">
        <v>5.2874436429500252E-2</v>
      </c>
      <c r="F10" s="43">
        <v>5.4163811163604469E-2</v>
      </c>
      <c r="G10" s="44">
        <v>5.6905106096390427E-2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0.60451539179207903</v>
      </c>
      <c r="D12" s="4">
        <v>0.61485920741828115</v>
      </c>
      <c r="E12" s="4">
        <v>0.62052692259223563</v>
      </c>
      <c r="F12" s="4">
        <v>0.62294658409907266</v>
      </c>
      <c r="G12" s="9">
        <v>0.62275863712489254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0.82228200682469976</v>
      </c>
      <c r="D14" s="2">
        <v>0.50049393122074348</v>
      </c>
      <c r="E14" s="2">
        <v>0.5959562052853149</v>
      </c>
      <c r="F14" s="2">
        <v>0.68453180512205503</v>
      </c>
      <c r="G14" s="7">
        <v>0.7669800636363725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8.1888352484382381</v>
      </c>
      <c r="D16" s="2">
        <v>9.5409075512629027</v>
      </c>
      <c r="E16" s="2">
        <v>8.6546640116392997</v>
      </c>
      <c r="F16" s="2">
        <v>8.6123327590823102</v>
      </c>
      <c r="G16" s="7">
        <v>8.4730572446661974</v>
      </c>
    </row>
    <row r="17" spans="2:7" x14ac:dyDescent="0.25">
      <c r="B17" s="13" t="s">
        <v>15</v>
      </c>
      <c r="C17" s="24">
        <v>5.3572801352619663</v>
      </c>
      <c r="D17" s="2">
        <v>5.9763156376424247</v>
      </c>
      <c r="E17" s="2">
        <v>5.2926180425939924</v>
      </c>
      <c r="F17" s="2">
        <v>5.2128217227225297</v>
      </c>
      <c r="G17" s="7">
        <v>5.1326267869258819</v>
      </c>
    </row>
    <row r="18" spans="2:7" x14ac:dyDescent="0.25">
      <c r="B18" s="13" t="s">
        <v>36</v>
      </c>
      <c r="C18" s="39">
        <v>7.3821901827536618E-2</v>
      </c>
      <c r="D18" s="40">
        <v>6.4444519990857055E-2</v>
      </c>
      <c r="E18" s="40">
        <v>7.1698557189246712E-2</v>
      </c>
      <c r="F18" s="40">
        <v>7.2331922317113412E-2</v>
      </c>
      <c r="G18" s="41">
        <v>7.3498693463557099E-2</v>
      </c>
    </row>
    <row r="19" spans="2:7" x14ac:dyDescent="0.25">
      <c r="B19" s="13" t="s">
        <v>37</v>
      </c>
      <c r="C19" s="39">
        <v>3.7321067679556799E-2</v>
      </c>
      <c r="D19" s="40">
        <v>1.5288350277420511E-2</v>
      </c>
      <c r="E19" s="40">
        <v>3.7086948657977958E-2</v>
      </c>
      <c r="F19" s="40">
        <v>4.1519627036906565E-2</v>
      </c>
      <c r="G19" s="41">
        <v>4.483742197151569E-2</v>
      </c>
    </row>
    <row r="20" spans="2:7" x14ac:dyDescent="0.25">
      <c r="B20" s="13" t="s">
        <v>16</v>
      </c>
      <c r="C20" s="24">
        <v>1.1200000000000001</v>
      </c>
      <c r="D20" s="2">
        <v>0.49</v>
      </c>
      <c r="E20" s="2">
        <v>1.17</v>
      </c>
      <c r="F20" s="2">
        <v>1.3</v>
      </c>
      <c r="G20" s="7">
        <v>1.41</v>
      </c>
    </row>
    <row r="21" spans="2:7" x14ac:dyDescent="0.25">
      <c r="B21" s="15" t="s">
        <v>17</v>
      </c>
      <c r="C21" s="27">
        <v>3.3385913737585135E-2</v>
      </c>
      <c r="D21" s="10">
        <v>3.1157437049345659E-2</v>
      </c>
      <c r="E21" s="10">
        <v>3.1622796752733412E-2</v>
      </c>
      <c r="F21" s="10">
        <v>3.1825729442942E-2</v>
      </c>
      <c r="G21" s="11">
        <v>3.1809873415108034E-2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I18" sqref="I18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2.5424282102854576</v>
      </c>
      <c r="D4" s="2">
        <v>2.4916020080836656</v>
      </c>
      <c r="E4" s="2">
        <v>3.0283972730657256</v>
      </c>
      <c r="F4" s="2">
        <v>3.1518698643006831</v>
      </c>
      <c r="G4" s="7">
        <v>3.3396188816128722</v>
      </c>
    </row>
    <row r="5" spans="2:7" x14ac:dyDescent="0.25">
      <c r="B5" s="13" t="s">
        <v>9</v>
      </c>
      <c r="C5" s="24">
        <v>3.6698998009816131</v>
      </c>
      <c r="D5" s="2">
        <v>3.5237154468139131</v>
      </c>
      <c r="E5" s="2">
        <v>4.1032068731833702</v>
      </c>
      <c r="F5" s="2">
        <v>4.2175387346420585</v>
      </c>
      <c r="G5" s="7">
        <v>4.4524941991279494</v>
      </c>
    </row>
    <row r="6" spans="2:7" x14ac:dyDescent="0.25">
      <c r="B6" s="13" t="s">
        <v>33</v>
      </c>
      <c r="C6" s="24">
        <v>1.692673512407679</v>
      </c>
      <c r="D6" s="2">
        <v>1.2490904064752582</v>
      </c>
      <c r="E6" s="2">
        <v>1.5955995012417499</v>
      </c>
      <c r="F6" s="2">
        <v>1.5543834799599285</v>
      </c>
      <c r="G6" s="7">
        <v>1.5774535081111867</v>
      </c>
    </row>
    <row r="7" spans="2:7" x14ac:dyDescent="0.25">
      <c r="B7" s="13" t="s">
        <v>38</v>
      </c>
      <c r="C7" s="24">
        <v>1.8222578323784124</v>
      </c>
      <c r="D7" s="2">
        <v>1.6086709090720825</v>
      </c>
      <c r="E7" s="2">
        <v>1.9606659444760426</v>
      </c>
      <c r="F7" s="2">
        <v>1.9513772233984035</v>
      </c>
      <c r="G7" s="7">
        <v>1.9924698136994168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7.3328730158227884E-2</v>
      </c>
      <c r="D9" s="43">
        <v>6.2261312689975992E-2</v>
      </c>
      <c r="E9" s="43">
        <v>7.8505424722624534E-2</v>
      </c>
      <c r="F9" s="43">
        <v>8.3452469152724112E-2</v>
      </c>
      <c r="G9" s="44">
        <v>8.9620330485918887E-2</v>
      </c>
    </row>
    <row r="10" spans="2:7" x14ac:dyDescent="0.25">
      <c r="B10" s="13" t="s">
        <v>11</v>
      </c>
      <c r="C10" s="42">
        <v>5.1487077830682779E-2</v>
      </c>
      <c r="D10" s="43">
        <v>4.2725204694397133E-2</v>
      </c>
      <c r="E10" s="43">
        <v>5.9105047093408858E-2</v>
      </c>
      <c r="F10" s="43">
        <v>6.4062239297971224E-2</v>
      </c>
      <c r="G10" s="44">
        <v>7.0139035967365662E-2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0.60451539179207903</v>
      </c>
      <c r="D12" s="4">
        <v>0.61424721867404086</v>
      </c>
      <c r="E12" s="4">
        <v>0.61854466079715908</v>
      </c>
      <c r="F12" s="4">
        <v>0.61886837288102547</v>
      </c>
      <c r="G12" s="9">
        <v>0.61597549323899747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0.82228200682469976</v>
      </c>
      <c r="D14" s="2">
        <v>0.52430414393163782</v>
      </c>
      <c r="E14" s="2">
        <v>0.64986000715272485</v>
      </c>
      <c r="F14" s="2">
        <v>0.77782665318971089</v>
      </c>
      <c r="G14" s="7">
        <v>0.89513068646742322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8.1888352484382381</v>
      </c>
      <c r="D16" s="2">
        <v>9.2582767265486918</v>
      </c>
      <c r="E16" s="2">
        <v>8.1200661586102658</v>
      </c>
      <c r="F16" s="2">
        <v>7.8020146038030784</v>
      </c>
      <c r="G16" s="7">
        <v>7.4572026692565228</v>
      </c>
    </row>
    <row r="17" spans="2:7" x14ac:dyDescent="0.25">
      <c r="B17" s="13" t="s">
        <v>15</v>
      </c>
      <c r="C17" s="24">
        <v>5.3572801352619663</v>
      </c>
      <c r="D17" s="2">
        <v>5.8142811053520989</v>
      </c>
      <c r="E17" s="2">
        <v>5.0076296623275534</v>
      </c>
      <c r="F17" s="2">
        <v>4.8048901043536247</v>
      </c>
      <c r="G17" s="7">
        <v>4.6491274544374424</v>
      </c>
    </row>
    <row r="18" spans="2:7" x14ac:dyDescent="0.25">
      <c r="B18" s="13" t="s">
        <v>36</v>
      </c>
      <c r="C18" s="39">
        <v>7.3821901827536618E-2</v>
      </c>
      <c r="D18" s="40">
        <v>6.6345739797628672E-2</v>
      </c>
      <c r="E18" s="40">
        <v>7.6174830194120219E-2</v>
      </c>
      <c r="F18" s="40">
        <v>7.9321611700054903E-2</v>
      </c>
      <c r="G18" s="41">
        <v>8.2601415109509108E-2</v>
      </c>
    </row>
    <row r="19" spans="2:7" x14ac:dyDescent="0.25">
      <c r="B19" s="13" t="s">
        <v>37</v>
      </c>
      <c r="C19" s="39">
        <v>3.7321067679556799E-2</v>
      </c>
      <c r="D19" s="40">
        <v>1.9238512310175971E-2</v>
      </c>
      <c r="E19" s="40">
        <v>4.6322260648319617E-2</v>
      </c>
      <c r="F19" s="40">
        <v>5.5758515273983303E-2</v>
      </c>
      <c r="G19" s="41">
        <v>6.2914199097788129E-2</v>
      </c>
    </row>
    <row r="20" spans="2:7" x14ac:dyDescent="0.25">
      <c r="B20" s="13" t="s">
        <v>16</v>
      </c>
      <c r="C20" s="24">
        <v>1.1200000000000001</v>
      </c>
      <c r="D20" s="2">
        <v>0.62</v>
      </c>
      <c r="E20" s="2">
        <v>1.47</v>
      </c>
      <c r="F20" s="2">
        <v>1.77</v>
      </c>
      <c r="G20" s="7">
        <v>2.0099999999999998</v>
      </c>
    </row>
    <row r="21" spans="2:7" x14ac:dyDescent="0.25">
      <c r="B21" s="15" t="s">
        <v>17</v>
      </c>
      <c r="C21" s="27">
        <v>3.3385913737585135E-2</v>
      </c>
      <c r="D21" s="10">
        <v>3.1108006425130771E-2</v>
      </c>
      <c r="E21" s="10">
        <v>3.1458466474941479E-2</v>
      </c>
      <c r="F21" s="10">
        <v>3.1485185553110931E-2</v>
      </c>
      <c r="G21" s="11">
        <v>3.1248005761955688E-2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GridLines="0" tabSelected="1" workbookViewId="0">
      <selection activeCell="I15" sqref="I15"/>
    </sheetView>
  </sheetViews>
  <sheetFormatPr defaultRowHeight="14.4" x14ac:dyDescent="0.3"/>
  <cols>
    <col min="2" max="2" width="44.5546875" customWidth="1"/>
    <col min="3" max="9" width="9.109375" customWidth="1"/>
  </cols>
  <sheetData>
    <row r="2" spans="2:14" x14ac:dyDescent="0.3">
      <c r="B2" s="21" t="s">
        <v>19</v>
      </c>
      <c r="C2" s="22">
        <v>1</v>
      </c>
      <c r="D2" s="17">
        <v>2</v>
      </c>
      <c r="E2" s="18">
        <v>3</v>
      </c>
      <c r="F2" s="17">
        <v>4</v>
      </c>
      <c r="G2" s="17">
        <v>5</v>
      </c>
      <c r="H2" s="18">
        <v>6</v>
      </c>
      <c r="I2" s="17">
        <v>7</v>
      </c>
      <c r="J2" s="17">
        <v>8</v>
      </c>
      <c r="K2" s="17">
        <v>9</v>
      </c>
      <c r="L2" s="18">
        <v>10</v>
      </c>
      <c r="M2" s="17">
        <v>11</v>
      </c>
      <c r="N2" s="17">
        <v>12</v>
      </c>
    </row>
    <row r="3" spans="2:14" x14ac:dyDescent="0.3">
      <c r="B3" s="12" t="s">
        <v>5</v>
      </c>
      <c r="C3" s="23"/>
      <c r="D3" s="5"/>
      <c r="E3" s="5"/>
      <c r="F3" s="5"/>
      <c r="G3" s="6"/>
      <c r="H3" s="23"/>
      <c r="I3" s="5"/>
      <c r="J3" s="5"/>
      <c r="K3" s="5"/>
      <c r="L3" s="6"/>
      <c r="M3" s="5"/>
      <c r="N3" s="6"/>
    </row>
    <row r="4" spans="2:14" x14ac:dyDescent="0.3">
      <c r="B4" s="13" t="s">
        <v>8</v>
      </c>
      <c r="C4" s="24">
        <f>AVERAGE(Base!C4:G4)</f>
        <v>2.6665836648658345</v>
      </c>
      <c r="D4" s="2">
        <f>AVERAGE('+1% inflation'!C4:G4)</f>
        <v>2.1261464338263636</v>
      </c>
      <c r="E4" s="2">
        <f>AVERAGE('-1% inflation'!C4:G4)</f>
        <v>3.4179020458809952</v>
      </c>
      <c r="F4" s="2">
        <f>AVERAGE('+0.5% inflation wedge'!C4:G4)</f>
        <v>2.8289572512257766</v>
      </c>
      <c r="G4" s="7">
        <f>AVERAGE('-0.5% inflation wedge'!C4:G4)</f>
        <v>2.4215807369314466</v>
      </c>
      <c r="H4" s="24">
        <f>AVERAGE('10% totex overspend'!C4:G4)</f>
        <v>2.5001887747772509</v>
      </c>
      <c r="I4" s="2">
        <f>AVERAGE('10% totex underspend'!C4:G4)</f>
        <v>2.8726764551527664</v>
      </c>
      <c r="J4" s="2">
        <f>AVERAGE('+2% RoRE'!C4:G4)</f>
        <v>2.9000468320429698</v>
      </c>
      <c r="K4" s="2">
        <f>AVERAGE('-2% RoRE'!C4:G4)</f>
        <v>2.4373574419465092</v>
      </c>
      <c r="L4" s="7">
        <f>AVERAGE('inc UM &amp; competable spend'!C4:G4)</f>
        <v>2.6256303553390308</v>
      </c>
      <c r="M4" s="2">
        <f>AVERAGE('depn - 25 yr asset life'!G4:G4)</f>
        <v>2.9996464941352414</v>
      </c>
      <c r="N4" s="7">
        <f>AVERAGE('depn - 25 yr + sum of digits'!G4:G4)</f>
        <v>3.3396188816128722</v>
      </c>
    </row>
    <row r="5" spans="2:14" x14ac:dyDescent="0.3">
      <c r="B5" s="13" t="s">
        <v>9</v>
      </c>
      <c r="C5" s="24">
        <f>AVERAGE(Base!C5:G5)</f>
        <v>3.6649061843649817</v>
      </c>
      <c r="D5" s="2">
        <f>AVERAGE('+1% inflation'!C5:G5)</f>
        <v>3.2228466616982407</v>
      </c>
      <c r="E5" s="2">
        <f>AVERAGE('-1% inflation'!C5:G5)</f>
        <v>4.2418840922563765</v>
      </c>
      <c r="F5" s="2">
        <f>AVERAGE('+0.5% inflation wedge'!C5:G5)</f>
        <v>3.6172696757838154</v>
      </c>
      <c r="G5" s="7">
        <f>AVERAGE('-0.5% inflation wedge'!C5:G5)</f>
        <v>3.7552817812307553</v>
      </c>
      <c r="H5" s="24">
        <f>AVERAGE('10% totex overspend'!C5:G5)</f>
        <v>3.4358390657858195</v>
      </c>
      <c r="I5" s="2">
        <f>AVERAGE('10% totex underspend'!C5:G5)</f>
        <v>3.9459089962958216</v>
      </c>
      <c r="J5" s="2">
        <f>AVERAGE('+2% RoRE'!C5:G5)</f>
        <v>3.977950139980269</v>
      </c>
      <c r="K5" s="2">
        <f>AVERAGE('-2% RoRE'!C5:G5)</f>
        <v>3.3573025038887856</v>
      </c>
      <c r="L5" s="7">
        <f>AVERAGE('inc UM &amp; competable spend'!C5:G5)</f>
        <v>3.6098448777651115</v>
      </c>
      <c r="M5" s="2">
        <f>AVERAGE('depn - 25 yr asset life'!G5:G5)</f>
        <v>3.9992023482667847</v>
      </c>
      <c r="N5" s="7">
        <f>AVERAGE('depn - 25 yr + sum of digits'!G5:G5)</f>
        <v>4.4524941991279494</v>
      </c>
    </row>
    <row r="6" spans="2:14" x14ac:dyDescent="0.3">
      <c r="B6" s="13" t="s">
        <v>20</v>
      </c>
      <c r="C6" s="24">
        <f>AVERAGE(Base!C6:G6)</f>
        <v>1.5263011316644395</v>
      </c>
      <c r="D6" s="2">
        <f>AVERAGE('+1% inflation'!C6:G6)</f>
        <v>1.3227987482233619</v>
      </c>
      <c r="E6" s="2">
        <f>AVERAGE('-1% inflation'!C6:G6)</f>
        <v>1.7445854694089999</v>
      </c>
      <c r="F6" s="2">
        <f>AVERAGE('+0.5% inflation wedge'!C6:G6)</f>
        <v>1.6215114705533629</v>
      </c>
      <c r="G6" s="7">
        <f>AVERAGE('-0.5% inflation wedge'!C6:G6)</f>
        <v>1.3559721670004652</v>
      </c>
      <c r="H6" s="24">
        <f>AVERAGE('10% totex overspend'!C6:G6)</f>
        <v>1.3476764741388032</v>
      </c>
      <c r="I6" s="2">
        <f>AVERAGE('10% totex underspend'!C6:G6)</f>
        <v>1.7289753508948127</v>
      </c>
      <c r="J6" s="2">
        <f>AVERAGE('+2% RoRE'!C6:G6)</f>
        <v>1.8137422552570708</v>
      </c>
      <c r="K6" s="2">
        <f>AVERAGE('-2% RoRE'!C6:G6)</f>
        <v>1.2440289101208524</v>
      </c>
      <c r="L6" s="7">
        <f>AVERAGE('inc UM &amp; competable spend'!C6:G6)</f>
        <v>1.5120379136573496</v>
      </c>
      <c r="M6" s="2">
        <f>AVERAGE('depn - 25 yr asset life'!G6:G6)</f>
        <v>1.5636749506332799</v>
      </c>
      <c r="N6" s="7">
        <f>AVERAGE('depn - 25 yr + sum of digits'!G6:G6)</f>
        <v>1.5774535081111867</v>
      </c>
    </row>
    <row r="7" spans="2:14" x14ac:dyDescent="0.3">
      <c r="B7" s="13" t="s">
        <v>38</v>
      </c>
      <c r="C7" s="24">
        <f>AVERAGE(Base!C7:G7)</f>
        <v>1.8556811357111926</v>
      </c>
      <c r="D7" s="2">
        <f>AVERAGE('+1% inflation'!C7:G7)</f>
        <v>1.7942127302964068</v>
      </c>
      <c r="E7" s="2">
        <f>AVERAGE('-1% inflation'!C7:G7)</f>
        <v>1.9411235325339775</v>
      </c>
      <c r="F7" s="2">
        <f>AVERAGE('+0.5% inflation wedge'!C7:G7)</f>
        <v>1.8690930176416962</v>
      </c>
      <c r="G7" s="7">
        <f>AVERAGE('-0.5% inflation wedge'!C7:G7)</f>
        <v>1.8330126130808846</v>
      </c>
      <c r="H7" s="24">
        <f>AVERAGE('10% totex overspend'!C7:G7)</f>
        <v>1.7084719653530953</v>
      </c>
      <c r="I7" s="2">
        <f>AVERAGE('10% totex underspend'!C7:G7)</f>
        <v>2.0315098029936918</v>
      </c>
      <c r="J7" s="2">
        <f>AVERAGE('+2% RoRE'!C7:G7)</f>
        <v>2.0792091615959776</v>
      </c>
      <c r="K7" s="2">
        <f>AVERAGE('-2% RoRE'!C7:G7)</f>
        <v>1.6362780037655729</v>
      </c>
      <c r="L7" s="7">
        <f>AVERAGE('inc UM &amp; competable spend'!C7:G7)</f>
        <v>1.8338603906569488</v>
      </c>
      <c r="M7" s="2">
        <f>AVERAGE('depn - 25 yr asset life'!G7:G7)</f>
        <v>1.9726059256799524</v>
      </c>
      <c r="N7" s="7">
        <f>AVERAGE('depn - 25 yr + sum of digits'!G7:G7)</f>
        <v>1.9924698136994168</v>
      </c>
    </row>
    <row r="8" spans="2:14" x14ac:dyDescent="0.3">
      <c r="B8" s="14" t="s">
        <v>6</v>
      </c>
      <c r="C8" s="19"/>
      <c r="D8" s="3"/>
      <c r="E8" s="3"/>
      <c r="F8" s="3"/>
      <c r="G8" s="8"/>
      <c r="H8" s="19"/>
      <c r="I8" s="3"/>
      <c r="J8" s="3"/>
      <c r="K8" s="3"/>
      <c r="L8" s="8"/>
      <c r="M8" s="3"/>
      <c r="N8" s="8"/>
    </row>
    <row r="9" spans="2:14" x14ac:dyDescent="0.3">
      <c r="B9" s="13" t="s">
        <v>10</v>
      </c>
      <c r="C9" s="42">
        <f>AVERAGE(Base!C9:G9)</f>
        <v>6.767699144530287E-2</v>
      </c>
      <c r="D9" s="43">
        <f>AVERAGE('+1% inflation'!C9:G9)</f>
        <v>5.6629319992947347E-2</v>
      </c>
      <c r="E9" s="43">
        <f>AVERAGE('-1% inflation'!C9:G9)</f>
        <v>7.588112190263932E-2</v>
      </c>
      <c r="F9" s="43">
        <f>AVERAGE('+0.5% inflation wedge'!C9:G9)</f>
        <v>7.4575527256636659E-2</v>
      </c>
      <c r="G9" s="44">
        <f>AVERAGE('-0.5% inflation wedge'!C9:G9)</f>
        <v>5.7383417981205775E-2</v>
      </c>
      <c r="H9" s="42">
        <f>AVERAGE('10% totex overspend'!C9:G9)</f>
        <v>6.0735771914113834E-2</v>
      </c>
      <c r="I9" s="43">
        <f>AVERAGE('10% totex underspend'!C9:G9)</f>
        <v>7.6449506556498598E-2</v>
      </c>
      <c r="J9" s="43">
        <f>AVERAGE('+2% RoRE'!C9:G9)</f>
        <v>7.6950493173874118E-2</v>
      </c>
      <c r="K9" s="43">
        <f>AVERAGE('-2% RoRE'!C9:G9)</f>
        <v>5.8678092671744939E-2</v>
      </c>
      <c r="L9" s="44">
        <f>AVERAGE('inc UM &amp; competable spend'!C9:G9)</f>
        <v>6.5553337619581015E-2</v>
      </c>
      <c r="M9" s="43">
        <f>AVERAGE('depn - 25 yr asset life'!G9:G9)</f>
        <v>7.6174208577892311E-2</v>
      </c>
      <c r="N9" s="44">
        <f>AVERAGE('depn - 25 yr + sum of digits'!G9:G9)</f>
        <v>8.9620330485918887E-2</v>
      </c>
    </row>
    <row r="10" spans="2:14" x14ac:dyDescent="0.3">
      <c r="B10" s="13" t="s">
        <v>11</v>
      </c>
      <c r="C10" s="42">
        <f>AVERAGE(Base!C10:G10)</f>
        <v>4.7872859183433175E-2</v>
      </c>
      <c r="D10" s="43">
        <f>AVERAGE('+1% inflation'!C10:G10)</f>
        <v>3.6870503628763845E-2</v>
      </c>
      <c r="E10" s="43">
        <f>AVERAGE('-1% inflation'!C10:G10)</f>
        <v>5.6085072397458205E-2</v>
      </c>
      <c r="F10" s="43">
        <f>AVERAGE('+0.5% inflation wedge'!C10:G10)</f>
        <v>5.4626942944938764E-2</v>
      </c>
      <c r="G10" s="44">
        <f>AVERAGE('-0.5% inflation wedge'!C10:G10)</f>
        <v>3.7799677153843719E-2</v>
      </c>
      <c r="H10" s="42">
        <f>AVERAGE('10% totex overspend'!C10:G10)</f>
        <v>4.1413491553690326E-2</v>
      </c>
      <c r="I10" s="43">
        <f>AVERAGE('10% totex underspend'!C10:G10)</f>
        <v>5.5825164028149243E-2</v>
      </c>
      <c r="J10" s="43">
        <f>AVERAGE('+2% RoRE'!C10:G10)</f>
        <v>5.6845276357105491E-2</v>
      </c>
      <c r="K10" s="43">
        <f>AVERAGE('-2% RoRE'!C10:G10)</f>
        <v>3.9167351624266468E-2</v>
      </c>
      <c r="L10" s="44">
        <f>AVERAGE('inc UM &amp; competable spend'!C10:G10)</f>
        <v>4.5989035303059159E-2</v>
      </c>
      <c r="M10" s="43">
        <f>AVERAGE('depn - 25 yr asset life'!G10:G10)</f>
        <v>5.6905106096390427E-2</v>
      </c>
      <c r="N10" s="44">
        <f>AVERAGE('depn - 25 yr + sum of digits'!G10:G10)</f>
        <v>7.0139035967365662E-2</v>
      </c>
    </row>
    <row r="11" spans="2:14" x14ac:dyDescent="0.3">
      <c r="B11" s="14" t="s">
        <v>7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  <c r="M11" s="16"/>
      <c r="N11" s="20"/>
    </row>
    <row r="12" spans="2:14" x14ac:dyDescent="0.3">
      <c r="B12" s="13" t="s">
        <v>12</v>
      </c>
      <c r="C12" s="25">
        <f>AVERAGE(Base!C12:G12)</f>
        <v>0.61847150991109834</v>
      </c>
      <c r="D12" s="4">
        <f>AVERAGE('+1% inflation'!C12:G12)</f>
        <v>0.61976943735253109</v>
      </c>
      <c r="E12" s="4">
        <f>AVERAGE('-1% inflation'!C12:G12)</f>
        <v>0.61884280718613116</v>
      </c>
      <c r="F12" s="4">
        <f>AVERAGE('+0.5% inflation wedge'!C12:G12)</f>
        <v>0.61393650939144928</v>
      </c>
      <c r="G12" s="9">
        <f>AVERAGE('-0.5% inflation wedge'!C12:G12)</f>
        <v>0.62551925106307082</v>
      </c>
      <c r="H12" s="25">
        <f>AVERAGE('10% totex overspend'!C12:G12)</f>
        <v>0.63445838975240076</v>
      </c>
      <c r="I12" s="4">
        <f>AVERAGE('10% totex underspend'!C12:G12)</f>
        <v>0.59347236962943162</v>
      </c>
      <c r="J12" s="4">
        <f>AVERAGE('+2% RoRE'!C12:G12)</f>
        <v>0.60896249180734219</v>
      </c>
      <c r="K12" s="4">
        <f>AVERAGE('-2% RoRE'!C12:G12)</f>
        <v>0.6283095831817056</v>
      </c>
      <c r="L12" s="9">
        <f>AVERAGE('inc UM &amp; competable spend'!C12:G12)</f>
        <v>0.62638809183033783</v>
      </c>
      <c r="M12" s="4">
        <f>AVERAGE('depn - 25 yr asset life'!G12:G12)</f>
        <v>0.62275863712489254</v>
      </c>
      <c r="N12" s="9">
        <f>AVERAGE('depn - 25 yr + sum of digits'!G12:G12)</f>
        <v>0.61597549323899747</v>
      </c>
    </row>
    <row r="13" spans="2:14" x14ac:dyDescent="0.3">
      <c r="B13" s="14" t="s">
        <v>13</v>
      </c>
      <c r="C13" s="19"/>
      <c r="D13" s="3"/>
      <c r="E13" s="3"/>
      <c r="F13" s="3"/>
      <c r="G13" s="8"/>
      <c r="H13" s="19"/>
      <c r="I13" s="3"/>
      <c r="J13" s="3"/>
      <c r="K13" s="3"/>
      <c r="L13" s="8"/>
      <c r="M13" s="3"/>
      <c r="N13" s="8"/>
    </row>
    <row r="14" spans="2:14" x14ac:dyDescent="0.3">
      <c r="B14" s="13" t="s">
        <v>13</v>
      </c>
      <c r="C14" s="24">
        <f>AVERAGE(Base!C14:G14)</f>
        <v>0.64275227271158231</v>
      </c>
      <c r="D14" s="2">
        <f>AVERAGE('+1% inflation'!C14:G14)</f>
        <v>0.59018201541970194</v>
      </c>
      <c r="E14" s="2">
        <f>AVERAGE('-1% inflation'!C14:G14)</f>
        <v>0.67760115651936181</v>
      </c>
      <c r="F14" s="2">
        <f>AVERAGE('+0.5% inflation wedge'!C14:G14)</f>
        <v>0.68688955910169158</v>
      </c>
      <c r="G14" s="7">
        <f>AVERAGE('-0.5% inflation wedge'!C14:G14)</f>
        <v>0.57544668816337941</v>
      </c>
      <c r="H14" s="24">
        <f>AVERAGE('10% totex overspend'!C14:G14)</f>
        <v>0.53535174794439166</v>
      </c>
      <c r="I14" s="2">
        <f>AVERAGE('10% totex underspend'!C14:G14)</f>
        <v>0.77607632738251531</v>
      </c>
      <c r="J14" s="2">
        <f>AVERAGE('+2% RoRE'!C14:G14)</f>
        <v>0.72696575880528047</v>
      </c>
      <c r="K14" s="2">
        <f>AVERAGE('-2% RoRE'!C14:G14)</f>
        <v>0.55675045742530616</v>
      </c>
      <c r="L14" s="7">
        <f>AVERAGE('inc UM &amp; competable spend'!C14:G14)</f>
        <v>0.54419340283140538</v>
      </c>
      <c r="M14" s="2">
        <f>AVERAGE('depn - 25 yr asset life'!G14:G14)</f>
        <v>0.7669800636363725</v>
      </c>
      <c r="N14" s="7">
        <f>AVERAGE('depn - 25 yr + sum of digits'!G14:G14)</f>
        <v>0.89513068646742322</v>
      </c>
    </row>
    <row r="15" spans="2:14" x14ac:dyDescent="0.3">
      <c r="B15" s="14" t="s">
        <v>14</v>
      </c>
      <c r="C15" s="19"/>
      <c r="D15" s="3"/>
      <c r="E15" s="3"/>
      <c r="F15" s="3"/>
      <c r="G15" s="8"/>
      <c r="H15" s="19"/>
      <c r="I15" s="3"/>
      <c r="J15" s="3"/>
      <c r="K15" s="3"/>
      <c r="L15" s="8"/>
      <c r="M15" s="3"/>
      <c r="N15" s="8"/>
    </row>
    <row r="16" spans="2:14" x14ac:dyDescent="0.3">
      <c r="B16" s="13" t="s">
        <v>18</v>
      </c>
      <c r="C16" s="24">
        <f>AVERAGE(Base!C16:G16)</f>
        <v>9.0044634881183292</v>
      </c>
      <c r="D16" s="2">
        <f>AVERAGE('+1% inflation'!C16:G16)</f>
        <v>9.2908505615104477</v>
      </c>
      <c r="E16" s="2">
        <f>AVERAGE('-1% inflation'!C16:G16)</f>
        <v>8.9583861250304189</v>
      </c>
      <c r="F16" s="2">
        <f>AVERAGE('+0.5% inflation wedge'!C16:G16)</f>
        <v>8.3733141986279271</v>
      </c>
      <c r="G16" s="7">
        <f>AVERAGE('-0.5% inflation wedge'!C16:G16)</f>
        <v>10.138561089102328</v>
      </c>
      <c r="H16" s="24">
        <f>AVERAGE('10% totex overspend'!C16:G16)</f>
        <v>9.7263103310342114</v>
      </c>
      <c r="I16" s="2">
        <f>AVERAGE('10% totex underspend'!C16:G16)</f>
        <v>8.1940190905500039</v>
      </c>
      <c r="J16" s="2">
        <f>AVERAGE('+2% RoRE'!C16:G16)</f>
        <v>8.2283465083853251</v>
      </c>
      <c r="K16" s="2">
        <f>AVERAGE('-2% RoRE'!C16:G16)</f>
        <v>10.052099748505373</v>
      </c>
      <c r="L16" s="7">
        <f>AVERAGE('inc UM &amp; competable spend'!C16:G16)</f>
        <v>9.1747953311671857</v>
      </c>
      <c r="M16" s="2">
        <f>AVERAGE('depn - 25 yr asset life'!G16:G16)</f>
        <v>8.4730572446661974</v>
      </c>
      <c r="N16" s="7">
        <f>AVERAGE('depn - 25 yr + sum of digits'!G16:G16)</f>
        <v>7.4572026692565228</v>
      </c>
    </row>
    <row r="17" spans="2:14" x14ac:dyDescent="0.3">
      <c r="B17" s="13" t="s">
        <v>15</v>
      </c>
      <c r="C17" s="24">
        <f>AVERAGE(Base!C17:G17)</f>
        <v>5.5516501117503525</v>
      </c>
      <c r="D17" s="2">
        <f>AVERAGE('+1% inflation'!C17:G17)</f>
        <v>5.6966934404997573</v>
      </c>
      <c r="E17" s="2">
        <f>AVERAGE('-1% inflation'!C17:G17)</f>
        <v>5.5142548491784336</v>
      </c>
      <c r="F17" s="2">
        <f>AVERAGE('+0.5% inflation wedge'!C17:G17)</f>
        <v>5.263089575723356</v>
      </c>
      <c r="G17" s="7">
        <f>AVERAGE('-0.5% inflation wedge'!C17:G17)</f>
        <v>6.0655950829587209</v>
      </c>
      <c r="H17" s="24">
        <f>AVERAGE('10% totex overspend'!C17:G17)</f>
        <v>5.6023378060908424</v>
      </c>
      <c r="I17" s="2">
        <f>AVERAGE('10% totex underspend'!C17:G17)</f>
        <v>5.6129729677667308</v>
      </c>
      <c r="J17" s="2">
        <f>AVERAGE('+2% RoRE'!C17:G17)</f>
        <v>5.2787006860658598</v>
      </c>
      <c r="K17" s="2">
        <f>AVERAGE('-2% RoRE'!C17:G17)</f>
        <v>5.916731089378322</v>
      </c>
      <c r="L17" s="7">
        <f>AVERAGE('inc UM &amp; competable spend'!C17:G17)</f>
        <v>5.4670193368819255</v>
      </c>
      <c r="M17" s="2">
        <f>AVERAGE('depn - 25 yr asset life'!G17:G17)</f>
        <v>5.1326267869258819</v>
      </c>
      <c r="N17" s="7">
        <f>AVERAGE('depn - 25 yr + sum of digits'!G17:G17)</f>
        <v>4.6491274544374424</v>
      </c>
    </row>
    <row r="18" spans="2:14" x14ac:dyDescent="0.3">
      <c r="B18" s="13" t="s">
        <v>36</v>
      </c>
      <c r="C18" s="39">
        <f>AVERAGE(Base!C18:G18)</f>
        <v>6.8856620792344087E-2</v>
      </c>
      <c r="D18" s="40">
        <f>AVERAGE('+1% inflation'!C18:G18)</f>
        <v>6.688854787860736E-2</v>
      </c>
      <c r="E18" s="40">
        <f>AVERAGE('-1% inflation'!C18:G18)</f>
        <v>6.92595035324272E-2</v>
      </c>
      <c r="F18" s="40">
        <f>AVERAGE('+0.5% inflation wedge'!C18:G18)</f>
        <v>7.3477819380737858E-2</v>
      </c>
      <c r="G18" s="41">
        <f>AVERAGE('-0.5% inflation wedge'!C18:G18)</f>
        <v>6.1881748615652411E-2</v>
      </c>
      <c r="H18" s="39">
        <f>AVERAGE('10% totex overspend'!C18:G18)</f>
        <v>6.5403843892222063E-2</v>
      </c>
      <c r="I18" s="40">
        <f>AVERAGE('10% totex underspend'!C18:G18)</f>
        <v>7.2556031137283261E-2</v>
      </c>
      <c r="J18" s="40">
        <f>AVERAGE('+2% RoRE'!C18:G18)</f>
        <v>7.4554759591837619E-2</v>
      </c>
      <c r="K18" s="40">
        <f>AVERAGE('-2% RoRE'!C18:G18)</f>
        <v>6.3058359843472092E-2</v>
      </c>
      <c r="L18" s="41">
        <f>AVERAGE('inc UM &amp; competable spend'!C18:G18)</f>
        <v>6.845610185154101E-2</v>
      </c>
      <c r="M18" s="40">
        <f>AVERAGE('depn - 25 yr asset life'!G18:G18)</f>
        <v>7.3498693463557099E-2</v>
      </c>
      <c r="N18" s="41">
        <f>AVERAGE('depn - 25 yr + sum of digits'!G18:G18)</f>
        <v>8.2601415109509108E-2</v>
      </c>
    </row>
    <row r="19" spans="2:14" x14ac:dyDescent="0.3">
      <c r="B19" s="13" t="s">
        <v>37</v>
      </c>
      <c r="C19" s="39">
        <f>AVERAGE(Base!C19:G19)</f>
        <v>3.0459169920624928E-2</v>
      </c>
      <c r="D19" s="40">
        <f>AVERAGE('+1% inflation'!C19:G19)</f>
        <v>1.2796385660786757E-2</v>
      </c>
      <c r="E19" s="40">
        <f>AVERAGE('-1% inflation'!C19:G19)</f>
        <v>4.3885289554632924E-2</v>
      </c>
      <c r="F19" s="40">
        <f>AVERAGE('+0.5% inflation wedge'!C19:G19)</f>
        <v>4.0272410679823345E-2</v>
      </c>
      <c r="G19" s="41">
        <f>AVERAGE('-0.5% inflation wedge'!C19:G19)</f>
        <v>1.5135522744457341E-2</v>
      </c>
      <c r="H19" s="39">
        <f>AVERAGE('10% totex overspend'!C19:G19)</f>
        <v>2.2596905221156226E-2</v>
      </c>
      <c r="I19" s="40">
        <f>AVERAGE('10% totex underspend'!C19:G19)</f>
        <v>3.7683395320880511E-2</v>
      </c>
      <c r="J19" s="40">
        <f>AVERAGE('+2% RoRE'!C19:G19)</f>
        <v>4.2341339998024863E-2</v>
      </c>
      <c r="K19" s="40">
        <f>AVERAGE('-2% RoRE'!C19:G19)</f>
        <v>1.7226174496479889E-2</v>
      </c>
      <c r="L19" s="41">
        <f>AVERAGE('inc UM &amp; competable spend'!C19:G19)</f>
        <v>3.0607461533057594E-2</v>
      </c>
      <c r="M19" s="40">
        <f>AVERAGE('depn - 25 yr asset life'!G19:G19)</f>
        <v>4.483742197151569E-2</v>
      </c>
      <c r="N19" s="41">
        <f>AVERAGE('depn - 25 yr + sum of digits'!G19:G19)</f>
        <v>6.2914199097788129E-2</v>
      </c>
    </row>
    <row r="20" spans="2:14" x14ac:dyDescent="0.3">
      <c r="B20" s="13" t="s">
        <v>16</v>
      </c>
      <c r="C20" s="24">
        <f>AVERAGE(Base!C20:G20)</f>
        <v>0.94600000000000006</v>
      </c>
      <c r="D20" s="2">
        <f>AVERAGE('+1% inflation'!C20:G20)</f>
        <v>0.39400000000000002</v>
      </c>
      <c r="E20" s="2">
        <f>AVERAGE('-1% inflation'!C20:G20)</f>
        <v>1.3640000000000001</v>
      </c>
      <c r="F20" s="2">
        <f>AVERAGE('+0.5% inflation wedge'!C20:G20)</f>
        <v>1.266</v>
      </c>
      <c r="G20" s="7">
        <f>AVERAGE('-0.5% inflation wedge'!C20:G20)</f>
        <v>0.45800000000000002</v>
      </c>
      <c r="H20" s="24">
        <f>AVERAGE('10% totex overspend'!C20:G20)</f>
        <v>0.66800000000000004</v>
      </c>
      <c r="I20" s="2">
        <f>AVERAGE('10% totex underspend'!C20:G20)</f>
        <v>1.25</v>
      </c>
      <c r="J20" s="2">
        <f>AVERAGE('+2% RoRE'!C20:G20)</f>
        <v>1.3620000000000001</v>
      </c>
      <c r="K20" s="2">
        <f>AVERAGE('-2% RoRE'!C20:G20)</f>
        <v>0.52200000000000002</v>
      </c>
      <c r="L20" s="7">
        <f>AVERAGE('inc UM &amp; competable spend'!C20:G20)</f>
        <v>0.92799999999999994</v>
      </c>
      <c r="M20" s="2">
        <f>AVERAGE('depn - 25 yr asset life'!G20:G20)</f>
        <v>1.41</v>
      </c>
      <c r="N20" s="7">
        <f>AVERAGE('depn - 25 yr + sum of digits'!G20:G20)</f>
        <v>2.0099999999999998</v>
      </c>
    </row>
    <row r="21" spans="2:14" x14ac:dyDescent="0.3">
      <c r="B21" s="15" t="s">
        <v>17</v>
      </c>
      <c r="C21" s="27">
        <f>AVERAGE(Base!C21:G21)</f>
        <v>3.2074608574050423E-2</v>
      </c>
      <c r="D21" s="10">
        <f>AVERAGE('+1% inflation'!C21:G21)</f>
        <v>3.2178215246824016E-2</v>
      </c>
      <c r="E21" s="10">
        <f>AVERAGE('-1% inflation'!C21:G21)</f>
        <v>3.2111438032402857E-2</v>
      </c>
      <c r="F21" s="10">
        <f>AVERAGE('+0.5% inflation wedge'!C21:G21)</f>
        <v>3.1699030331202513E-2</v>
      </c>
      <c r="G21" s="11">
        <f>AVERAGE('-0.5% inflation wedge'!C21:G21)</f>
        <v>3.268038546489381E-2</v>
      </c>
      <c r="H21" s="27">
        <f>AVERAGE('10% totex overspend'!C21:G21)</f>
        <v>3.3515007648996953E-2</v>
      </c>
      <c r="I21" s="10">
        <f>AVERAGE('10% totex underspend'!C21:G21)</f>
        <v>3.0117921682899042E-2</v>
      </c>
      <c r="J21" s="10">
        <f>AVERAGE('+2% RoRE'!C21:G21)</f>
        <v>3.1301493648690032E-2</v>
      </c>
      <c r="K21" s="10">
        <f>AVERAGE('-2% RoRE'!C21:G21)</f>
        <v>3.2959454436583845E-2</v>
      </c>
      <c r="L21" s="11">
        <f>AVERAGE('inc UM &amp; competable spend'!C21:G21)</f>
        <v>3.2774465206868456E-2</v>
      </c>
      <c r="M21" s="10">
        <f>AVERAGE('depn - 25 yr asset life'!G21:G21)</f>
        <v>3.1809873415108034E-2</v>
      </c>
      <c r="N21" s="11">
        <f>AVERAGE('depn - 25 yr + sum of digits'!G21:G21)</f>
        <v>3.1248005761955688E-2</v>
      </c>
    </row>
  </sheetData>
  <pageMargins left="0.7" right="0.7" top="0.75" bottom="0.75" header="0.3" footer="0.3"/>
  <pageSetup paperSize="9" orientation="portrait" r:id="rId1"/>
  <ignoredErrors>
    <ignoredError sqref="C19:G21 C4:G17 H19:L21 H4:L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J10" sqref="J9:J10"/>
    </sheetView>
  </sheetViews>
  <sheetFormatPr defaultColWidth="9.109375" defaultRowHeight="13.8" x14ac:dyDescent="0.25"/>
  <cols>
    <col min="1" max="1" width="9.109375" style="1"/>
    <col min="2" max="2" width="45" style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2.5424282102854576</v>
      </c>
      <c r="D4" s="2">
        <v>2.4008811367216238</v>
      </c>
      <c r="E4" s="2">
        <v>2.793297586233245</v>
      </c>
      <c r="F4" s="2">
        <v>2.7743713706464455</v>
      </c>
      <c r="G4" s="7">
        <v>2.8219400204423999</v>
      </c>
    </row>
    <row r="5" spans="2:7" x14ac:dyDescent="0.25">
      <c r="B5" s="13" t="s">
        <v>9</v>
      </c>
      <c r="C5" s="24">
        <v>3.6698998009816131</v>
      </c>
      <c r="D5" s="2">
        <v>3.3954001795442124</v>
      </c>
      <c r="E5" s="2">
        <v>3.7845882728285574</v>
      </c>
      <c r="F5" s="2">
        <v>3.7123765865893392</v>
      </c>
      <c r="G5" s="7">
        <v>3.7622660818811862</v>
      </c>
    </row>
    <row r="6" spans="2:7" x14ac:dyDescent="0.25">
      <c r="B6" s="13" t="s">
        <v>33</v>
      </c>
      <c r="C6" s="24">
        <v>1.692673512407679</v>
      </c>
      <c r="D6" s="2">
        <v>1.2484965196727504</v>
      </c>
      <c r="E6" s="2">
        <v>1.5904621751929318</v>
      </c>
      <c r="F6" s="2">
        <v>1.5430772633377186</v>
      </c>
      <c r="G6" s="7">
        <v>1.5567961877111181</v>
      </c>
    </row>
    <row r="7" spans="2:7" x14ac:dyDescent="0.25">
      <c r="B7" s="13" t="s">
        <v>38</v>
      </c>
      <c r="C7" s="24">
        <v>1.8222578323784124</v>
      </c>
      <c r="D7" s="2">
        <v>1.6068857161782779</v>
      </c>
      <c r="E7" s="2">
        <v>1.9524550234042235</v>
      </c>
      <c r="F7" s="2">
        <v>1.9341952020647617</v>
      </c>
      <c r="G7" s="7">
        <v>1.9626119045302868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7.3328730158227884E-2</v>
      </c>
      <c r="D9" s="43">
        <v>5.8367938795042498E-2</v>
      </c>
      <c r="E9" s="43">
        <v>6.9117270911538339E-2</v>
      </c>
      <c r="F9" s="43">
        <v>6.8367991066115491E-2</v>
      </c>
      <c r="G9" s="44">
        <v>6.9203026295590123E-2</v>
      </c>
    </row>
    <row r="10" spans="2:7" x14ac:dyDescent="0.25">
      <c r="B10" s="13" t="s">
        <v>11</v>
      </c>
      <c r="C10" s="42">
        <v>5.1487077830682779E-2</v>
      </c>
      <c r="D10" s="43">
        <v>3.8860603365238659E-2</v>
      </c>
      <c r="E10" s="43">
        <v>4.9809075435629707E-2</v>
      </c>
      <c r="F10" s="43">
        <v>4.9167435512544239E-2</v>
      </c>
      <c r="G10" s="44">
        <v>5.0040103773070492E-2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0.60451539179207903</v>
      </c>
      <c r="D12" s="4">
        <v>0.61515320958012909</v>
      </c>
      <c r="E12" s="4">
        <v>0.6214977476778053</v>
      </c>
      <c r="F12" s="4">
        <v>0.6249819160971114</v>
      </c>
      <c r="G12" s="9">
        <v>0.6262092844083671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0.82228200682469976</v>
      </c>
      <c r="D14" s="2">
        <v>0.48902975473031324</v>
      </c>
      <c r="E14" s="2">
        <v>0.5690896978853327</v>
      </c>
      <c r="F14" s="2">
        <v>0.63611572517815707</v>
      </c>
      <c r="G14" s="7">
        <v>0.69724417893940882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8.1888352484382381</v>
      </c>
      <c r="D16" s="2">
        <v>9.6826999123034874</v>
      </c>
      <c r="E16" s="2">
        <v>8.9443864304621492</v>
      </c>
      <c r="F16" s="2">
        <v>9.0888678151942983</v>
      </c>
      <c r="G16" s="7">
        <v>9.1175280341934801</v>
      </c>
    </row>
    <row r="17" spans="2:7" x14ac:dyDescent="0.25">
      <c r="B17" s="13" t="s">
        <v>15</v>
      </c>
      <c r="C17" s="24">
        <v>5.3572801352619663</v>
      </c>
      <c r="D17" s="2">
        <v>6.0576063423162108</v>
      </c>
      <c r="E17" s="2">
        <v>5.4472770371568302</v>
      </c>
      <c r="F17" s="2">
        <v>5.4537414685310326</v>
      </c>
      <c r="G17" s="7">
        <v>5.4423455754857208</v>
      </c>
    </row>
    <row r="18" spans="2:7" x14ac:dyDescent="0.25">
      <c r="B18" s="13" t="s">
        <v>36</v>
      </c>
      <c r="C18" s="39">
        <v>7.3821901827536618E-2</v>
      </c>
      <c r="D18" s="40">
        <v>6.353116539308154E-2</v>
      </c>
      <c r="E18" s="40">
        <v>6.9484670917297681E-2</v>
      </c>
      <c r="F18" s="40">
        <v>6.8763450938553544E-2</v>
      </c>
      <c r="G18" s="41">
        <v>6.8681914885251064E-2</v>
      </c>
    </row>
    <row r="19" spans="2:7" x14ac:dyDescent="0.25">
      <c r="B19" s="13" t="s">
        <v>37</v>
      </c>
      <c r="C19" s="39">
        <v>3.7321067679556799E-2</v>
      </c>
      <c r="D19" s="40">
        <v>1.3386207131078454E-2</v>
      </c>
      <c r="E19" s="40">
        <v>3.2482026946074265E-2</v>
      </c>
      <c r="F19" s="40">
        <v>3.4123206259793835E-2</v>
      </c>
      <c r="G19" s="41">
        <v>3.4983341586621294E-2</v>
      </c>
    </row>
    <row r="20" spans="2:7" x14ac:dyDescent="0.25">
      <c r="B20" s="13" t="s">
        <v>16</v>
      </c>
      <c r="C20" s="24">
        <v>1.1200000000000001</v>
      </c>
      <c r="D20" s="2">
        <v>0.43</v>
      </c>
      <c r="E20" s="2">
        <v>1.02</v>
      </c>
      <c r="F20" s="2">
        <v>1.07</v>
      </c>
      <c r="G20" s="7">
        <v>1.0900000000000001</v>
      </c>
    </row>
    <row r="21" spans="2:7" x14ac:dyDescent="0.25">
      <c r="B21" s="15" t="s">
        <v>17</v>
      </c>
      <c r="C21" s="27">
        <v>3.3385913737585135E-2</v>
      </c>
      <c r="D21" s="10">
        <v>3.1181239648401134E-2</v>
      </c>
      <c r="E21" s="10">
        <v>3.1703906453336428E-2</v>
      </c>
      <c r="F21" s="10">
        <v>3.1998456914700185E-2</v>
      </c>
      <c r="G21" s="11">
        <v>3.2103526116229228E-2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2.0658118278777389</v>
      </c>
      <c r="D4" s="2">
        <v>1.9496680968642657</v>
      </c>
      <c r="E4" s="2">
        <v>2.2103014368827254</v>
      </c>
      <c r="F4" s="2">
        <v>2.1887538934036077</v>
      </c>
      <c r="G4" s="7">
        <v>2.216196914103481</v>
      </c>
    </row>
    <row r="5" spans="2:7" x14ac:dyDescent="0.25">
      <c r="B5" s="13" t="s">
        <v>9</v>
      </c>
      <c r="C5" s="24">
        <v>3.4021523016057209</v>
      </c>
      <c r="D5" s="2">
        <v>3.0793995257730851</v>
      </c>
      <c r="E5" s="2">
        <v>3.2628531879641169</v>
      </c>
      <c r="F5" s="2">
        <v>3.1755386107342543</v>
      </c>
      <c r="G5" s="7">
        <v>3.1942896824140274</v>
      </c>
    </row>
    <row r="6" spans="2:7" x14ac:dyDescent="0.25">
      <c r="B6" s="13" t="s">
        <v>33</v>
      </c>
      <c r="C6" s="24">
        <v>1.5347665897126759</v>
      </c>
      <c r="D6" s="2">
        <v>1.1290584820162621</v>
      </c>
      <c r="E6" s="2">
        <v>1.3512302815876096</v>
      </c>
      <c r="F6" s="2">
        <v>1.2986239523831502</v>
      </c>
      <c r="G6" s="7">
        <v>1.3003144354171117</v>
      </c>
    </row>
    <row r="7" spans="2:7" x14ac:dyDescent="0.25">
      <c r="B7" s="13" t="s">
        <v>38</v>
      </c>
      <c r="C7" s="24">
        <v>1.761201899467685</v>
      </c>
      <c r="D7" s="2">
        <v>1.6181519672315237</v>
      </c>
      <c r="E7" s="2">
        <v>1.8701981731168589</v>
      </c>
      <c r="F7" s="2">
        <v>1.8509232344299351</v>
      </c>
      <c r="G7" s="7">
        <v>1.8705883772360319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6.1111589927006597E-2</v>
      </c>
      <c r="D9" s="43">
        <v>4.858332363097851E-2</v>
      </c>
      <c r="E9" s="43">
        <v>5.8226201418622017E-2</v>
      </c>
      <c r="F9" s="43">
        <v>5.7254460253828424E-2</v>
      </c>
      <c r="G9" s="44">
        <v>5.7971024734301227E-2</v>
      </c>
    </row>
    <row r="10" spans="2:7" x14ac:dyDescent="0.25">
      <c r="B10" s="13" t="s">
        <v>11</v>
      </c>
      <c r="C10" s="42">
        <v>3.9326844511310355E-2</v>
      </c>
      <c r="D10" s="43">
        <v>2.9100441004496151E-2</v>
      </c>
      <c r="E10" s="43">
        <v>3.895412861949283E-2</v>
      </c>
      <c r="F10" s="43">
        <v>3.8102427301738143E-2</v>
      </c>
      <c r="G10" s="44">
        <v>3.8868676706781763E-2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0.60549888620743153</v>
      </c>
      <c r="D12" s="4">
        <v>0.61592528323754558</v>
      </c>
      <c r="E12" s="4">
        <v>0.62266265414596311</v>
      </c>
      <c r="F12" s="4">
        <v>0.62656533799929059</v>
      </c>
      <c r="G12" s="9">
        <v>0.62819502517242454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0.7707340637710326</v>
      </c>
      <c r="D14" s="2">
        <v>0.45900094776589229</v>
      </c>
      <c r="E14" s="2">
        <v>0.51846593072367653</v>
      </c>
      <c r="F14" s="2">
        <v>0.57456409144511211</v>
      </c>
      <c r="G14" s="7">
        <v>0.62814504339279609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8.4137966598911653</v>
      </c>
      <c r="D16" s="2">
        <v>10.013635269528343</v>
      </c>
      <c r="E16" s="2">
        <v>9.227552305183373</v>
      </c>
      <c r="F16" s="2">
        <v>9.3832651834548564</v>
      </c>
      <c r="G16" s="7">
        <v>9.4160033894944952</v>
      </c>
    </row>
    <row r="17" spans="2:7" x14ac:dyDescent="0.25">
      <c r="B17" s="13" t="s">
        <v>15</v>
      </c>
      <c r="C17" s="24">
        <v>5.4818468359893062</v>
      </c>
      <c r="D17" s="2">
        <v>6.2442381155237161</v>
      </c>
      <c r="E17" s="2">
        <v>5.5919526767554846</v>
      </c>
      <c r="F17" s="2">
        <v>5.5924518158558847</v>
      </c>
      <c r="G17" s="7">
        <v>5.572977758374396</v>
      </c>
    </row>
    <row r="18" spans="2:7" x14ac:dyDescent="0.25">
      <c r="B18" s="13" t="s">
        <v>36</v>
      </c>
      <c r="C18" s="39">
        <v>7.1965001138411616E-2</v>
      </c>
      <c r="D18" s="40">
        <v>6.1508659608545589E-2</v>
      </c>
      <c r="E18" s="40">
        <v>6.7478637189213903E-2</v>
      </c>
      <c r="F18" s="40">
        <v>6.6774766112769432E-2</v>
      </c>
      <c r="G18" s="41">
        <v>6.6715675344096254E-2</v>
      </c>
    </row>
    <row r="19" spans="2:7" x14ac:dyDescent="0.25">
      <c r="B19" s="13" t="s">
        <v>37</v>
      </c>
      <c r="C19" s="39">
        <v>1.8845476383143822E-2</v>
      </c>
      <c r="D19" s="40">
        <v>-2.1607479789858401E-3</v>
      </c>
      <c r="E19" s="40">
        <v>1.4823799816098601E-2</v>
      </c>
      <c r="F19" s="40">
        <v>1.5911007245641116E-2</v>
      </c>
      <c r="G19" s="41">
        <v>1.6562392838036094E-2</v>
      </c>
    </row>
    <row r="20" spans="2:7" x14ac:dyDescent="0.25">
      <c r="B20" s="13" t="s">
        <v>16</v>
      </c>
      <c r="C20" s="24">
        <v>0.56000000000000005</v>
      </c>
      <c r="D20" s="2">
        <v>-7.0000000000000007E-2</v>
      </c>
      <c r="E20" s="2">
        <v>0.47</v>
      </c>
      <c r="F20" s="2">
        <v>0.5</v>
      </c>
      <c r="G20" s="7">
        <v>0.51</v>
      </c>
    </row>
    <row r="21" spans="2:7" x14ac:dyDescent="0.25">
      <c r="B21" s="15" t="s">
        <v>17</v>
      </c>
      <c r="C21" s="27">
        <v>3.3436253091169363E-2</v>
      </c>
      <c r="D21" s="10">
        <v>3.1243920717181326E-2</v>
      </c>
      <c r="E21" s="10">
        <v>3.1801781964730019E-2</v>
      </c>
      <c r="F21" s="10">
        <v>3.2134135422001088E-2</v>
      </c>
      <c r="G21" s="11">
        <v>3.2274985039038279E-2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3.110137862314561</v>
      </c>
      <c r="D4" s="2">
        <v>3.0401203895922024</v>
      </c>
      <c r="E4" s="2">
        <v>3.628570288701606</v>
      </c>
      <c r="F4" s="2">
        <v>3.6135106496681999</v>
      </c>
      <c r="G4" s="7">
        <v>3.6971710391284076</v>
      </c>
    </row>
    <row r="5" spans="2:7" x14ac:dyDescent="0.25">
      <c r="B5" s="13" t="s">
        <v>9</v>
      </c>
      <c r="C5" s="24">
        <v>3.9387074271382754</v>
      </c>
      <c r="D5" s="2">
        <v>3.8355829311240273</v>
      </c>
      <c r="E5" s="2">
        <v>4.4812887870077374</v>
      </c>
      <c r="F5" s="2">
        <v>4.4281153397913924</v>
      </c>
      <c r="G5" s="7">
        <v>4.5257259762204489</v>
      </c>
    </row>
    <row r="6" spans="2:7" x14ac:dyDescent="0.25">
      <c r="B6" s="13" t="s">
        <v>33</v>
      </c>
      <c r="C6" s="24">
        <v>1.8081122514797854</v>
      </c>
      <c r="D6" s="2">
        <v>1.3886890027258378</v>
      </c>
      <c r="E6" s="2">
        <v>1.858772254365211</v>
      </c>
      <c r="F6" s="2">
        <v>1.8178849916430526</v>
      </c>
      <c r="G6" s="7">
        <v>1.8494688468311122</v>
      </c>
    </row>
    <row r="7" spans="2:7" x14ac:dyDescent="0.25">
      <c r="B7" s="13" t="s">
        <v>38</v>
      </c>
      <c r="C7" s="24">
        <v>1.8729887365159341</v>
      </c>
      <c r="D7" s="2">
        <v>1.6140742088412665</v>
      </c>
      <c r="E7" s="2">
        <v>2.0716701739800274</v>
      </c>
      <c r="F7" s="2">
        <v>2.0529575868702197</v>
      </c>
      <c r="G7" s="7">
        <v>2.0939269564624401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8.1661237012716159E-2</v>
      </c>
      <c r="D9" s="43">
        <v>6.6511811886723254E-2</v>
      </c>
      <c r="E9" s="43">
        <v>7.7216275266187115E-2</v>
      </c>
      <c r="F9" s="43">
        <v>7.6582071426477633E-2</v>
      </c>
      <c r="G9" s="44">
        <v>7.743421392109244E-2</v>
      </c>
    </row>
    <row r="10" spans="2:7" x14ac:dyDescent="0.25">
      <c r="B10" s="13" t="s">
        <v>11</v>
      </c>
      <c r="C10" s="42">
        <v>5.9806520143606649E-2</v>
      </c>
      <c r="D10" s="43">
        <v>4.7011113535492061E-2</v>
      </c>
      <c r="E10" s="43">
        <v>5.7919381056319934E-2</v>
      </c>
      <c r="F10" s="43">
        <v>5.7396906722209401E-2</v>
      </c>
      <c r="G10" s="44">
        <v>5.8291440529662952E-2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0.60463802188635196</v>
      </c>
      <c r="D12" s="4">
        <v>0.61536257747622547</v>
      </c>
      <c r="E12" s="4">
        <v>0.62186172912032511</v>
      </c>
      <c r="F12" s="4">
        <v>0.62548329320989848</v>
      </c>
      <c r="G12" s="9">
        <v>0.62686841423785478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0.84553032702074993</v>
      </c>
      <c r="D14" s="2">
        <v>0.51513902587268656</v>
      </c>
      <c r="E14" s="2">
        <v>0.6036886766763857</v>
      </c>
      <c r="F14" s="2">
        <v>0.67860899775566585</v>
      </c>
      <c r="G14" s="7">
        <v>0.74503875527132135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8.1187508162705591</v>
      </c>
      <c r="D16" s="2">
        <v>9.6292443081926073</v>
      </c>
      <c r="E16" s="2">
        <v>8.9040966328115854</v>
      </c>
      <c r="F16" s="2">
        <v>9.0526735095042277</v>
      </c>
      <c r="G16" s="7">
        <v>9.0871653583731167</v>
      </c>
    </row>
    <row r="17" spans="2:7" x14ac:dyDescent="0.25">
      <c r="B17" s="13" t="s">
        <v>15</v>
      </c>
      <c r="C17" s="24">
        <v>5.3087058146268014</v>
      </c>
      <c r="D17" s="2">
        <v>6.0188380755052115</v>
      </c>
      <c r="E17" s="2">
        <v>5.4143542636717328</v>
      </c>
      <c r="F17" s="2">
        <v>5.4204125149794802</v>
      </c>
      <c r="G17" s="7">
        <v>5.4089635771089375</v>
      </c>
    </row>
    <row r="18" spans="2:7" x14ac:dyDescent="0.25">
      <c r="B18" s="13" t="s">
        <v>36</v>
      </c>
      <c r="C18" s="39">
        <v>7.4474267725351775E-2</v>
      </c>
      <c r="D18" s="40">
        <v>6.3905594019737555E-2</v>
      </c>
      <c r="E18" s="40">
        <v>6.9839957354996055E-2</v>
      </c>
      <c r="F18" s="40">
        <v>6.9093764682136793E-2</v>
      </c>
      <c r="G18" s="41">
        <v>6.8983933879913847E-2</v>
      </c>
    </row>
    <row r="19" spans="2:7" x14ac:dyDescent="0.25">
      <c r="B19" s="13" t="s">
        <v>37</v>
      </c>
      <c r="C19" s="39">
        <v>5.0098521599367563E-2</v>
      </c>
      <c r="D19" s="40">
        <v>2.6454248503454222E-2</v>
      </c>
      <c r="E19" s="40">
        <v>4.5898920981490655E-2</v>
      </c>
      <c r="F19" s="40">
        <v>4.7978814517076994E-2</v>
      </c>
      <c r="G19" s="41">
        <v>4.8995942171775157E-2</v>
      </c>
    </row>
    <row r="20" spans="2:7" x14ac:dyDescent="0.25">
      <c r="B20" s="13" t="s">
        <v>16</v>
      </c>
      <c r="C20" s="24">
        <v>1.5</v>
      </c>
      <c r="D20" s="2">
        <v>0.85</v>
      </c>
      <c r="E20" s="2">
        <v>1.45</v>
      </c>
      <c r="F20" s="2">
        <v>1.5</v>
      </c>
      <c r="G20" s="7">
        <v>1.52</v>
      </c>
    </row>
    <row r="21" spans="2:7" x14ac:dyDescent="0.25">
      <c r="B21" s="15" t="s">
        <v>17</v>
      </c>
      <c r="C21" s="27">
        <v>3.3423023730486806E-2</v>
      </c>
      <c r="D21" s="10">
        <v>3.1198212387299043E-2</v>
      </c>
      <c r="E21" s="10">
        <v>3.1734423421580747E-2</v>
      </c>
      <c r="F21" s="10">
        <v>3.2041294239846606E-2</v>
      </c>
      <c r="G21" s="11">
        <v>3.216023638280107E-2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2.6677200390130626</v>
      </c>
      <c r="D4" s="2">
        <v>2.5527618686061673</v>
      </c>
      <c r="E4" s="2">
        <v>2.9629201959943976</v>
      </c>
      <c r="F4" s="2">
        <v>2.951826663557878</v>
      </c>
      <c r="G4" s="7">
        <v>3.0095574889573791</v>
      </c>
    </row>
    <row r="5" spans="2:7" x14ac:dyDescent="0.25">
      <c r="B5" s="13" t="s">
        <v>9</v>
      </c>
      <c r="C5" s="24">
        <v>3.5428683740896618</v>
      </c>
      <c r="D5" s="2">
        <v>3.3337316049781456</v>
      </c>
      <c r="E5" s="2">
        <v>3.7483565185806804</v>
      </c>
      <c r="F5" s="2">
        <v>3.6996551104359394</v>
      </c>
      <c r="G5" s="7">
        <v>3.7617367708346503</v>
      </c>
    </row>
    <row r="6" spans="2:7" x14ac:dyDescent="0.25">
      <c r="B6" s="13" t="s">
        <v>33</v>
      </c>
      <c r="C6" s="24">
        <v>1.7289176819512471</v>
      </c>
      <c r="D6" s="2">
        <v>1.3509046817974193</v>
      </c>
      <c r="E6" s="2">
        <v>1.6934049699133704</v>
      </c>
      <c r="F6" s="2">
        <v>1.65669043588045</v>
      </c>
      <c r="G6" s="7">
        <v>1.6776395832243274</v>
      </c>
    </row>
    <row r="7" spans="2:7" x14ac:dyDescent="0.25">
      <c r="B7" s="13" t="s">
        <v>38</v>
      </c>
      <c r="C7" s="24">
        <v>1.8250416746493112</v>
      </c>
      <c r="D7" s="2">
        <v>1.616163839803108</v>
      </c>
      <c r="E7" s="2">
        <v>1.9658813628652743</v>
      </c>
      <c r="F7" s="2">
        <v>1.9525921229748562</v>
      </c>
      <c r="G7" s="7">
        <v>1.9857860879159313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7.9708232925389685E-2</v>
      </c>
      <c r="D9" s="43">
        <v>6.5007179296990208E-2</v>
      </c>
      <c r="E9" s="43">
        <v>7.5978849245566873E-2</v>
      </c>
      <c r="F9" s="43">
        <v>7.5528188123625467E-2</v>
      </c>
      <c r="G9" s="44">
        <v>7.6655186691611074E-2</v>
      </c>
    </row>
    <row r="10" spans="2:7" x14ac:dyDescent="0.25">
      <c r="B10" s="13" t="s">
        <v>11</v>
      </c>
      <c r="C10" s="42">
        <v>5.7805035448935879E-2</v>
      </c>
      <c r="D10" s="43">
        <v>4.5402778294052669E-2</v>
      </c>
      <c r="E10" s="43">
        <v>5.6528919501358112E-2</v>
      </c>
      <c r="F10" s="43">
        <v>5.6140245047569808E-2</v>
      </c>
      <c r="G10" s="44">
        <v>5.7257736432777345E-2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0.60302690658160663</v>
      </c>
      <c r="D12" s="4">
        <v>0.61210745475987338</v>
      </c>
      <c r="E12" s="4">
        <v>0.61696880954405586</v>
      </c>
      <c r="F12" s="4">
        <v>0.61894136747389883</v>
      </c>
      <c r="G12" s="9">
        <v>0.61863800859781148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0.86392343947358186</v>
      </c>
      <c r="D14" s="2">
        <v>0.52611612047537271</v>
      </c>
      <c r="E14" s="2">
        <v>0.60960046733522844</v>
      </c>
      <c r="F14" s="2">
        <v>0.68407430793310542</v>
      </c>
      <c r="G14" s="7">
        <v>0.75073346029116939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7.6954092700459062</v>
      </c>
      <c r="D16" s="2">
        <v>8.9802909987313964</v>
      </c>
      <c r="E16" s="2">
        <v>8.3243205654514139</v>
      </c>
      <c r="F16" s="2">
        <v>8.4312309045026108</v>
      </c>
      <c r="G16" s="7">
        <v>8.4353192544083093</v>
      </c>
    </row>
    <row r="17" spans="2:7" x14ac:dyDescent="0.25">
      <c r="B17" s="13" t="s">
        <v>15</v>
      </c>
      <c r="C17" s="24">
        <v>5.0658940583064895</v>
      </c>
      <c r="D17" s="2">
        <v>5.690811156451991</v>
      </c>
      <c r="E17" s="2">
        <v>5.1679669484070967</v>
      </c>
      <c r="F17" s="2">
        <v>5.1907878319622158</v>
      </c>
      <c r="G17" s="7">
        <v>5.1999878834889888</v>
      </c>
    </row>
    <row r="18" spans="2:7" x14ac:dyDescent="0.25">
      <c r="B18" s="13" t="s">
        <v>36</v>
      </c>
      <c r="C18" s="39">
        <v>7.836190193663467E-2</v>
      </c>
      <c r="D18" s="40">
        <v>6.8161204892619065E-2</v>
      </c>
      <c r="E18" s="40">
        <v>7.4116416432191856E-2</v>
      </c>
      <c r="F18" s="40">
        <v>7.3410558254709837E-2</v>
      </c>
      <c r="G18" s="41">
        <v>7.3339015387533846E-2</v>
      </c>
    </row>
    <row r="19" spans="2:7" x14ac:dyDescent="0.25">
      <c r="B19" s="13" t="s">
        <v>37</v>
      </c>
      <c r="C19" s="39">
        <v>4.6597039508977638E-2</v>
      </c>
      <c r="D19" s="40">
        <v>2.3299733741850261E-2</v>
      </c>
      <c r="E19" s="40">
        <v>4.2333033798591657E-2</v>
      </c>
      <c r="F19" s="40">
        <v>4.4128593283792698E-2</v>
      </c>
      <c r="G19" s="41">
        <v>4.5003653065904495E-2</v>
      </c>
    </row>
    <row r="20" spans="2:7" x14ac:dyDescent="0.25">
      <c r="B20" s="13" t="s">
        <v>16</v>
      </c>
      <c r="C20" s="24">
        <v>1.4</v>
      </c>
      <c r="D20" s="2">
        <v>0.75</v>
      </c>
      <c r="E20" s="2">
        <v>1.35</v>
      </c>
      <c r="F20" s="2">
        <v>1.4</v>
      </c>
      <c r="G20" s="7">
        <v>1.43</v>
      </c>
    </row>
    <row r="21" spans="2:7" x14ac:dyDescent="0.25">
      <c r="B21" s="15" t="s">
        <v>17</v>
      </c>
      <c r="C21" s="27">
        <v>3.3272324088099006E-2</v>
      </c>
      <c r="D21" s="10">
        <v>3.0936402741566862E-2</v>
      </c>
      <c r="E21" s="10">
        <v>3.132904133920715E-2</v>
      </c>
      <c r="F21" s="10">
        <v>3.149121677273127E-2</v>
      </c>
      <c r="G21" s="11">
        <v>3.1466166714408279E-2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2.3207559869720424</v>
      </c>
      <c r="D4" s="2">
        <v>2.1926099436535944</v>
      </c>
      <c r="E4" s="2">
        <v>2.5391795888802555</v>
      </c>
      <c r="F4" s="2">
        <v>2.5104260640132168</v>
      </c>
      <c r="G4" s="7">
        <v>2.544932101138123</v>
      </c>
    </row>
    <row r="5" spans="2:7" x14ac:dyDescent="0.25">
      <c r="B5" s="13" t="s">
        <v>9</v>
      </c>
      <c r="C5" s="24">
        <v>3.8794873610647471</v>
      </c>
      <c r="D5" s="2">
        <v>3.5406451103117584</v>
      </c>
      <c r="E5" s="2">
        <v>3.8494516623594333</v>
      </c>
      <c r="F5" s="2">
        <v>3.7377364275573282</v>
      </c>
      <c r="G5" s="7">
        <v>3.7690883448605064</v>
      </c>
    </row>
    <row r="6" spans="2:7" x14ac:dyDescent="0.25">
      <c r="B6" s="13" t="s">
        <v>33</v>
      </c>
      <c r="C6" s="24">
        <v>1.5816843743955833</v>
      </c>
      <c r="D6" s="2">
        <v>1.0950413963744012</v>
      </c>
      <c r="E6" s="2">
        <v>1.4079496127017725</v>
      </c>
      <c r="F6" s="2">
        <v>1.3455775473656892</v>
      </c>
      <c r="G6" s="7">
        <v>1.3496079041648792</v>
      </c>
    </row>
    <row r="7" spans="2:7" x14ac:dyDescent="0.25">
      <c r="B7" s="13" t="s">
        <v>38</v>
      </c>
      <c r="C7" s="24">
        <v>1.7934514465930427</v>
      </c>
      <c r="D7" s="2">
        <v>1.6118492504899851</v>
      </c>
      <c r="E7" s="2">
        <v>1.9295342845230359</v>
      </c>
      <c r="F7" s="2">
        <v>1.9042396356509168</v>
      </c>
      <c r="G7" s="7">
        <v>1.9259884481474432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6.2262552205466254E-2</v>
      </c>
      <c r="D9" s="43">
        <v>4.9427446058352038E-2</v>
      </c>
      <c r="E9" s="43">
        <v>5.8994197318323741E-2</v>
      </c>
      <c r="F9" s="43">
        <v>5.7874537558463252E-2</v>
      </c>
      <c r="G9" s="44">
        <v>5.83583567654236E-2</v>
      </c>
    </row>
    <row r="10" spans="2:7" x14ac:dyDescent="0.25">
      <c r="B10" s="13" t="s">
        <v>11</v>
      </c>
      <c r="C10" s="42">
        <v>4.0540459780001224E-2</v>
      </c>
      <c r="D10" s="43">
        <v>3.0069135855922517E-2</v>
      </c>
      <c r="E10" s="43">
        <v>3.9899228162104505E-2</v>
      </c>
      <c r="F10" s="43">
        <v>3.8951524319317504E-2</v>
      </c>
      <c r="G10" s="44">
        <v>3.9538037651872825E-2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0.60751244225307421</v>
      </c>
      <c r="D12" s="4">
        <v>0.61988881645743898</v>
      </c>
      <c r="E12" s="4">
        <v>0.62843777865394468</v>
      </c>
      <c r="F12" s="4">
        <v>0.63414847563366816</v>
      </c>
      <c r="G12" s="9">
        <v>0.63760874231722819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0.74369709298440279</v>
      </c>
      <c r="D14" s="2">
        <v>0.44245826416737832</v>
      </c>
      <c r="E14" s="2">
        <v>0.50859661208747997</v>
      </c>
      <c r="F14" s="2">
        <v>0.56468742909915648</v>
      </c>
      <c r="G14" s="7">
        <v>0.61779404247847958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9.1068438494470492</v>
      </c>
      <c r="D16" s="2">
        <v>10.950279212862212</v>
      </c>
      <c r="E16" s="2">
        <v>10.045599948626309</v>
      </c>
      <c r="F16" s="2">
        <v>10.258970553830936</v>
      </c>
      <c r="G16" s="7">
        <v>10.331111880745134</v>
      </c>
    </row>
    <row r="17" spans="2:7" x14ac:dyDescent="0.25">
      <c r="B17" s="13" t="s">
        <v>15</v>
      </c>
      <c r="C17" s="24">
        <v>5.8835385955158968</v>
      </c>
      <c r="D17" s="2">
        <v>6.7146292709546582</v>
      </c>
      <c r="E17" s="2">
        <v>5.9394351492684265</v>
      </c>
      <c r="F17" s="2">
        <v>5.9185824136814995</v>
      </c>
      <c r="G17" s="7">
        <v>5.8717899853731277</v>
      </c>
    </row>
    <row r="18" spans="2:7" x14ac:dyDescent="0.25">
      <c r="B18" s="13" t="s">
        <v>36</v>
      </c>
      <c r="C18" s="39">
        <v>6.6709438779930463E-2</v>
      </c>
      <c r="D18" s="40">
        <v>5.6609407340893807E-2</v>
      </c>
      <c r="E18" s="40">
        <v>6.2558511374911044E-2</v>
      </c>
      <c r="F18" s="40">
        <v>6.181404579593637E-2</v>
      </c>
      <c r="G18" s="41">
        <v>6.1717339786590379E-2</v>
      </c>
    </row>
    <row r="19" spans="2:7" x14ac:dyDescent="0.25">
      <c r="B19" s="13" t="s">
        <v>37</v>
      </c>
      <c r="C19" s="39">
        <v>2.1037194112813986E-2</v>
      </c>
      <c r="D19" s="40">
        <v>-3.0008324766191656E-4</v>
      </c>
      <c r="E19" s="40">
        <v>1.7258144423001387E-2</v>
      </c>
      <c r="F19" s="40">
        <v>1.850234505483387E-2</v>
      </c>
      <c r="G19" s="41">
        <v>1.9180013379299376E-2</v>
      </c>
    </row>
    <row r="20" spans="2:7" x14ac:dyDescent="0.25">
      <c r="B20" s="13" t="s">
        <v>16</v>
      </c>
      <c r="C20" s="24">
        <v>0.63</v>
      </c>
      <c r="D20" s="2">
        <v>-0.01</v>
      </c>
      <c r="E20" s="2">
        <v>0.53</v>
      </c>
      <c r="F20" s="2">
        <v>0.56000000000000005</v>
      </c>
      <c r="G20" s="7">
        <v>0.57999999999999996</v>
      </c>
    </row>
    <row r="21" spans="2:7" x14ac:dyDescent="0.25">
      <c r="B21" s="15" t="s">
        <v>17</v>
      </c>
      <c r="C21" s="27">
        <v>3.3622572638978457E-2</v>
      </c>
      <c r="D21" s="10">
        <v>3.1569710441461819E-2</v>
      </c>
      <c r="E21" s="10">
        <v>3.2296071318897016E-2</v>
      </c>
      <c r="F21" s="10">
        <v>3.2800191336593273E-2</v>
      </c>
      <c r="G21" s="11">
        <v>3.3113381588538479E-2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2.4232996393433486</v>
      </c>
      <c r="D4" s="2">
        <v>2.2164933948271899</v>
      </c>
      <c r="E4" s="2">
        <v>2.6272680470281662</v>
      </c>
      <c r="F4" s="2">
        <v>2.6032498178321921</v>
      </c>
      <c r="G4" s="7">
        <v>2.6306329748553559</v>
      </c>
    </row>
    <row r="5" spans="2:7" x14ac:dyDescent="0.25">
      <c r="B5" s="13" t="s">
        <v>9</v>
      </c>
      <c r="C5" s="24">
        <v>3.4979421751878905</v>
      </c>
      <c r="D5" s="2">
        <v>3.1352182729880154</v>
      </c>
      <c r="E5" s="2">
        <v>3.5561441627074744</v>
      </c>
      <c r="F5" s="2">
        <v>3.4829570837857733</v>
      </c>
      <c r="G5" s="7">
        <v>3.5069336342599433</v>
      </c>
    </row>
    <row r="6" spans="2:7" x14ac:dyDescent="0.25">
      <c r="B6" s="13" t="s">
        <v>33</v>
      </c>
      <c r="C6" s="24">
        <v>1.5332614809447374</v>
      </c>
      <c r="D6" s="2">
        <v>1.0326859183623336</v>
      </c>
      <c r="E6" s="2">
        <v>1.4038194186925363</v>
      </c>
      <c r="F6" s="2">
        <v>1.3791330622784894</v>
      </c>
      <c r="G6" s="7">
        <v>1.3894824904159193</v>
      </c>
    </row>
    <row r="7" spans="2:7" x14ac:dyDescent="0.25">
      <c r="B7" s="13" t="s">
        <v>38</v>
      </c>
      <c r="C7" s="24">
        <v>1.7076987765507234</v>
      </c>
      <c r="D7" s="2">
        <v>1.439053010423921</v>
      </c>
      <c r="E7" s="2">
        <v>1.8016344420705579</v>
      </c>
      <c r="F7" s="2">
        <v>1.7883120262227241</v>
      </c>
      <c r="G7" s="7">
        <v>1.8056615714975512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6.7205547847705077E-2</v>
      </c>
      <c r="D9" s="43">
        <v>5.1218253918053902E-2</v>
      </c>
      <c r="E9" s="43">
        <v>6.2262406695992575E-2</v>
      </c>
      <c r="F9" s="43">
        <v>6.1401654970857755E-2</v>
      </c>
      <c r="G9" s="44">
        <v>6.1590996137959902E-2</v>
      </c>
    </row>
    <row r="10" spans="2:7" x14ac:dyDescent="0.25">
      <c r="B10" s="13" t="s">
        <v>11</v>
      </c>
      <c r="C10" s="42">
        <v>4.5649920194237636E-2</v>
      </c>
      <c r="D10" s="43">
        <v>3.1896008425794729E-2</v>
      </c>
      <c r="E10" s="43">
        <v>4.3413753509496875E-2</v>
      </c>
      <c r="F10" s="43">
        <v>4.2854203496188702E-2</v>
      </c>
      <c r="G10" s="44">
        <v>4.3253572142733718E-2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0.61253679208215339</v>
      </c>
      <c r="D12" s="4">
        <v>0.62171629645250226</v>
      </c>
      <c r="E12" s="4">
        <v>0.63665026255549739</v>
      </c>
      <c r="F12" s="4">
        <v>0.64698915731839757</v>
      </c>
      <c r="G12" s="9">
        <v>0.65439944035345321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0.68941494986724561</v>
      </c>
      <c r="D14" s="2">
        <v>0.38921197857942896</v>
      </c>
      <c r="E14" s="2">
        <v>0.47318403956290317</v>
      </c>
      <c r="F14" s="2">
        <v>0.53563427371745675</v>
      </c>
      <c r="G14" s="7">
        <v>0.58931349799492383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8.7088182844881192</v>
      </c>
      <c r="D16" s="2">
        <v>10.362138081971882</v>
      </c>
      <c r="E16" s="2">
        <v>9.7011145732302246</v>
      </c>
      <c r="F16" s="2">
        <v>9.8980941625272632</v>
      </c>
      <c r="G16" s="7">
        <v>9.9613865529535701</v>
      </c>
    </row>
    <row r="17" spans="2:7" x14ac:dyDescent="0.25">
      <c r="B17" s="13" t="s">
        <v>15</v>
      </c>
      <c r="C17" s="24">
        <v>5.5088065130115433</v>
      </c>
      <c r="D17" s="2">
        <v>6.3048499656279393</v>
      </c>
      <c r="E17" s="2">
        <v>5.5366307695427546</v>
      </c>
      <c r="F17" s="2">
        <v>5.4006076017376898</v>
      </c>
      <c r="G17" s="7">
        <v>5.2607941805342842</v>
      </c>
    </row>
    <row r="18" spans="2:7" x14ac:dyDescent="0.25">
      <c r="B18" s="13" t="s">
        <v>36</v>
      </c>
      <c r="C18" s="39">
        <v>7.0335236317100008E-2</v>
      </c>
      <c r="D18" s="40">
        <v>5.9998843050949928E-2</v>
      </c>
      <c r="E18" s="40">
        <v>6.5626506908010779E-2</v>
      </c>
      <c r="F18" s="40">
        <v>6.5365023477732084E-2</v>
      </c>
      <c r="G18" s="41">
        <v>6.5693609707317552E-2</v>
      </c>
    </row>
    <row r="19" spans="2:7" x14ac:dyDescent="0.25">
      <c r="B19" s="13" t="s">
        <v>37</v>
      </c>
      <c r="C19" s="39">
        <v>2.9931699938720281E-2</v>
      </c>
      <c r="D19" s="40">
        <v>4.1034437259327133E-3</v>
      </c>
      <c r="E19" s="40">
        <v>2.4106984508670042E-2</v>
      </c>
      <c r="F19" s="40">
        <v>2.6867266644892706E-2</v>
      </c>
      <c r="G19" s="41">
        <v>2.7975131287565371E-2</v>
      </c>
    </row>
    <row r="20" spans="2:7" x14ac:dyDescent="0.25">
      <c r="B20" s="13" t="s">
        <v>16</v>
      </c>
      <c r="C20" s="24">
        <v>0.88</v>
      </c>
      <c r="D20" s="2">
        <v>0.13</v>
      </c>
      <c r="E20" s="2">
        <v>0.73</v>
      </c>
      <c r="F20" s="2">
        <v>0.79</v>
      </c>
      <c r="G20" s="7">
        <v>0.81</v>
      </c>
    </row>
    <row r="21" spans="2:7" x14ac:dyDescent="0.25">
      <c r="B21" s="15" t="s">
        <v>17</v>
      </c>
      <c r="C21" s="27">
        <v>3.4077080724970031E-2</v>
      </c>
      <c r="D21" s="10">
        <v>3.1756469533150436E-2</v>
      </c>
      <c r="E21" s="10">
        <v>3.3026031845785654E-2</v>
      </c>
      <c r="F21" s="10">
        <v>3.3993290146114234E-2</v>
      </c>
      <c r="G21" s="11">
        <v>3.4722165994964423E-2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</row>
    <row r="3" spans="2:7" x14ac:dyDescent="0.25">
      <c r="B3" s="12" t="s">
        <v>5</v>
      </c>
      <c r="C3" s="23"/>
      <c r="D3" s="5"/>
      <c r="E3" s="5"/>
      <c r="F3" s="5"/>
      <c r="G3" s="6"/>
    </row>
    <row r="4" spans="2:7" x14ac:dyDescent="0.25">
      <c r="B4" s="13" t="s">
        <v>8</v>
      </c>
      <c r="C4" s="24">
        <v>2.65715221112425</v>
      </c>
      <c r="D4" s="2">
        <v>2.592492238922266</v>
      </c>
      <c r="E4" s="2">
        <v>3.0089181802708436</v>
      </c>
      <c r="F4" s="2">
        <v>3.0159349939864093</v>
      </c>
      <c r="G4" s="7">
        <v>3.0888846514600634</v>
      </c>
    </row>
    <row r="5" spans="2:7" x14ac:dyDescent="0.25">
      <c r="B5" s="13" t="s">
        <v>9</v>
      </c>
      <c r="C5" s="24">
        <v>3.8354995949670747</v>
      </c>
      <c r="D5" s="2">
        <v>3.6657348864001547</v>
      </c>
      <c r="E5" s="2">
        <v>4.075250717186913</v>
      </c>
      <c r="F5" s="2">
        <v>4.0352725101960809</v>
      </c>
      <c r="G5" s="7">
        <v>4.1177872727288856</v>
      </c>
    </row>
    <row r="6" spans="2:7" x14ac:dyDescent="0.25">
      <c r="B6" s="13" t="s">
        <v>33</v>
      </c>
      <c r="C6" s="24">
        <v>1.8455664609920637</v>
      </c>
      <c r="D6" s="2">
        <v>1.4731258501071784</v>
      </c>
      <c r="E6" s="2">
        <v>1.798329877330789</v>
      </c>
      <c r="F6" s="2">
        <v>1.7550045959881508</v>
      </c>
      <c r="G6" s="7">
        <v>1.772849970055882</v>
      </c>
    </row>
    <row r="7" spans="2:7" x14ac:dyDescent="0.25">
      <c r="B7" s="13" t="s">
        <v>38</v>
      </c>
      <c r="C7" s="24">
        <v>1.9323535851975508</v>
      </c>
      <c r="D7" s="2">
        <v>1.7814502088574893</v>
      </c>
      <c r="E7" s="2">
        <v>2.1360301959402621</v>
      </c>
      <c r="F7" s="2">
        <v>2.1327244372602601</v>
      </c>
      <c r="G7" s="7">
        <v>2.1749905877128972</v>
      </c>
    </row>
    <row r="8" spans="2:7" x14ac:dyDescent="0.25">
      <c r="B8" s="14" t="s">
        <v>6</v>
      </c>
      <c r="C8" s="19"/>
      <c r="D8" s="3"/>
      <c r="E8" s="3"/>
      <c r="F8" s="3"/>
      <c r="G8" s="8"/>
    </row>
    <row r="9" spans="2:7" x14ac:dyDescent="0.25">
      <c r="B9" s="13" t="s">
        <v>10</v>
      </c>
      <c r="C9" s="42">
        <v>7.9309898794121356E-2</v>
      </c>
      <c r="D9" s="43">
        <v>6.6908455292909966E-2</v>
      </c>
      <c r="E9" s="43">
        <v>7.798316246692652E-2</v>
      </c>
      <c r="F9" s="43">
        <v>7.8201005231062021E-2</v>
      </c>
      <c r="G9" s="44">
        <v>7.9845010997473112E-2</v>
      </c>
    </row>
    <row r="10" spans="2:7" x14ac:dyDescent="0.25">
      <c r="B10" s="13" t="s">
        <v>11</v>
      </c>
      <c r="C10" s="42">
        <v>5.7180817332426484E-2</v>
      </c>
      <c r="D10" s="43">
        <v>4.6815032400195598E-2</v>
      </c>
      <c r="E10" s="43">
        <v>5.7824784068466153E-2</v>
      </c>
      <c r="F10" s="43">
        <v>5.7920189024639898E-2</v>
      </c>
      <c r="G10" s="44">
        <v>5.9384997315018055E-2</v>
      </c>
    </row>
    <row r="11" spans="2:7" x14ac:dyDescent="0.25">
      <c r="B11" s="14" t="s">
        <v>7</v>
      </c>
      <c r="C11" s="26"/>
      <c r="D11" s="16"/>
      <c r="E11" s="16"/>
      <c r="F11" s="16"/>
      <c r="G11" s="20"/>
    </row>
    <row r="12" spans="2:7" x14ac:dyDescent="0.25">
      <c r="B12" s="13" t="s">
        <v>12</v>
      </c>
      <c r="C12" s="25">
        <v>0.5966634917507796</v>
      </c>
      <c r="D12" s="4">
        <v>0.59721034410473939</v>
      </c>
      <c r="E12" s="4">
        <v>0.59528597800885186</v>
      </c>
      <c r="F12" s="4">
        <v>0.59169216257677415</v>
      </c>
      <c r="G12" s="9">
        <v>0.58650987170601365</v>
      </c>
    </row>
    <row r="13" spans="2:7" x14ac:dyDescent="0.25">
      <c r="B13" s="14" t="s">
        <v>13</v>
      </c>
      <c r="C13" s="19"/>
      <c r="D13" s="3"/>
      <c r="E13" s="3"/>
      <c r="F13" s="3"/>
      <c r="G13" s="8"/>
    </row>
    <row r="14" spans="2:7" x14ac:dyDescent="0.25">
      <c r="B14" s="13" t="s">
        <v>13</v>
      </c>
      <c r="C14" s="24">
        <v>0.98079904188093325</v>
      </c>
      <c r="D14" s="2">
        <v>0.61069422889143787</v>
      </c>
      <c r="E14" s="2">
        <v>0.68631924830306823</v>
      </c>
      <c r="F14" s="2">
        <v>0.76673302589744974</v>
      </c>
      <c r="G14" s="7">
        <v>0.835836091939687</v>
      </c>
    </row>
    <row r="15" spans="2:7" x14ac:dyDescent="0.25">
      <c r="B15" s="14" t="s">
        <v>14</v>
      </c>
      <c r="C15" s="19"/>
      <c r="D15" s="3"/>
      <c r="E15" s="3"/>
      <c r="F15" s="3"/>
      <c r="G15" s="8"/>
    </row>
    <row r="16" spans="2:7" x14ac:dyDescent="0.25">
      <c r="B16" s="13" t="s">
        <v>18</v>
      </c>
      <c r="C16" s="24">
        <v>7.717947858771204</v>
      </c>
      <c r="D16" s="2">
        <v>8.8115774252291832</v>
      </c>
      <c r="E16" s="2">
        <v>8.1050030607255845</v>
      </c>
      <c r="F16" s="2">
        <v>8.186481857968273</v>
      </c>
      <c r="G16" s="7">
        <v>8.1490852500557747</v>
      </c>
    </row>
    <row r="17" spans="2:7" x14ac:dyDescent="0.25">
      <c r="B17" s="13" t="s">
        <v>15</v>
      </c>
      <c r="C17" s="24">
        <v>5.2172291136367441</v>
      </c>
      <c r="D17" s="2">
        <v>5.9429852045229223</v>
      </c>
      <c r="E17" s="2">
        <v>5.5103068241732389</v>
      </c>
      <c r="F17" s="2">
        <v>5.6492293035870356</v>
      </c>
      <c r="G17" s="7">
        <v>5.7451143929137123</v>
      </c>
    </row>
    <row r="18" spans="2:7" x14ac:dyDescent="0.25">
      <c r="B18" s="13" t="s">
        <v>36</v>
      </c>
      <c r="C18" s="39">
        <v>7.7308567337973186E-2</v>
      </c>
      <c r="D18" s="40">
        <v>6.7775645072903207E-2</v>
      </c>
      <c r="E18" s="40">
        <v>7.3446730809199723E-2</v>
      </c>
      <c r="F18" s="40">
        <v>7.2276732892390574E-2</v>
      </c>
      <c r="G18" s="41">
        <v>7.1972479573949658E-2</v>
      </c>
    </row>
    <row r="19" spans="2:7" x14ac:dyDescent="0.25">
      <c r="B19" s="13" t="s">
        <v>37</v>
      </c>
      <c r="C19" s="39">
        <v>4.4015065757117056E-2</v>
      </c>
      <c r="D19" s="40">
        <v>2.3139478213781255E-2</v>
      </c>
      <c r="E19" s="40">
        <v>3.9483724567387871E-2</v>
      </c>
      <c r="F19" s="40">
        <v>4.078023210668387E-2</v>
      </c>
      <c r="G19" s="41">
        <v>4.0998475959432491E-2</v>
      </c>
    </row>
    <row r="20" spans="2:7" x14ac:dyDescent="0.25">
      <c r="B20" s="13" t="s">
        <v>16</v>
      </c>
      <c r="C20" s="24">
        <v>1.34</v>
      </c>
      <c r="D20" s="2">
        <v>0.78</v>
      </c>
      <c r="E20" s="2">
        <v>1.33</v>
      </c>
      <c r="F20" s="2">
        <v>1.39</v>
      </c>
      <c r="G20" s="7">
        <v>1.41</v>
      </c>
    </row>
    <row r="21" spans="2:7" x14ac:dyDescent="0.25">
      <c r="B21" s="15" t="s">
        <v>17</v>
      </c>
      <c r="C21" s="27">
        <v>3.2735977884783565E-2</v>
      </c>
      <c r="D21" s="10">
        <v>2.979222486071097E-2</v>
      </c>
      <c r="E21" s="10">
        <v>2.9650566444328591E-2</v>
      </c>
      <c r="F21" s="10">
        <v>2.9389590157588786E-2</v>
      </c>
      <c r="G21" s="11">
        <v>2.9021249067083289E-2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82DB27C4A074CA2C9AC7BB488BB6D" ma:contentTypeVersion="11" ma:contentTypeDescription="Create a new document." ma:contentTypeScope="" ma:versionID="c6c8b4c45af94072372474dda94a1426">
  <xsd:schema xmlns:xsd="http://www.w3.org/2001/XMLSchema" xmlns:xs="http://www.w3.org/2001/XMLSchema" xmlns:p="http://schemas.microsoft.com/office/2006/metadata/properties" xmlns:ns2="4b9c4aba-bd98-494e-bd37-e1f488e1deac" xmlns:ns3="ddc63569-3e2f-4e7a-be05-2ae44eb749e3" targetNamespace="http://schemas.microsoft.com/office/2006/metadata/properties" ma:root="true" ma:fieldsID="6775952381069c7163e89997ab11bc78" ns2:_="" ns3:_="">
    <xsd:import namespace="4b9c4aba-bd98-494e-bd37-e1f488e1deac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c4aba-bd98-494e-bd37-e1f488e1d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AE6163-FAEE-4DE6-956A-D0F459B005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c4aba-bd98-494e-bd37-e1f488e1deac"/>
    <ds:schemaRef ds:uri="ddc63569-3e2f-4e7a-be05-2ae44eb74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82B700-18A3-49BF-8E1A-E3967B35B7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404086-EA10-4AD0-A7E8-C19E0298C031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ddc63569-3e2f-4e7a-be05-2ae44eb749e3"/>
    <ds:schemaRef ds:uri="4b9c4aba-bd98-494e-bd37-e1f488e1dea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 - scenario key</vt:lpstr>
      <vt:lpstr>Summary</vt:lpstr>
      <vt:lpstr>Base</vt:lpstr>
      <vt:lpstr>+1% inflation</vt:lpstr>
      <vt:lpstr>-1% inflation</vt:lpstr>
      <vt:lpstr>+0.5% inflation wedge</vt:lpstr>
      <vt:lpstr>-0.5% inflation wedge</vt:lpstr>
      <vt:lpstr>10% totex overspend</vt:lpstr>
      <vt:lpstr>10% totex underspend</vt:lpstr>
      <vt:lpstr>+2% RoRE</vt:lpstr>
      <vt:lpstr>-2% RoRE</vt:lpstr>
      <vt:lpstr>inc UM &amp; competable spend</vt:lpstr>
      <vt:lpstr>depn - 25 yr asset life</vt:lpstr>
      <vt:lpstr>depn - 25 yr + sum of digits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chatta, Kiranpal</cp:lastModifiedBy>
  <dcterms:created xsi:type="dcterms:W3CDTF">2019-09-24T15:41:32Z</dcterms:created>
  <dcterms:modified xsi:type="dcterms:W3CDTF">2019-12-20T13:30:31Z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0x0101000F082DB27C4A074CA2C9AC7BB488BB6D</vt:lpwstr>
  </property>
</Properties>
</file>