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"/>
    </mc:Choice>
  </mc:AlternateContent>
  <bookViews>
    <workbookView xWindow="-120" yWindow="-120" windowWidth="20736" windowHeight="11160" activeTab="1"/>
  </bookViews>
  <sheets>
    <sheet name="Summary -scenario key" sheetId="23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9" l="1"/>
  <c r="K18" i="19"/>
  <c r="J18" i="19"/>
  <c r="I18" i="19"/>
  <c r="H18" i="19"/>
  <c r="G18" i="19"/>
  <c r="E18" i="19"/>
  <c r="D18" i="19"/>
  <c r="C18" i="19"/>
  <c r="L16" i="19"/>
  <c r="K16" i="19"/>
  <c r="J16" i="19"/>
  <c r="I16" i="19"/>
  <c r="H16" i="19"/>
  <c r="G16" i="19"/>
  <c r="E16" i="19"/>
  <c r="D16" i="19"/>
  <c r="C16" i="19"/>
  <c r="D2" i="19" l="1"/>
  <c r="E2" i="19" s="1"/>
  <c r="F2" i="19" s="1"/>
  <c r="G2" i="19" s="1"/>
  <c r="I2" i="19" s="1"/>
  <c r="J2" i="19" s="1"/>
  <c r="K2" i="19" s="1"/>
  <c r="L2" i="19" s="1"/>
  <c r="L20" i="19" l="1"/>
  <c r="J20" i="19" l="1"/>
  <c r="K20" i="19"/>
  <c r="H20" i="19"/>
  <c r="I20" i="19"/>
  <c r="G20" i="19"/>
  <c r="D20" i="19"/>
  <c r="E20" i="19"/>
  <c r="C20" i="19"/>
  <c r="L7" i="19"/>
  <c r="L12" i="19"/>
  <c r="L6" i="19"/>
  <c r="L4" i="19"/>
  <c r="L5" i="19"/>
  <c r="L21" i="19"/>
  <c r="L14" i="19"/>
  <c r="L10" i="19"/>
  <c r="J21" i="19" l="1"/>
  <c r="K21" i="19"/>
  <c r="J5" i="19"/>
  <c r="K5" i="19"/>
  <c r="J10" i="19"/>
  <c r="K10" i="19"/>
  <c r="J4" i="19"/>
  <c r="K4" i="19"/>
  <c r="J6" i="19"/>
  <c r="K6" i="19"/>
  <c r="J12" i="19"/>
  <c r="K12" i="19"/>
  <c r="J14" i="19"/>
  <c r="K14" i="19"/>
  <c r="J7" i="19"/>
  <c r="K7" i="19"/>
  <c r="H21" i="19"/>
  <c r="I21" i="19"/>
  <c r="H5" i="19"/>
  <c r="I5" i="19"/>
  <c r="H10" i="19"/>
  <c r="I10" i="19"/>
  <c r="H4" i="19"/>
  <c r="I4" i="19"/>
  <c r="H6" i="19"/>
  <c r="I6" i="19"/>
  <c r="H12" i="19"/>
  <c r="I12" i="19"/>
  <c r="H14" i="19"/>
  <c r="I14" i="19"/>
  <c r="H7" i="19"/>
  <c r="I7" i="19"/>
  <c r="G21" i="19"/>
  <c r="G5" i="19"/>
  <c r="G10" i="19"/>
  <c r="G4" i="19"/>
  <c r="G6" i="19"/>
  <c r="G12" i="19"/>
  <c r="G14" i="19"/>
  <c r="G7" i="19"/>
  <c r="D5" i="19"/>
  <c r="E5" i="19"/>
  <c r="D10" i="19"/>
  <c r="E10" i="19"/>
  <c r="D4" i="19"/>
  <c r="E4" i="19"/>
  <c r="D6" i="19"/>
  <c r="E6" i="19"/>
  <c r="D12" i="19"/>
  <c r="E12" i="19"/>
  <c r="D21" i="19"/>
  <c r="E21" i="19"/>
  <c r="D14" i="19"/>
  <c r="E14" i="19"/>
  <c r="D7" i="19"/>
  <c r="E7" i="19"/>
  <c r="C21" i="19"/>
  <c r="C5" i="19"/>
  <c r="C10" i="19"/>
  <c r="C4" i="19"/>
  <c r="C6" i="19"/>
  <c r="C12" i="19"/>
  <c r="C14" i="19"/>
  <c r="C7" i="19"/>
  <c r="L9" i="19"/>
  <c r="L17" i="19"/>
  <c r="L19" i="19"/>
  <c r="J9" i="19" l="1"/>
  <c r="K9" i="19"/>
  <c r="J19" i="19"/>
  <c r="K19" i="19"/>
  <c r="J17" i="19"/>
  <c r="K17" i="19"/>
  <c r="H9" i="19"/>
  <c r="I9" i="19"/>
  <c r="H19" i="19"/>
  <c r="I19" i="19"/>
  <c r="H17" i="19"/>
  <c r="I17" i="19"/>
  <c r="G9" i="19"/>
  <c r="G17" i="19"/>
  <c r="G19" i="19"/>
  <c r="D9" i="19"/>
  <c r="E9" i="19"/>
  <c r="D19" i="19"/>
  <c r="E19" i="19"/>
  <c r="D17" i="19"/>
  <c r="E17" i="19"/>
  <c r="C9" i="19"/>
  <c r="C19" i="19"/>
  <c r="C17" i="19"/>
  <c r="F18" i="19" l="1"/>
  <c r="F16" i="19" l="1"/>
  <c r="F20" i="19"/>
  <c r="F7" i="19" l="1"/>
  <c r="F12" i="19"/>
  <c r="F6" i="19"/>
  <c r="F4" i="19"/>
  <c r="F5" i="19"/>
  <c r="F21" i="19"/>
  <c r="F14" i="19"/>
  <c r="F10" i="19"/>
  <c r="F9" i="19" l="1"/>
  <c r="F17" i="19"/>
  <c r="F19" i="19"/>
</calcChain>
</file>

<file path=xl/sharedStrings.xml><?xml version="1.0" encoding="utf-8"?>
<sst xmlns="http://schemas.openxmlformats.org/spreadsheetml/2006/main" count="272" uniqueCount="36">
  <si>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</si>
  <si>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</si>
  <si>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</si>
  <si>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</si>
  <si>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</si>
  <si>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</si>
  <si>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</si>
  <si>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</si>
  <si>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</si>
  <si>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</si>
  <si>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</si>
  <si>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</si>
  <si>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</si>
  <si>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</si>
  <si>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</si>
  <si>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</si>
  <si>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</si>
  <si>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</si>
  <si>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</si>
  <si>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</si>
  <si>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</si>
  <si>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</si>
  <si>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</si>
  <si>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</si>
  <si>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</si>
  <si>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</si>
  <si>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</si>
  <si>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</si>
  <si>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</si>
  <si>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</si>
  <si>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</si>
  <si>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</si>
  <si>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NG's package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</si>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</sst>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F13" sqref="F13"/>
    </sheetView>
  </sheetViews>
  <sheetFormatPr defaultColWidth="9.109375" defaultRowHeight="13.8" x14ac:dyDescent="0.25"/>
  <cols>
    <col min="1" max="1" width="9.109375" style="3"/>
    <col min="2" max="2" width="16.88671875" style="3" customWidth="1"/>
    <col min="3" max="3" width="48.88671875" style="3" customWidth="1"/>
    <col min="4" max="16384" width="9.109375" style="3"/>
  </cols>
  <sheetData>
    <row r="2" spans="2:3" ht="25.5" customHeight="1" x14ac:dyDescent="0.25">
      <c r="B2" s="35" t="s">
        <v>21</v>
      </c>
      <c r="C2" s="36" t="s">
        <v>22</v>
      </c>
    </row>
    <row r="3" spans="2:3" ht="15.75" customHeight="1" x14ac:dyDescent="0.25">
      <c r="B3" s="32">
        <v>1</v>
      </c>
      <c r="C3" s="29" t="s">
        <v>32</v>
      </c>
    </row>
    <row r="4" spans="2:3" ht="15.75" customHeight="1" x14ac:dyDescent="0.25">
      <c r="B4" s="32">
        <v>2</v>
      </c>
      <c r="C4" s="30" t="s">
        <v>23</v>
      </c>
    </row>
    <row r="5" spans="2:3" ht="15.75" customHeight="1" x14ac:dyDescent="0.25">
      <c r="B5" s="32">
        <v>3</v>
      </c>
      <c r="C5" s="30" t="s">
        <v>24</v>
      </c>
    </row>
    <row r="6" spans="2:3" ht="15.75" customHeight="1" x14ac:dyDescent="0.25">
      <c r="B6" s="32">
        <v>4</v>
      </c>
      <c r="C6" s="30" t="s">
        <v>25</v>
      </c>
    </row>
    <row r="7" spans="2:3" ht="15.75" customHeight="1" x14ac:dyDescent="0.25">
      <c r="B7" s="32">
        <v>5</v>
      </c>
      <c r="C7" s="30" t="s">
        <v>26</v>
      </c>
    </row>
    <row r="8" spans="2:3" ht="15.75" customHeight="1" x14ac:dyDescent="0.25">
      <c r="B8" s="32">
        <v>6</v>
      </c>
      <c r="C8" s="31" t="s">
        <v>27</v>
      </c>
    </row>
    <row r="9" spans="2:3" ht="15.75" customHeight="1" x14ac:dyDescent="0.25">
      <c r="B9" s="32">
        <v>7</v>
      </c>
      <c r="C9" s="31" t="s">
        <v>28</v>
      </c>
    </row>
    <row r="10" spans="2:3" ht="15.75" customHeight="1" x14ac:dyDescent="0.25">
      <c r="B10" s="32">
        <v>8</v>
      </c>
      <c r="C10" s="30" t="s">
        <v>29</v>
      </c>
    </row>
    <row r="11" spans="2:3" ht="15.75" customHeight="1" x14ac:dyDescent="0.25">
      <c r="B11" s="32">
        <v>9</v>
      </c>
      <c r="C11" s="30" t="s">
        <v>30</v>
      </c>
    </row>
    <row r="12" spans="2:3" ht="15.75" customHeight="1" x14ac:dyDescent="0.25">
      <c r="B12" s="33">
        <v>10</v>
      </c>
      <c r="C12" s="34" t="s">
        <v>31</v>
      </c>
    </row>
    <row r="13" spans="2:3" x14ac:dyDescent="0.25">
      <c r="C13" s="2"/>
    </row>
    <row r="14" spans="2:3" x14ac:dyDescent="0.25">
      <c r="C14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3.0891000992350848</v>
      </c>
      <c r="D4" s="2">
        <v>3.1231406768266909</v>
      </c>
      <c r="E4" s="2">
        <v>4.1010166470221741</v>
      </c>
      <c r="F4" s="2">
        <v>4.310590779833829</v>
      </c>
      <c r="G4" s="7">
        <v>4.573041128912867</v>
      </c>
    </row>
    <row r="5" spans="2:7" x14ac:dyDescent="0.25">
      <c r="B5" s="13" t="s">
        <v>9</v>
      </c>
      <c r="C5" s="25">
        <v>4.4571673899147566</v>
      </c>
      <c r="D5" s="2">
        <v>4.4120102213104886</v>
      </c>
      <c r="E5" s="2">
        <v>5.5500805770689539</v>
      </c>
      <c r="F5" s="2">
        <v>5.7594126759101787</v>
      </c>
      <c r="G5" s="7">
        <v>6.088420100125413</v>
      </c>
    </row>
    <row r="6" spans="2:7" x14ac:dyDescent="0.25">
      <c r="B6" s="13" t="s">
        <v>20</v>
      </c>
      <c r="C6" s="25">
        <v>2.4377268235123948</v>
      </c>
      <c r="D6" s="2">
        <v>2.070051028769599</v>
      </c>
      <c r="E6" s="2">
        <v>2.9286150705702525</v>
      </c>
      <c r="F6" s="2">
        <v>2.9164053876458569</v>
      </c>
      <c r="G6" s="7">
        <v>2.9479558582435201</v>
      </c>
    </row>
    <row r="7" spans="2:7" x14ac:dyDescent="0.25">
      <c r="B7" s="13" t="s">
        <v>35</v>
      </c>
      <c r="C7" s="25">
        <v>2.3532514463397596</v>
      </c>
      <c r="D7" s="2">
        <v>2.2130733627346459</v>
      </c>
      <c r="E7" s="2">
        <v>2.9835118237096259</v>
      </c>
      <c r="F7" s="2">
        <v>3.0271069851207151</v>
      </c>
      <c r="G7" s="7">
        <v>3.099465389427102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9.9880823261886825E-2</v>
      </c>
      <c r="D9" s="17">
        <v>8.9176955650804302E-2</v>
      </c>
      <c r="E9" s="17">
        <v>0.12165451095463883</v>
      </c>
      <c r="F9" s="17">
        <v>0.130332169508765</v>
      </c>
      <c r="G9" s="41">
        <v>0.13897085435549153</v>
      </c>
    </row>
    <row r="10" spans="2:7" x14ac:dyDescent="0.25">
      <c r="B10" s="13" t="s">
        <v>11</v>
      </c>
      <c r="C10" s="40">
        <v>6.4630517671308854E-2</v>
      </c>
      <c r="D10" s="17">
        <v>5.5406100563758137E-2</v>
      </c>
      <c r="E10" s="17">
        <v>8.7352164903516549E-2</v>
      </c>
      <c r="F10" s="17">
        <v>9.4482905985808899E-2</v>
      </c>
      <c r="G10" s="41">
        <v>0.10290903295422618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0.58830218163276482</v>
      </c>
      <c r="D12" s="4">
        <v>0.59222663887097171</v>
      </c>
      <c r="E12" s="4">
        <v>0.58305049952540078</v>
      </c>
      <c r="F12" s="4">
        <v>0.57022265150823992</v>
      </c>
      <c r="G12" s="9">
        <v>0.55460315710227082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0.96020160530267573</v>
      </c>
      <c r="D14" s="2">
        <v>0.62256511865039754</v>
      </c>
      <c r="E14" s="2">
        <v>0.86338626332584612</v>
      </c>
      <c r="F14" s="2">
        <v>1.0128734551324792</v>
      </c>
      <c r="G14" s="7">
        <v>1.1383428143751499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6.4711394215466331</v>
      </c>
      <c r="D16" s="2">
        <v>7.1294224440427794</v>
      </c>
      <c r="E16" s="2">
        <v>5.704589678157423</v>
      </c>
      <c r="F16" s="2">
        <v>5.4261405294439662</v>
      </c>
      <c r="G16" s="7">
        <v>5.1866842083103739</v>
      </c>
    </row>
    <row r="17" spans="2:7" x14ac:dyDescent="0.25">
      <c r="B17" s="13" t="s">
        <v>15</v>
      </c>
      <c r="C17" s="25">
        <v>4.5285468342254136</v>
      </c>
      <c r="D17" s="2">
        <v>4.9089121665623772</v>
      </c>
      <c r="E17" s="2">
        <v>4.0794507828333852</v>
      </c>
      <c r="F17" s="2">
        <v>4.0896872180013784</v>
      </c>
      <c r="G17" s="7">
        <v>4.1653797709322307</v>
      </c>
    </row>
    <row r="18" spans="2:7" x14ac:dyDescent="0.25">
      <c r="B18" s="13" t="s">
        <v>33</v>
      </c>
      <c r="C18" s="37">
        <v>9.0911683910552765E-2</v>
      </c>
      <c r="D18" s="38">
        <v>8.3067968481209287E-2</v>
      </c>
      <c r="E18" s="38">
        <v>0.10220726334759374</v>
      </c>
      <c r="F18" s="38">
        <v>0.10508807289712277</v>
      </c>
      <c r="G18" s="39">
        <v>0.10692826762301373</v>
      </c>
    </row>
    <row r="19" spans="2:7" x14ac:dyDescent="0.25">
      <c r="B19" s="13" t="s">
        <v>34</v>
      </c>
      <c r="C19" s="37">
        <v>7.2036940748949521E-2</v>
      </c>
      <c r="D19" s="38">
        <v>5.3928094101946128E-2</v>
      </c>
      <c r="E19" s="38">
        <v>9.6034377492950962E-2</v>
      </c>
      <c r="F19" s="38">
        <v>0.10220081463789067</v>
      </c>
      <c r="G19" s="39">
        <v>0.10334680702442842</v>
      </c>
    </row>
    <row r="20" spans="2:7" x14ac:dyDescent="0.25">
      <c r="B20" s="13" t="s">
        <v>16</v>
      </c>
      <c r="C20" s="25">
        <v>1.43</v>
      </c>
      <c r="D20" s="2">
        <v>1.1000000000000001</v>
      </c>
      <c r="E20" s="2">
        <v>2</v>
      </c>
      <c r="F20" s="2">
        <v>2.15</v>
      </c>
      <c r="G20" s="7">
        <v>2.2999999999999998</v>
      </c>
    </row>
    <row r="21" spans="2:7" x14ac:dyDescent="0.25">
      <c r="B21" s="15" t="s">
        <v>17</v>
      </c>
      <c r="C21" s="28">
        <v>5.0371487914129494E-2</v>
      </c>
      <c r="D21" s="10">
        <v>4.9046852753266451E-2</v>
      </c>
      <c r="E21" s="10">
        <v>4.7967439647330648E-2</v>
      </c>
      <c r="F21" s="10">
        <v>4.7564307826869039E-2</v>
      </c>
      <c r="G21" s="11">
        <v>4.4903775854990391E-2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3.0891000992350848</v>
      </c>
      <c r="D4" s="2">
        <v>3.1231406768266909</v>
      </c>
      <c r="E4" s="2">
        <v>3.3435707411599056</v>
      </c>
      <c r="F4" s="2">
        <v>3.4249025994951316</v>
      </c>
      <c r="G4" s="7">
        <v>3.5276080366064426</v>
      </c>
    </row>
    <row r="5" spans="2:7" x14ac:dyDescent="0.25">
      <c r="B5" s="13" t="s">
        <v>9</v>
      </c>
      <c r="C5" s="25">
        <v>4.4571673899147566</v>
      </c>
      <c r="D5" s="2">
        <v>4.4120102213104886</v>
      </c>
      <c r="E5" s="2">
        <v>4.5248266252286298</v>
      </c>
      <c r="F5" s="2">
        <v>4.5759549636095747</v>
      </c>
      <c r="G5" s="7">
        <v>4.6964446750464157</v>
      </c>
    </row>
    <row r="6" spans="2:7" x14ac:dyDescent="0.25">
      <c r="B6" s="13" t="s">
        <v>20</v>
      </c>
      <c r="C6" s="25">
        <v>2.4377268235123948</v>
      </c>
      <c r="D6" s="2">
        <v>2.070051028769599</v>
      </c>
      <c r="E6" s="2">
        <v>1.9401187289939783</v>
      </c>
      <c r="F6" s="2">
        <v>1.8514974974016198</v>
      </c>
      <c r="G6" s="7">
        <v>1.7761236114076342</v>
      </c>
    </row>
    <row r="7" spans="2:7" x14ac:dyDescent="0.25">
      <c r="B7" s="13" t="s">
        <v>35</v>
      </c>
      <c r="C7" s="25">
        <v>2.3532514463397596</v>
      </c>
      <c r="D7" s="2">
        <v>2.2130733627346459</v>
      </c>
      <c r="E7" s="2">
        <v>2.2416938950103744</v>
      </c>
      <c r="F7" s="2">
        <v>2.1949161281394645</v>
      </c>
      <c r="G7" s="7">
        <v>2.1572948803054071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9.9880823261886825E-2</v>
      </c>
      <c r="D9" s="17">
        <v>8.9176955650804302E-2</v>
      </c>
      <c r="E9" s="17">
        <v>9.0667536374720276E-2</v>
      </c>
      <c r="F9" s="17">
        <v>9.4076774647901568E-2</v>
      </c>
      <c r="G9" s="41">
        <v>9.6778199802541584E-2</v>
      </c>
    </row>
    <row r="10" spans="2:7" x14ac:dyDescent="0.25">
      <c r="B10" s="13" t="s">
        <v>11</v>
      </c>
      <c r="C10" s="40">
        <v>6.4630517671308854E-2</v>
      </c>
      <c r="D10" s="17">
        <v>5.5406100563758137E-2</v>
      </c>
      <c r="E10" s="17">
        <v>5.7312831432991873E-2</v>
      </c>
      <c r="F10" s="17">
        <v>6.0221044834104877E-2</v>
      </c>
      <c r="G10" s="41">
        <v>6.3765797989677478E-2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0.58830218163276482</v>
      </c>
      <c r="D12" s="4">
        <v>0.59222663887097171</v>
      </c>
      <c r="E12" s="4">
        <v>0.59961555753350415</v>
      </c>
      <c r="F12" s="4">
        <v>0.60379918593121595</v>
      </c>
      <c r="G12" s="9">
        <v>0.60583292646724352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0.96020160530267573</v>
      </c>
      <c r="D14" s="2">
        <v>0.62256511865039754</v>
      </c>
      <c r="E14" s="2">
        <v>0.61331959152875093</v>
      </c>
      <c r="F14" s="2">
        <v>0.719007679610975</v>
      </c>
      <c r="G14" s="7">
        <v>0.80950402007328492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6.4711394215466331</v>
      </c>
      <c r="D16" s="2">
        <v>7.1294224440427794</v>
      </c>
      <c r="E16" s="2">
        <v>7.2615736298773035</v>
      </c>
      <c r="F16" s="2">
        <v>7.1066801179035783</v>
      </c>
      <c r="G16" s="7">
        <v>7.0172993888782207</v>
      </c>
    </row>
    <row r="17" spans="2:7" x14ac:dyDescent="0.25">
      <c r="B17" s="13" t="s">
        <v>15</v>
      </c>
      <c r="C17" s="25">
        <v>4.5285468342254136</v>
      </c>
      <c r="D17" s="2">
        <v>4.9089121665623772</v>
      </c>
      <c r="E17" s="2">
        <v>4.8488086619823525</v>
      </c>
      <c r="F17" s="2">
        <v>4.6632597619311751</v>
      </c>
      <c r="G17" s="7">
        <v>4.5655959644624584</v>
      </c>
    </row>
    <row r="18" spans="2:7" x14ac:dyDescent="0.25">
      <c r="B18" s="13" t="s">
        <v>33</v>
      </c>
      <c r="C18" s="37">
        <v>9.0911683910552765E-2</v>
      </c>
      <c r="D18" s="38">
        <v>8.3067968481209287E-2</v>
      </c>
      <c r="E18" s="38">
        <v>8.2573776442398439E-2</v>
      </c>
      <c r="F18" s="38">
        <v>8.4962201184500846E-2</v>
      </c>
      <c r="G18" s="39">
        <v>8.633419965342129E-2</v>
      </c>
    </row>
    <row r="19" spans="2:7" x14ac:dyDescent="0.25">
      <c r="B19" s="13" t="s">
        <v>34</v>
      </c>
      <c r="C19" s="37">
        <v>7.2036940748949521E-2</v>
      </c>
      <c r="D19" s="38">
        <v>5.3928094101946128E-2</v>
      </c>
      <c r="E19" s="38">
        <v>5.8634715103687313E-2</v>
      </c>
      <c r="F19" s="38">
        <v>6.6654885261073313E-2</v>
      </c>
      <c r="G19" s="39">
        <v>6.9990846162848175E-2</v>
      </c>
    </row>
    <row r="20" spans="2:7" x14ac:dyDescent="0.25">
      <c r="B20" s="13" t="s">
        <v>16</v>
      </c>
      <c r="C20" s="25">
        <v>1.43</v>
      </c>
      <c r="D20" s="2">
        <v>1.1000000000000001</v>
      </c>
      <c r="E20" s="2">
        <v>1.17</v>
      </c>
      <c r="F20" s="2">
        <v>1.29</v>
      </c>
      <c r="G20" s="7">
        <v>1.38</v>
      </c>
    </row>
    <row r="21" spans="2:7" x14ac:dyDescent="0.25">
      <c r="B21" s="15" t="s">
        <v>17</v>
      </c>
      <c r="C21" s="28">
        <v>5.0371487914129494E-2</v>
      </c>
      <c r="D21" s="10">
        <v>4.9046852753266451E-2</v>
      </c>
      <c r="E21" s="10">
        <v>4.995199083359389E-2</v>
      </c>
      <c r="F21" s="10">
        <v>5.1595204691146139E-2</v>
      </c>
      <c r="G21" s="11">
        <v>5.0739905342037511E-2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3.0863999390528019</v>
      </c>
      <c r="D4" s="2">
        <v>3.1216241847712634</v>
      </c>
      <c r="E4" s="2">
        <v>3.6948154329418319</v>
      </c>
      <c r="F4" s="2">
        <v>3.8064291728897328</v>
      </c>
      <c r="G4" s="7">
        <v>3.9227811267080401</v>
      </c>
    </row>
    <row r="5" spans="2:7" x14ac:dyDescent="0.25">
      <c r="B5" s="13" t="s">
        <v>9</v>
      </c>
      <c r="C5" s="25">
        <v>4.45327141195179</v>
      </c>
      <c r="D5" s="2">
        <v>4.4098056347326642</v>
      </c>
      <c r="E5" s="2">
        <v>5.0000447692599517</v>
      </c>
      <c r="F5" s="2">
        <v>5.0856782066402388</v>
      </c>
      <c r="G5" s="7">
        <v>5.2225013219156864</v>
      </c>
    </row>
    <row r="6" spans="2:7" x14ac:dyDescent="0.25">
      <c r="B6" s="13" t="s">
        <v>20</v>
      </c>
      <c r="C6" s="25">
        <v>2.4369959434099941</v>
      </c>
      <c r="D6" s="2">
        <v>2.074160611734039</v>
      </c>
      <c r="E6" s="2">
        <v>2.4145162366925788</v>
      </c>
      <c r="F6" s="2">
        <v>2.3380857353697415</v>
      </c>
      <c r="G6" s="7">
        <v>2.2746779531974113</v>
      </c>
    </row>
    <row r="7" spans="2:7" x14ac:dyDescent="0.25">
      <c r="B7" s="13" t="s">
        <v>35</v>
      </c>
      <c r="C7" s="25">
        <v>2.3517045921946673</v>
      </c>
      <c r="D7" s="2">
        <v>2.2128414969393813</v>
      </c>
      <c r="E7" s="2">
        <v>2.5895252262140027</v>
      </c>
      <c r="F7" s="2">
        <v>2.5594955125167438</v>
      </c>
      <c r="G7" s="7">
        <v>2.5281816511022424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9.9570460918449857E-2</v>
      </c>
      <c r="D9" s="17">
        <v>8.886454410723639E-2</v>
      </c>
      <c r="E9" s="17">
        <v>0.1042645815441125</v>
      </c>
      <c r="F9" s="17">
        <v>0.10840805594486734</v>
      </c>
      <c r="G9" s="41">
        <v>0.11035510322826629</v>
      </c>
    </row>
    <row r="10" spans="2:7" x14ac:dyDescent="0.25">
      <c r="B10" s="13" t="s">
        <v>11</v>
      </c>
      <c r="C10" s="40">
        <v>6.437251530724615E-2</v>
      </c>
      <c r="D10" s="17">
        <v>5.521601194941872E-2</v>
      </c>
      <c r="E10" s="17">
        <v>7.075766585545018E-2</v>
      </c>
      <c r="F10" s="17">
        <v>7.4259914474288299E-2</v>
      </c>
      <c r="G10" s="41">
        <v>7.7145137611558431E-2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0.58913605680525061</v>
      </c>
      <c r="D12" s="4">
        <v>0.59437956776825795</v>
      </c>
      <c r="E12" s="4">
        <v>0.59689170396448532</v>
      </c>
      <c r="F12" s="4">
        <v>0.59828668001793395</v>
      </c>
      <c r="G12" s="9">
        <v>0.60222886800997011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0.92254284328609115</v>
      </c>
      <c r="D14" s="2">
        <v>0.59239429246196307</v>
      </c>
      <c r="E14" s="2">
        <v>0.65625947473537716</v>
      </c>
      <c r="F14" s="2">
        <v>0.70139458157316048</v>
      </c>
      <c r="G14" s="7">
        <v>0.66099282641330992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6.4686091782281006</v>
      </c>
      <c r="D16" s="2">
        <v>7.132753259980479</v>
      </c>
      <c r="E16" s="2">
        <v>6.4623098024938432</v>
      </c>
      <c r="F16" s="2">
        <v>6.3059888689916823</v>
      </c>
      <c r="G16" s="7">
        <v>6.2459612571891361</v>
      </c>
    </row>
    <row r="17" spans="2:7" x14ac:dyDescent="0.25">
      <c r="B17" s="13" t="s">
        <v>15</v>
      </c>
      <c r="C17" s="25">
        <v>4.5112130606378757</v>
      </c>
      <c r="D17" s="2">
        <v>4.8675806121311229</v>
      </c>
      <c r="E17" s="2">
        <v>4.3642936828150205</v>
      </c>
      <c r="F17" s="2">
        <v>4.2340901259186792</v>
      </c>
      <c r="G17" s="7">
        <v>4.1254466725378922</v>
      </c>
    </row>
    <row r="18" spans="2:7" x14ac:dyDescent="0.25">
      <c r="B18" s="13" t="s">
        <v>33</v>
      </c>
      <c r="C18" s="37">
        <v>9.1076155719555851E-2</v>
      </c>
      <c r="D18" s="38">
        <v>8.3331014841509413E-2</v>
      </c>
      <c r="E18" s="38">
        <v>9.2365071036077731E-2</v>
      </c>
      <c r="F18" s="38">
        <v>9.4875949267826581E-2</v>
      </c>
      <c r="G18" s="39">
        <v>9.6418924679816317E-2</v>
      </c>
    </row>
    <row r="19" spans="2:7" x14ac:dyDescent="0.25">
      <c r="B19" s="13" t="s">
        <v>34</v>
      </c>
      <c r="C19" s="37">
        <v>7.2080302289639908E-2</v>
      </c>
      <c r="D19" s="38">
        <v>5.464081889686883E-2</v>
      </c>
      <c r="E19" s="38">
        <v>7.8782818452611314E-2</v>
      </c>
      <c r="F19" s="38">
        <v>8.7793164772242055E-2</v>
      </c>
      <c r="G19" s="39">
        <v>9.2969208862377903E-2</v>
      </c>
    </row>
    <row r="20" spans="2:7" x14ac:dyDescent="0.25">
      <c r="B20" s="13" t="s">
        <v>16</v>
      </c>
      <c r="C20" s="25">
        <v>1.43</v>
      </c>
      <c r="D20" s="2">
        <v>1.1100000000000001</v>
      </c>
      <c r="E20" s="2">
        <v>1.59</v>
      </c>
      <c r="F20" s="2">
        <v>1.73</v>
      </c>
      <c r="G20" s="7">
        <v>1.85</v>
      </c>
    </row>
    <row r="21" spans="2:7" x14ac:dyDescent="0.25">
      <c r="B21" s="15" t="s">
        <v>17</v>
      </c>
      <c r="C21" s="28">
        <v>5.047018417773691E-2</v>
      </c>
      <c r="D21" s="10">
        <v>4.9307180829030454E-2</v>
      </c>
      <c r="E21" s="10">
        <v>4.9614458934970566E-2</v>
      </c>
      <c r="F21" s="10">
        <v>5.0858104954367829E-2</v>
      </c>
      <c r="G21" s="11">
        <v>5.0280169654195274E-2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workbookViewId="0">
      <selection activeCell="N5" sqref="N5"/>
    </sheetView>
  </sheetViews>
  <sheetFormatPr defaultRowHeight="14.4" x14ac:dyDescent="0.3"/>
  <cols>
    <col min="2" max="2" width="44.5546875" customWidth="1"/>
    <col min="3" max="9" width="9.109375" customWidth="1"/>
  </cols>
  <sheetData>
    <row r="2" spans="2:12" x14ac:dyDescent="0.3">
      <c r="B2" s="22" t="s">
        <v>19</v>
      </c>
      <c r="C2" s="23">
        <v>1</v>
      </c>
      <c r="D2" s="18">
        <f>C2+1</f>
        <v>2</v>
      </c>
      <c r="E2" s="19">
        <f t="shared" ref="E2:L2" si="0">D2+1</f>
        <v>3</v>
      </c>
      <c r="F2" s="18">
        <f t="shared" si="0"/>
        <v>4</v>
      </c>
      <c r="G2" s="18">
        <f t="shared" si="0"/>
        <v>5</v>
      </c>
      <c r="H2" s="19">
        <v>6</v>
      </c>
      <c r="I2" s="18">
        <f t="shared" si="0"/>
        <v>7</v>
      </c>
      <c r="J2" s="18">
        <f t="shared" si="0"/>
        <v>8</v>
      </c>
      <c r="K2" s="18">
        <f t="shared" si="0"/>
        <v>9</v>
      </c>
      <c r="L2" s="19">
        <f t="shared" si="0"/>
        <v>10</v>
      </c>
    </row>
    <row r="3" spans="2:12" x14ac:dyDescent="0.3">
      <c r="B3" s="12" t="s">
        <v>5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3">
      <c r="B4" s="13" t="s">
        <v>8</v>
      </c>
      <c r="C4" s="25">
        <f>AVERAGE(Base!C4:G4)</f>
        <v>3.5665312353954235</v>
      </c>
      <c r="D4" s="2">
        <f>AVERAGE('+1% inflation'!C4:G4)</f>
        <v>2.8492349453986852</v>
      </c>
      <c r="E4" s="2">
        <f>AVERAGE('-1% inflation'!C4:G4)</f>
        <v>4.5813843971843866</v>
      </c>
      <c r="F4" s="2">
        <f>AVERAGE('+0.5% inflation wedge'!C4:G4)</f>
        <v>3.7413411199679274</v>
      </c>
      <c r="G4" s="7">
        <f>AVERAGE('-0.5% inflation wedge'!C4:G4)</f>
        <v>3.3021919198411864</v>
      </c>
      <c r="H4" s="25">
        <f>AVERAGE('10% totex overspend'!C4:G4)</f>
        <v>3.3623615515214746</v>
      </c>
      <c r="I4" s="2">
        <f>AVERAGE('10% totex underspend'!C4:G4)</f>
        <v>3.8222532791143222</v>
      </c>
      <c r="J4" s="2">
        <f>AVERAGE('+2% RoRE'!C4:G4)</f>
        <v>3.8393778663661293</v>
      </c>
      <c r="K4" s="2">
        <f>AVERAGE('-2% RoRE'!C4:G4)</f>
        <v>3.3016644306646512</v>
      </c>
      <c r="L4" s="7">
        <f>AVERAGE('inc UM &amp; competable spend'!C4:G4)</f>
        <v>3.5264099712727344</v>
      </c>
    </row>
    <row r="5" spans="2:12" x14ac:dyDescent="0.3">
      <c r="B5" s="13" t="s">
        <v>9</v>
      </c>
      <c r="C5" s="25">
        <f>AVERAGE(Base!C5:G5)</f>
        <v>4.8881470063256174</v>
      </c>
      <c r="D5" s="2">
        <f>AVERAGE('+1% inflation'!C5:G5)</f>
        <v>4.3019941400568991</v>
      </c>
      <c r="E5" s="2">
        <f>AVERAGE('-1% inflation'!C5:G5)</f>
        <v>5.6761418598503779</v>
      </c>
      <c r="F5" s="2">
        <f>AVERAGE('+0.5% inflation wedge'!C5:G5)</f>
        <v>4.7740142406853465</v>
      </c>
      <c r="G5" s="7">
        <f>AVERAGE('-0.5% inflation wedge'!C5:G5)</f>
        <v>5.0994622717384335</v>
      </c>
      <c r="H5" s="25">
        <f>AVERAGE('10% totex overspend'!C5:G5)</f>
        <v>4.6081688484521708</v>
      </c>
      <c r="I5" s="2">
        <f>AVERAGE('10% totex underspend'!C5:G5)</f>
        <v>5.2354189820395813</v>
      </c>
      <c r="J5" s="2">
        <f>AVERAGE('+2% RoRE'!C5:G5)</f>
        <v>5.2534181928659578</v>
      </c>
      <c r="K5" s="2">
        <f>AVERAGE('-2% RoRE'!C5:G5)</f>
        <v>4.5332807750219732</v>
      </c>
      <c r="L5" s="7">
        <f>AVERAGE('inc UM &amp; competable spend'!C5:G5)</f>
        <v>4.8342602689000662</v>
      </c>
    </row>
    <row r="6" spans="2:12" x14ac:dyDescent="0.3">
      <c r="B6" s="13" t="s">
        <v>20</v>
      </c>
      <c r="C6" s="25">
        <f>AVERAGE(Base!C6:G6)</f>
        <v>2.3328718526365546</v>
      </c>
      <c r="D6" s="2">
        <f>AVERAGE('+1% inflation'!C6:G6)</f>
        <v>2.0378010036757543</v>
      </c>
      <c r="E6" s="2">
        <f>AVERAGE('-1% inflation'!C6:G6)</f>
        <v>2.6833119081345971</v>
      </c>
      <c r="F6" s="2">
        <f>AVERAGE('+0.5% inflation wedge'!C6:G6)</f>
        <v>2.3842012696201302</v>
      </c>
      <c r="G6" s="7">
        <f>AVERAGE('-0.5% inflation wedge'!C6:G6)</f>
        <v>2.2427778904574689</v>
      </c>
      <c r="H6" s="25">
        <f>AVERAGE('10% totex overspend'!C6:G6)</f>
        <v>2.1197590097665904</v>
      </c>
      <c r="I6" s="2">
        <f>AVERAGE('10% totex underspend'!C6:G6)</f>
        <v>2.5755359522650965</v>
      </c>
      <c r="J6" s="2">
        <f>AVERAGE('+2% RoRE'!C6:G6)</f>
        <v>2.6601508337483244</v>
      </c>
      <c r="K6" s="2">
        <f>AVERAGE('-2% RoRE'!C6:G6)</f>
        <v>2.015103538017045</v>
      </c>
      <c r="L6" s="7">
        <f>AVERAGE('inc UM &amp; competable spend'!C6:G6)</f>
        <v>2.3076872960807533</v>
      </c>
    </row>
    <row r="7" spans="2:12" x14ac:dyDescent="0.3">
      <c r="B7" s="13" t="s">
        <v>35</v>
      </c>
      <c r="C7" s="25">
        <f>AVERAGE(Base!C7:G7)</f>
        <v>2.4798992066148449</v>
      </c>
      <c r="D7" s="2">
        <f>AVERAGE('+1% inflation'!C7:G7)</f>
        <v>2.3118602334214322</v>
      </c>
      <c r="E7" s="2">
        <f>AVERAGE('-1% inflation'!C7:G7)</f>
        <v>2.7245026343540029</v>
      </c>
      <c r="F7" s="2">
        <f>AVERAGE('+0.5% inflation wedge'!C7:G7)</f>
        <v>2.4962794247996589</v>
      </c>
      <c r="G7" s="7">
        <f>AVERAGE('-0.5% inflation wedge'!C7:G7)</f>
        <v>2.4515404895186914</v>
      </c>
      <c r="H7" s="25">
        <f>AVERAGE('10% totex overspend'!C7:G7)</f>
        <v>2.3044268340371126</v>
      </c>
      <c r="I7" s="2">
        <f>AVERAGE('10% totex underspend'!C7:G7)</f>
        <v>2.6895473916748247</v>
      </c>
      <c r="J7" s="2">
        <f>AVERAGE('+2% RoRE'!C7:G7)</f>
        <v>2.7352818014663698</v>
      </c>
      <c r="K7" s="2">
        <f>AVERAGE('-2% RoRE'!C7:G7)</f>
        <v>2.2320459425059305</v>
      </c>
      <c r="L7" s="7">
        <f>AVERAGE('inc UM &amp; competable spend'!C7:G7)</f>
        <v>2.4483496957934077</v>
      </c>
    </row>
    <row r="8" spans="2:12" x14ac:dyDescent="0.3">
      <c r="B8" s="14" t="s">
        <v>6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3">
      <c r="B9" s="13" t="s">
        <v>10</v>
      </c>
      <c r="C9" s="40">
        <f>AVERAGE(Base!C9:G9)</f>
        <v>0.10481928050100089</v>
      </c>
      <c r="D9" s="17">
        <f>AVERAGE('+1% inflation'!C9:G9)</f>
        <v>9.353134327484576E-2</v>
      </c>
      <c r="E9" s="17">
        <f>AVERAGE('-1% inflation'!C9:G9)</f>
        <v>0.11302773757535094</v>
      </c>
      <c r="F9" s="17">
        <f>AVERAGE('+0.5% inflation wedge'!C9:G9)</f>
        <v>0.11247313082334673</v>
      </c>
      <c r="G9" s="41">
        <f>AVERAGE('-0.5% inflation wedge'!C9:G9)</f>
        <v>9.3435537106748762E-2</v>
      </c>
      <c r="H9" s="40">
        <f>AVERAGE('10% totex overspend'!C9:G9)</f>
        <v>9.6128350574739743E-2</v>
      </c>
      <c r="I9" s="17">
        <f>AVERAGE('10% totex underspend'!C9:G9)</f>
        <v>0.11600969579682099</v>
      </c>
      <c r="J9" s="17">
        <f>AVERAGE('+2% RoRE'!C9:G9)</f>
        <v>0.11600306274631729</v>
      </c>
      <c r="K9" s="17">
        <f>AVERAGE('-2% RoRE'!C9:G9)</f>
        <v>9.4116057947570914E-2</v>
      </c>
      <c r="L9" s="41">
        <f>AVERAGE('inc UM &amp; competable spend'!C9:G9)</f>
        <v>0.10229254914858647</v>
      </c>
    </row>
    <row r="10" spans="2:12" x14ac:dyDescent="0.3">
      <c r="B10" s="13" t="s">
        <v>11</v>
      </c>
      <c r="C10" s="40">
        <f>AVERAGE(Base!C10:G10)</f>
        <v>7.038346295131867E-2</v>
      </c>
      <c r="D10" s="17">
        <f>AVERAGE('+1% inflation'!C10:G10)</f>
        <v>5.9162589673015763E-2</v>
      </c>
      <c r="E10" s="17">
        <f>AVERAGE('-1% inflation'!C10:G10)</f>
        <v>7.8620184967510082E-2</v>
      </c>
      <c r="F10" s="17">
        <f>AVERAGE('+0.5% inflation wedge'!C10:G10)</f>
        <v>7.7754455246418899E-2</v>
      </c>
      <c r="G10" s="41">
        <f>AVERAGE('-0.5% inflation wedge'!C10:G10)</f>
        <v>5.9422272568121548E-2</v>
      </c>
      <c r="H10" s="40">
        <f>AVERAGE('10% totex overspend'!C10:G10)</f>
        <v>6.2773381095490161E-2</v>
      </c>
      <c r="I10" s="17">
        <f>AVERAGE('10% totex underspend'!C10:G10)</f>
        <v>8.0151169917797041E-2</v>
      </c>
      <c r="J10" s="17">
        <f>AVERAGE('+2% RoRE'!C10:G10)</f>
        <v>8.0956144415723713E-2</v>
      </c>
      <c r="K10" s="17">
        <f>AVERAGE('-2% RoRE'!C10:G10)</f>
        <v>6.0267258498368247E-2</v>
      </c>
      <c r="L10" s="41">
        <f>AVERAGE('inc UM &amp; competable spend'!C10:G10)</f>
        <v>6.8350249039592359E-2</v>
      </c>
    </row>
    <row r="11" spans="2:12" x14ac:dyDescent="0.3">
      <c r="B11" s="14" t="s">
        <v>7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3">
      <c r="B12" s="13" t="s">
        <v>12</v>
      </c>
      <c r="C12" s="26">
        <f>AVERAGE(Base!C12:G12)</f>
        <v>0.58767328289493692</v>
      </c>
      <c r="D12" s="4">
        <f>AVERAGE('+1% inflation'!C12:G12)</f>
        <v>0.58879215541493457</v>
      </c>
      <c r="E12" s="4">
        <f>AVERAGE('-1% inflation'!C12:G12)</f>
        <v>0.58814073838776171</v>
      </c>
      <c r="F12" s="4">
        <f>AVERAGE('+0.5% inflation wedge'!C12:G12)</f>
        <v>0.58288890113322689</v>
      </c>
      <c r="G12" s="9">
        <f>AVERAGE('-0.5% inflation wedge'!C12:G12)</f>
        <v>0.59496809878591639</v>
      </c>
      <c r="H12" s="26">
        <f>AVERAGE('10% totex overspend'!C12:G12)</f>
        <v>0.60446226180760176</v>
      </c>
      <c r="I12" s="4">
        <f>AVERAGE('10% totex underspend'!C12:G12)</f>
        <v>0.56213274323997442</v>
      </c>
      <c r="J12" s="4">
        <f>AVERAGE('+2% RoRE'!C12:G12)</f>
        <v>0.57768102572792968</v>
      </c>
      <c r="K12" s="4">
        <f>AVERAGE('-2% RoRE'!C12:G12)</f>
        <v>0.59795529808713999</v>
      </c>
      <c r="L12" s="9">
        <f>AVERAGE('inc UM &amp; competable spend'!C12:G12)</f>
        <v>0.59618457531317959</v>
      </c>
    </row>
    <row r="13" spans="2:12" x14ac:dyDescent="0.3">
      <c r="B13" s="14" t="s">
        <v>13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3">
      <c r="B14" s="13" t="s">
        <v>13</v>
      </c>
      <c r="C14" s="25">
        <f>AVERAGE(Base!C14:G14)</f>
        <v>0.8328136566722486</v>
      </c>
      <c r="D14" s="2">
        <f>AVERAGE('+1% inflation'!C14:G14)</f>
        <v>0.78290770832846401</v>
      </c>
      <c r="E14" s="2">
        <f>AVERAGE('-1% inflation'!C14:G14)</f>
        <v>0.86558333853053782</v>
      </c>
      <c r="F14" s="2">
        <f>AVERAGE('+0.5% inflation wedge'!C14:G14)</f>
        <v>0.87750918589281413</v>
      </c>
      <c r="G14" s="7">
        <f>AVERAGE('-0.5% inflation wedge'!C14:G14)</f>
        <v>0.76510830650108341</v>
      </c>
      <c r="H14" s="25">
        <f>AVERAGE('10% totex overspend'!C14:G14)</f>
        <v>0.70860283066059027</v>
      </c>
      <c r="I14" s="2">
        <f>AVERAGE('10% totex underspend'!C14:G14)</f>
        <v>0.98706798843558463</v>
      </c>
      <c r="J14" s="2">
        <f>AVERAGE('+2% RoRE'!C14:G14)</f>
        <v>0.91947385135730975</v>
      </c>
      <c r="K14" s="2">
        <f>AVERAGE('-2% RoRE'!C14:G14)</f>
        <v>0.7449196030332168</v>
      </c>
      <c r="L14" s="7">
        <f>AVERAGE('inc UM &amp; competable spend'!C14:G14)</f>
        <v>0.70671680369398038</v>
      </c>
    </row>
    <row r="15" spans="2:12" x14ac:dyDescent="0.3">
      <c r="B15" s="14" t="s">
        <v>14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3">
      <c r="B16" s="13" t="s">
        <v>18</v>
      </c>
      <c r="C16" s="25">
        <f>AVERAGE(Base!C16:G16)</f>
        <v>6.4292348367272236</v>
      </c>
      <c r="D16" s="2">
        <f>AVERAGE('+1% inflation'!C16:G16)</f>
        <v>6.5831816078788181</v>
      </c>
      <c r="E16" s="2">
        <f>AVERAGE('-1% inflation'!C16:G16)</f>
        <v>6.4076982642639759</v>
      </c>
      <c r="F16" s="2">
        <f>AVERAGE('+0.5% inflation wedge'!C16:G16)</f>
        <v>6.0706381732743377</v>
      </c>
      <c r="G16" s="7">
        <f>AVERAGE('-0.5% inflation wedge'!C16:G16)</f>
        <v>7.0485250668677519</v>
      </c>
      <c r="H16" s="25">
        <f>AVERAGE('10% totex overspend'!C16:G16)</f>
        <v>6.8831103156244016</v>
      </c>
      <c r="I16" s="2">
        <f>AVERAGE('10% totex underspend'!C16:G16)</f>
        <v>5.914630558739729</v>
      </c>
      <c r="J16" s="2">
        <f>AVERAGE('+2% RoRE'!C16:G16)</f>
        <v>5.9835952563002355</v>
      </c>
      <c r="K16" s="2">
        <f>AVERAGE('-2% RoRE'!C16:G16)</f>
        <v>6.9972230004497034</v>
      </c>
      <c r="L16" s="7">
        <f>AVERAGE('inc UM &amp; competable spend'!C16:G16)</f>
        <v>6.5231244733766491</v>
      </c>
    </row>
    <row r="17" spans="2:12" x14ac:dyDescent="0.3">
      <c r="B17" s="13" t="s">
        <v>15</v>
      </c>
      <c r="C17" s="25">
        <f>AVERAGE(Base!C17:G17)</f>
        <v>4.5077919915775002</v>
      </c>
      <c r="D17" s="2">
        <f>AVERAGE('+1% inflation'!C17:G17)</f>
        <v>4.5947579441624438</v>
      </c>
      <c r="E17" s="2">
        <f>AVERAGE('-1% inflation'!C17:G17)</f>
        <v>4.4841567983621973</v>
      </c>
      <c r="F17" s="2">
        <f>AVERAGE('+0.5% inflation wedge'!C17:G17)</f>
        <v>4.3397063571011349</v>
      </c>
      <c r="G17" s="7">
        <f>AVERAGE('-0.5% inflation wedge'!C17:G17)</f>
        <v>4.7974308449782175</v>
      </c>
      <c r="H17" s="25">
        <f>AVERAGE('10% totex overspend'!C17:G17)</f>
        <v>4.5081587822905389</v>
      </c>
      <c r="I17" s="2">
        <f>AVERAGE('10% totex underspend'!C17:G17)</f>
        <v>4.597709559708461</v>
      </c>
      <c r="J17" s="2">
        <f>AVERAGE('+2% RoRE'!C17:G17)</f>
        <v>4.3543953545109568</v>
      </c>
      <c r="K17" s="2">
        <f>AVERAGE('-2% RoRE'!C17:G17)</f>
        <v>4.7030246778327554</v>
      </c>
      <c r="L17" s="7">
        <f>AVERAGE('inc UM &amp; competable spend'!C17:G17)</f>
        <v>4.4205248308081178</v>
      </c>
    </row>
    <row r="18" spans="2:12" x14ac:dyDescent="0.3">
      <c r="B18" s="13" t="s">
        <v>33</v>
      </c>
      <c r="C18" s="37">
        <f>AVERAGE(Base!C18:G18)</f>
        <v>9.1678969958791295E-2</v>
      </c>
      <c r="D18" s="38">
        <f>AVERAGE('+1% inflation'!C18:G18)</f>
        <v>8.9716621711357442E-2</v>
      </c>
      <c r="E18" s="38">
        <f>AVERAGE('-1% inflation'!C18:G18)</f>
        <v>9.2056108000225761E-2</v>
      </c>
      <c r="F18" s="38">
        <f>AVERAGE('+0.5% inflation wedge'!C18:G18)</f>
        <v>9.6296071406146377E-2</v>
      </c>
      <c r="G18" s="39">
        <f>AVERAGE('-0.5% inflation wedge'!C18:G18)</f>
        <v>8.4682395759102858E-2</v>
      </c>
      <c r="H18" s="37">
        <f>AVERAGE('10% totex overspend'!C18:G18)</f>
        <v>8.8044692980508335E-2</v>
      </c>
      <c r="I18" s="38">
        <f>AVERAGE('10% totex underspend'!C18:G18)</f>
        <v>9.5326575131472288E-2</v>
      </c>
      <c r="J18" s="38">
        <f>AVERAGE('+2% RoRE'!C18:G18)</f>
        <v>9.7640651251898455E-2</v>
      </c>
      <c r="K18" s="38">
        <f>AVERAGE('-2% RoRE'!C18:G18)</f>
        <v>8.5569965934416528E-2</v>
      </c>
      <c r="L18" s="39">
        <f>AVERAGE('inc UM &amp; competable spend'!C18:G18)</f>
        <v>9.1613423108957176E-2</v>
      </c>
    </row>
    <row r="19" spans="2:12" x14ac:dyDescent="0.3">
      <c r="B19" s="13" t="s">
        <v>34</v>
      </c>
      <c r="C19" s="37">
        <f>AVERAGE(Base!C19:G19)</f>
        <v>7.5373059633130887E-2</v>
      </c>
      <c r="D19" s="38">
        <f>AVERAGE('+1% inflation'!C19:G19)</f>
        <v>5.9722654745502854E-2</v>
      </c>
      <c r="E19" s="38">
        <f>AVERAGE('-1% inflation'!C19:G19)</f>
        <v>8.7308367188967312E-2</v>
      </c>
      <c r="F19" s="38">
        <f>AVERAGE('+0.5% inflation wedge'!C19:G19)</f>
        <v>8.389855595205184E-2</v>
      </c>
      <c r="G19" s="39">
        <f>AVERAGE('-0.5% inflation wedge'!C19:G19)</f>
        <v>6.2038374026458717E-2</v>
      </c>
      <c r="H19" s="37">
        <f>AVERAGE('10% totex overspend'!C19:G19)</f>
        <v>6.9911021586623684E-2</v>
      </c>
      <c r="I19" s="38">
        <f>AVERAGE('10% totex underspend'!C19:G19)</f>
        <v>7.9257594224827435E-2</v>
      </c>
      <c r="J19" s="38">
        <f>AVERAGE('+2% RoRE'!C19:G19)</f>
        <v>8.5509406801233132E-2</v>
      </c>
      <c r="K19" s="38">
        <f>AVERAGE('-2% RoRE'!C19:G19)</f>
        <v>6.4249096275700884E-2</v>
      </c>
      <c r="L19" s="39">
        <f>AVERAGE('inc UM &amp; competable spend'!C19:G19)</f>
        <v>7.7253262654748009E-2</v>
      </c>
    </row>
    <row r="20" spans="2:12" x14ac:dyDescent="0.3">
      <c r="B20" s="13" t="s">
        <v>16</v>
      </c>
      <c r="C20" s="25">
        <f>AVERAGE(Base!C20:G20)</f>
        <v>1.5379999999999998</v>
      </c>
      <c r="D20" s="2">
        <f>AVERAGE('+1% inflation'!C20:G20)</f>
        <v>1.214</v>
      </c>
      <c r="E20" s="2">
        <f>AVERAGE('-1% inflation'!C20:G20)</f>
        <v>1.778</v>
      </c>
      <c r="F20" s="2">
        <f>AVERAGE('+0.5% inflation wedge'!C20:G20)</f>
        <v>1.732</v>
      </c>
      <c r="G20" s="7">
        <f>AVERAGE('-0.5% inflation wedge'!C20:G20)</f>
        <v>1.24</v>
      </c>
      <c r="H20" s="25">
        <f>AVERAGE('10% totex overspend'!C20:G20)</f>
        <v>1.37</v>
      </c>
      <c r="I20" s="2">
        <f>AVERAGE('10% totex underspend'!C20:G20)</f>
        <v>1.7280000000000002</v>
      </c>
      <c r="J20" s="2">
        <f>AVERAGE('+2% RoRE'!C20:G20)</f>
        <v>1.796</v>
      </c>
      <c r="K20" s="2">
        <f>AVERAGE('-2% RoRE'!C20:G20)</f>
        <v>1.274</v>
      </c>
      <c r="L20" s="7">
        <f>AVERAGE('inc UM &amp; competable spend'!C20:G20)</f>
        <v>1.5419999999999998</v>
      </c>
    </row>
    <row r="21" spans="2:12" x14ac:dyDescent="0.3">
      <c r="B21" s="15" t="s">
        <v>17</v>
      </c>
      <c r="C21" s="28">
        <f>AVERAGE(Base!C21:G21)</f>
        <v>4.9082760852233273E-2</v>
      </c>
      <c r="D21" s="10">
        <f>AVERAGE('+1% inflation'!C21:G21)</f>
        <v>4.9212646893444803E-2</v>
      </c>
      <c r="E21" s="10">
        <f>AVERAGE('-1% inflation'!C21:G21)</f>
        <v>4.9131058423597371E-2</v>
      </c>
      <c r="F21" s="10">
        <f>AVERAGE('+0.5% inflation wedge'!C21:G21)</f>
        <v>4.8518716681492602E-2</v>
      </c>
      <c r="G21" s="11">
        <f>AVERAGE('-0.5% inflation wedge'!C21:G21)</f>
        <v>4.9959922204154829E-2</v>
      </c>
      <c r="H21" s="28">
        <f>AVERAGE('10% totex overspend'!C21:G21)</f>
        <v>5.0965766156976636E-2</v>
      </c>
      <c r="I21" s="10">
        <f>AVERAGE('10% totex underspend'!C21:G21)</f>
        <v>4.6080680825770555E-2</v>
      </c>
      <c r="J21" s="10">
        <f>AVERAGE('+2% RoRE'!C21:G21)</f>
        <v>4.7970772799317205E-2</v>
      </c>
      <c r="K21" s="10">
        <f>AVERAGE('-2% RoRE'!C21:G21)</f>
        <v>5.0341088306834703E-2</v>
      </c>
      <c r="L21" s="11">
        <f>AVERAGE('inc UM &amp; competable spend'!C21:G21)</f>
        <v>5.0106019710060214E-2</v>
      </c>
    </row>
  </sheetData>
  <pageMargins left="0.7" right="0.7" top="0.75" bottom="0.75" header="0.3" footer="0.3"/>
  <pageSetup paperSize="9" orientation="portrait" r:id="rId1"/>
  <ignoredErrors>
    <ignoredError sqref="C19:G21 C4:G15 C17:G17 H19:L21 H4:L15 H17:L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I13" sqref="I13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3.0901394054568851</v>
      </c>
      <c r="D4" s="2">
        <v>3.129594594528784</v>
      </c>
      <c r="E4" s="2">
        <v>3.7207720965523183</v>
      </c>
      <c r="F4" s="2">
        <v>3.8595213425985624</v>
      </c>
      <c r="G4" s="7">
        <v>4.0326287378405672</v>
      </c>
    </row>
    <row r="5" spans="2:7" x14ac:dyDescent="0.25">
      <c r="B5" s="13" t="s">
        <v>9</v>
      </c>
      <c r="C5" s="25">
        <v>4.4586669728519013</v>
      </c>
      <c r="D5" s="2">
        <v>4.421129213463284</v>
      </c>
      <c r="E5" s="2">
        <v>5.0353880121039101</v>
      </c>
      <c r="F5" s="2">
        <v>5.1566882540793761</v>
      </c>
      <c r="G5" s="7">
        <v>5.3688625791296172</v>
      </c>
    </row>
    <row r="6" spans="2:7" x14ac:dyDescent="0.25">
      <c r="B6" s="13" t="s">
        <v>20</v>
      </c>
      <c r="C6" s="25">
        <v>2.4389665486145149</v>
      </c>
      <c r="D6" s="2">
        <v>2.0787837003615897</v>
      </c>
      <c r="E6" s="2">
        <v>2.4316702502845389</v>
      </c>
      <c r="F6" s="2">
        <v>2.3733935295535606</v>
      </c>
      <c r="G6" s="7">
        <v>2.3415452343685694</v>
      </c>
    </row>
    <row r="7" spans="2:7" x14ac:dyDescent="0.25">
      <c r="B7" s="13" t="s">
        <v>35</v>
      </c>
      <c r="C7" s="25">
        <v>2.3541960649332001</v>
      </c>
      <c r="D7" s="2">
        <v>2.2193774983656263</v>
      </c>
      <c r="E7" s="2">
        <v>2.6108128115179907</v>
      </c>
      <c r="F7" s="2">
        <v>2.6029834638479596</v>
      </c>
      <c r="G7" s="7">
        <v>2.6121261944094494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9.9921336097762381E-2</v>
      </c>
      <c r="D9" s="17">
        <v>8.9459369538177208E-2</v>
      </c>
      <c r="E9" s="17">
        <v>0.10598884538612229</v>
      </c>
      <c r="F9" s="17">
        <v>0.11173341601075812</v>
      </c>
      <c r="G9" s="41">
        <v>0.11699343547218444</v>
      </c>
    </row>
    <row r="10" spans="2:7" x14ac:dyDescent="0.25">
      <c r="B10" s="13" t="s">
        <v>11</v>
      </c>
      <c r="C10" s="40">
        <v>6.4669732103016658E-2</v>
      </c>
      <c r="D10" s="17">
        <v>5.5678676500620361E-2</v>
      </c>
      <c r="E10" s="17">
        <v>7.2157026852715286E-2</v>
      </c>
      <c r="F10" s="17">
        <v>7.6898959071334858E-2</v>
      </c>
      <c r="G10" s="41">
        <v>8.2512920228906217E-2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0.58828051300161144</v>
      </c>
      <c r="D12" s="4">
        <v>0.59205416471960204</v>
      </c>
      <c r="E12" s="4">
        <v>0.59115947256134449</v>
      </c>
      <c r="F12" s="4">
        <v>0.58683452812903514</v>
      </c>
      <c r="G12" s="9">
        <v>0.58003773606309128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0.96062470033354019</v>
      </c>
      <c r="D14" s="2">
        <v>0.6249049540906626</v>
      </c>
      <c r="E14" s="2">
        <v>0.73844967291980457</v>
      </c>
      <c r="F14" s="2">
        <v>0.86604951548790243</v>
      </c>
      <c r="G14" s="7">
        <v>0.97403944052933311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6.4580755747584586</v>
      </c>
      <c r="D16" s="2">
        <v>7.1120355282197805</v>
      </c>
      <c r="E16" s="2">
        <v>6.398274036067229</v>
      </c>
      <c r="F16" s="2">
        <v>6.1753779754796501</v>
      </c>
      <c r="G16" s="7">
        <v>6.002411069111008</v>
      </c>
    </row>
    <row r="17" spans="2:7" x14ac:dyDescent="0.25">
      <c r="B17" s="13" t="s">
        <v>15</v>
      </c>
      <c r="C17" s="25">
        <v>4.5198090092593164</v>
      </c>
      <c r="D17" s="2">
        <v>4.900438924329765</v>
      </c>
      <c r="E17" s="2">
        <v>4.4249882696945742</v>
      </c>
      <c r="F17" s="2">
        <v>4.3478235054696555</v>
      </c>
      <c r="G17" s="7">
        <v>4.34590024913419</v>
      </c>
    </row>
    <row r="18" spans="2:7" x14ac:dyDescent="0.25">
      <c r="B18" s="13" t="s">
        <v>33</v>
      </c>
      <c r="C18" s="37">
        <v>9.109223114404541E-2</v>
      </c>
      <c r="D18" s="38">
        <v>8.3246795150332953E-2</v>
      </c>
      <c r="E18" s="38">
        <v>9.2393584461835168E-2</v>
      </c>
      <c r="F18" s="38">
        <v>9.5028114952502962E-2</v>
      </c>
      <c r="G18" s="39">
        <v>9.6634124085239997E-2</v>
      </c>
    </row>
    <row r="19" spans="2:7" x14ac:dyDescent="0.25">
      <c r="B19" s="13" t="s">
        <v>34</v>
      </c>
      <c r="C19" s="37">
        <v>7.2085779071861089E-2</v>
      </c>
      <c r="D19" s="38">
        <v>5.4277460081091418E-2</v>
      </c>
      <c r="E19" s="38">
        <v>7.7700399413233173E-2</v>
      </c>
      <c r="F19" s="38">
        <v>8.5133605565580334E-2</v>
      </c>
      <c r="G19" s="39">
        <v>8.7668054033888429E-2</v>
      </c>
    </row>
    <row r="20" spans="2:7" x14ac:dyDescent="0.25">
      <c r="B20" s="13" t="s">
        <v>16</v>
      </c>
      <c r="C20" s="25">
        <v>1.43</v>
      </c>
      <c r="D20" s="2">
        <v>1.1100000000000001</v>
      </c>
      <c r="E20" s="2">
        <v>1.59</v>
      </c>
      <c r="F20" s="2">
        <v>1.72</v>
      </c>
      <c r="G20" s="7">
        <v>1.84</v>
      </c>
    </row>
    <row r="21" spans="2:7" x14ac:dyDescent="0.25">
      <c r="B21" s="15" t="s">
        <v>17</v>
      </c>
      <c r="C21" s="28">
        <v>5.0368836882962113E-2</v>
      </c>
      <c r="D21" s="10">
        <v>4.9026116386880571E-2</v>
      </c>
      <c r="E21" s="10">
        <v>4.891882936678997E-2</v>
      </c>
      <c r="F21" s="10">
        <v>4.9476695155837899E-2</v>
      </c>
      <c r="G21" s="11">
        <v>4.7623326468695805E-2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2.5398502816932815</v>
      </c>
      <c r="D4" s="2">
        <v>2.5229488045169211</v>
      </c>
      <c r="E4" s="2">
        <v>2.9517090838517328</v>
      </c>
      <c r="F4" s="2">
        <v>3.0544623825916539</v>
      </c>
      <c r="G4" s="7">
        <v>3.177204174339836</v>
      </c>
    </row>
    <row r="5" spans="2:7" x14ac:dyDescent="0.25">
      <c r="B5" s="13" t="s">
        <v>9</v>
      </c>
      <c r="C5" s="25">
        <v>4.1807770547287841</v>
      </c>
      <c r="D5" s="2">
        <v>3.979960534133236</v>
      </c>
      <c r="E5" s="2">
        <v>4.3520051827204522</v>
      </c>
      <c r="F5" s="2">
        <v>4.4245171024703982</v>
      </c>
      <c r="G5" s="7">
        <v>4.5727108262316252</v>
      </c>
    </row>
    <row r="6" spans="2:7" x14ac:dyDescent="0.25">
      <c r="B6" s="13" t="s">
        <v>20</v>
      </c>
      <c r="C6" s="25">
        <v>2.2730140352909891</v>
      </c>
      <c r="D6" s="2">
        <v>1.8486326448897685</v>
      </c>
      <c r="E6" s="2">
        <v>2.0819478847586859</v>
      </c>
      <c r="F6" s="2">
        <v>2.0143467124145062</v>
      </c>
      <c r="G6" s="7">
        <v>1.9710637410248226</v>
      </c>
    </row>
    <row r="7" spans="2:7" x14ac:dyDescent="0.25">
      <c r="B7" s="13" t="s">
        <v>35</v>
      </c>
      <c r="C7" s="25">
        <v>2.228500512052296</v>
      </c>
      <c r="D7" s="2">
        <v>2.1064935885594953</v>
      </c>
      <c r="E7" s="2">
        <v>2.411109421760302</v>
      </c>
      <c r="F7" s="2">
        <v>2.4032042881558069</v>
      </c>
      <c r="G7" s="7">
        <v>2.4099933565792617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8.8872496266468162E-2</v>
      </c>
      <c r="D9" s="17">
        <v>7.8416601797094934E-2</v>
      </c>
      <c r="E9" s="17">
        <v>9.4827483023020881E-2</v>
      </c>
      <c r="F9" s="17">
        <v>0.10024167883175127</v>
      </c>
      <c r="G9" s="41">
        <v>0.10529845645589352</v>
      </c>
    </row>
    <row r="10" spans="2:7" x14ac:dyDescent="0.25">
      <c r="B10" s="13" t="s">
        <v>11</v>
      </c>
      <c r="C10" s="40">
        <v>5.3648898651972969E-2</v>
      </c>
      <c r="D10" s="17">
        <v>4.4677269802302869E-2</v>
      </c>
      <c r="E10" s="17">
        <v>6.1059632247160309E-2</v>
      </c>
      <c r="F10" s="17">
        <v>6.5493205836853807E-2</v>
      </c>
      <c r="G10" s="41">
        <v>7.093394182678886E-2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0.58852243021126094</v>
      </c>
      <c r="D12" s="4">
        <v>0.59277996384419107</v>
      </c>
      <c r="E12" s="4">
        <v>0.59227932902076463</v>
      </c>
      <c r="F12" s="4">
        <v>0.58838334662823732</v>
      </c>
      <c r="G12" s="9">
        <v>0.58199570737021911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0.92418048502160022</v>
      </c>
      <c r="D14" s="2">
        <v>0.58494308790338001</v>
      </c>
      <c r="E14" s="2">
        <v>0.68921372669560843</v>
      </c>
      <c r="F14" s="2">
        <v>0.80699731040739819</v>
      </c>
      <c r="G14" s="7">
        <v>0.90920393161433333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6.5952755890093231</v>
      </c>
      <c r="D16" s="2">
        <v>7.2983141555430038</v>
      </c>
      <c r="E16" s="2">
        <v>6.5528268913803522</v>
      </c>
      <c r="F16" s="2">
        <v>6.3236261208506921</v>
      </c>
      <c r="G16" s="7">
        <v>6.1458652826107212</v>
      </c>
    </row>
    <row r="17" spans="2:7" x14ac:dyDescent="0.25">
      <c r="B17" s="13" t="s">
        <v>15</v>
      </c>
      <c r="C17" s="25">
        <v>4.6112226690805649</v>
      </c>
      <c r="D17" s="2">
        <v>5.013698059264792</v>
      </c>
      <c r="E17" s="2">
        <v>4.5109171400285462</v>
      </c>
      <c r="F17" s="2">
        <v>4.4238332644099119</v>
      </c>
      <c r="G17" s="7">
        <v>4.4141185880284031</v>
      </c>
    </row>
    <row r="18" spans="2:7" x14ac:dyDescent="0.25">
      <c r="B18" s="13" t="s">
        <v>33</v>
      </c>
      <c r="C18" s="37">
        <v>8.9233940609244944E-2</v>
      </c>
      <c r="D18" s="38">
        <v>8.1221491869321635E-2</v>
      </c>
      <c r="E18" s="38">
        <v>9.0385315961856755E-2</v>
      </c>
      <c r="F18" s="38">
        <v>9.304524577887037E-2</v>
      </c>
      <c r="G18" s="39">
        <v>9.4697114337493463E-2</v>
      </c>
    </row>
    <row r="19" spans="2:7" x14ac:dyDescent="0.25">
      <c r="B19" s="13" t="s">
        <v>34</v>
      </c>
      <c r="C19" s="37">
        <v>5.6371921070148524E-2</v>
      </c>
      <c r="D19" s="38">
        <v>3.8458966821282733E-2</v>
      </c>
      <c r="E19" s="38">
        <v>6.1991265489074174E-2</v>
      </c>
      <c r="F19" s="38">
        <v>6.944756506608557E-2</v>
      </c>
      <c r="G19" s="39">
        <v>7.2343555280923302E-2</v>
      </c>
    </row>
    <row r="20" spans="2:7" x14ac:dyDescent="0.25">
      <c r="B20" s="13" t="s">
        <v>16</v>
      </c>
      <c r="C20" s="25">
        <v>1.1200000000000001</v>
      </c>
      <c r="D20" s="2">
        <v>0.78</v>
      </c>
      <c r="E20" s="2">
        <v>1.26</v>
      </c>
      <c r="F20" s="2">
        <v>1.4</v>
      </c>
      <c r="G20" s="7">
        <v>1.51</v>
      </c>
    </row>
    <row r="21" spans="2:7" x14ac:dyDescent="0.25">
      <c r="B21" s="15" t="s">
        <v>17</v>
      </c>
      <c r="C21" s="28">
        <v>5.0379118549546728E-2</v>
      </c>
      <c r="D21" s="10">
        <v>4.9113496940871741E-2</v>
      </c>
      <c r="E21" s="10">
        <v>4.9053191127065951E-2</v>
      </c>
      <c r="F21" s="10">
        <v>4.9671029253748042E-2</v>
      </c>
      <c r="G21" s="11">
        <v>4.7846398595991581E-2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3.7822862867561722</v>
      </c>
      <c r="D4" s="2">
        <v>3.9684111341192554</v>
      </c>
      <c r="E4" s="2">
        <v>4.8395347456326876</v>
      </c>
      <c r="F4" s="2">
        <v>5.0065396241502285</v>
      </c>
      <c r="G4" s="7">
        <v>5.3101501952635868</v>
      </c>
    </row>
    <row r="5" spans="2:7" x14ac:dyDescent="0.25">
      <c r="B5" s="13" t="s">
        <v>9</v>
      </c>
      <c r="C5" s="25">
        <v>4.7884623156537716</v>
      </c>
      <c r="D5" s="2">
        <v>5.0023152072400565</v>
      </c>
      <c r="E5" s="2">
        <v>5.9707574190811927</v>
      </c>
      <c r="F5" s="2">
        <v>6.1271089165777681</v>
      </c>
      <c r="G5" s="7">
        <v>6.4920654406991005</v>
      </c>
    </row>
    <row r="6" spans="2:7" x14ac:dyDescent="0.25">
      <c r="B6" s="13" t="s">
        <v>20</v>
      </c>
      <c r="C6" s="25">
        <v>2.6124632093916227</v>
      </c>
      <c r="D6" s="2">
        <v>2.3344341293039359</v>
      </c>
      <c r="E6" s="2">
        <v>2.8621252929133139</v>
      </c>
      <c r="F6" s="2">
        <v>2.7831102033285027</v>
      </c>
      <c r="G6" s="7">
        <v>2.8244267057356089</v>
      </c>
    </row>
    <row r="7" spans="2:7" x14ac:dyDescent="0.25">
      <c r="B7" s="13" t="s">
        <v>35</v>
      </c>
      <c r="C7" s="25">
        <v>2.5183876896671151</v>
      </c>
      <c r="D7" s="2">
        <v>2.381734455243564</v>
      </c>
      <c r="E7" s="2">
        <v>2.911491021491643</v>
      </c>
      <c r="F7" s="2">
        <v>2.8758547173020998</v>
      </c>
      <c r="G7" s="7">
        <v>2.9350452880655928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0.10829894712995528</v>
      </c>
      <c r="D9" s="17">
        <v>9.7647759963525982E-2</v>
      </c>
      <c r="E9" s="17">
        <v>0.11412354455538519</v>
      </c>
      <c r="F9" s="17">
        <v>0.11922765069370249</v>
      </c>
      <c r="G9" s="41">
        <v>0.12584078553418576</v>
      </c>
    </row>
    <row r="10" spans="2:7" x14ac:dyDescent="0.25">
      <c r="B10" s="13" t="s">
        <v>11</v>
      </c>
      <c r="C10" s="40">
        <v>7.3044724749084758E-2</v>
      </c>
      <c r="D10" s="17">
        <v>6.3881408939426051E-2</v>
      </c>
      <c r="E10" s="17">
        <v>8.0316790127481247E-2</v>
      </c>
      <c r="F10" s="17">
        <v>8.518224298011827E-2</v>
      </c>
      <c r="G10" s="41">
        <v>9.0675758041440069E-2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0.58842075040593389</v>
      </c>
      <c r="D12" s="4">
        <v>0.59230563544534243</v>
      </c>
      <c r="E12" s="4">
        <v>0.59159775430829553</v>
      </c>
      <c r="F12" s="4">
        <v>0.5874507413233282</v>
      </c>
      <c r="G12" s="9">
        <v>0.58092881045590872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0.98362758901545411</v>
      </c>
      <c r="D14" s="2">
        <v>0.65028890926955385</v>
      </c>
      <c r="E14" s="2">
        <v>0.7714990526968849</v>
      </c>
      <c r="F14" s="2">
        <v>0.90591010604208788</v>
      </c>
      <c r="G14" s="7">
        <v>1.0165910356287085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6.4135796388918118</v>
      </c>
      <c r="D16" s="2">
        <v>7.0831558950998863</v>
      </c>
      <c r="E16" s="2">
        <v>6.3786727983012854</v>
      </c>
      <c r="F16" s="2">
        <v>6.1956762657349875</v>
      </c>
      <c r="G16" s="7">
        <v>5.9674067232919095</v>
      </c>
    </row>
    <row r="17" spans="2:7" x14ac:dyDescent="0.25">
      <c r="B17" s="13" t="s">
        <v>15</v>
      </c>
      <c r="C17" s="25">
        <v>4.4860693528666795</v>
      </c>
      <c r="D17" s="2">
        <v>4.8754605205183896</v>
      </c>
      <c r="E17" s="2">
        <v>4.4034384451048343</v>
      </c>
      <c r="F17" s="2">
        <v>4.3510399606812404</v>
      </c>
      <c r="G17" s="7">
        <v>4.3047757126398398</v>
      </c>
    </row>
    <row r="18" spans="2:7" x14ac:dyDescent="0.25">
      <c r="B18" s="13" t="s">
        <v>33</v>
      </c>
      <c r="C18" s="37">
        <v>9.1746073727339852E-2</v>
      </c>
      <c r="D18" s="38">
        <v>8.36217138542861E-2</v>
      </c>
      <c r="E18" s="38">
        <v>9.2746214301170138E-2</v>
      </c>
      <c r="F18" s="38">
        <v>9.4816242186863103E-2</v>
      </c>
      <c r="G18" s="39">
        <v>9.7350295931469585E-2</v>
      </c>
    </row>
    <row r="19" spans="2:7" x14ac:dyDescent="0.25">
      <c r="B19" s="13" t="s">
        <v>34</v>
      </c>
      <c r="C19" s="37">
        <v>8.4131516223817981E-2</v>
      </c>
      <c r="D19" s="38">
        <v>6.6262358141573857E-2</v>
      </c>
      <c r="E19" s="38">
        <v>8.9681179282180945E-2</v>
      </c>
      <c r="F19" s="38">
        <v>9.6099098003681174E-2</v>
      </c>
      <c r="G19" s="39">
        <v>0.10036768429358262</v>
      </c>
    </row>
    <row r="20" spans="2:7" x14ac:dyDescent="0.25">
      <c r="B20" s="13" t="s">
        <v>16</v>
      </c>
      <c r="C20" s="25">
        <v>1.67</v>
      </c>
      <c r="D20" s="2">
        <v>1.35</v>
      </c>
      <c r="E20" s="2">
        <v>1.83</v>
      </c>
      <c r="F20" s="2">
        <v>1.98</v>
      </c>
      <c r="G20" s="7">
        <v>2.06</v>
      </c>
    </row>
    <row r="21" spans="2:7" x14ac:dyDescent="0.25">
      <c r="B21" s="15" t="s">
        <v>17</v>
      </c>
      <c r="C21" s="28">
        <v>5.0401753754080854E-2</v>
      </c>
      <c r="D21" s="10">
        <v>4.9056356277690713E-2</v>
      </c>
      <c r="E21" s="10">
        <v>4.8971327192695327E-2</v>
      </c>
      <c r="F21" s="10">
        <v>4.8479059359247699E-2</v>
      </c>
      <c r="G21" s="11">
        <v>4.8746795534272289E-2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3.2167793886251888</v>
      </c>
      <c r="D4" s="2">
        <v>3.287145879520152</v>
      </c>
      <c r="E4" s="2">
        <v>3.9021510264961887</v>
      </c>
      <c r="F4" s="2">
        <v>4.0362856853627287</v>
      </c>
      <c r="G4" s="7">
        <v>4.2643436198353779</v>
      </c>
    </row>
    <row r="5" spans="2:7" x14ac:dyDescent="0.25">
      <c r="B5" s="13" t="s">
        <v>9</v>
      </c>
      <c r="C5" s="25">
        <v>4.2707453768398418</v>
      </c>
      <c r="D5" s="2">
        <v>4.2893121072734584</v>
      </c>
      <c r="E5" s="2">
        <v>4.9323050514333415</v>
      </c>
      <c r="F5" s="2">
        <v>5.0531759455130283</v>
      </c>
      <c r="G5" s="7">
        <v>5.3245327223670618</v>
      </c>
    </row>
    <row r="6" spans="2:7" x14ac:dyDescent="0.25">
      <c r="B6" s="13" t="s">
        <v>20</v>
      </c>
      <c r="C6" s="25">
        <v>2.4175622743598395</v>
      </c>
      <c r="D6" s="2">
        <v>2.1248926272780007</v>
      </c>
      <c r="E6" s="2">
        <v>2.4917726335092358</v>
      </c>
      <c r="F6" s="2">
        <v>2.4284923027018737</v>
      </c>
      <c r="G6" s="7">
        <v>2.4582865102517006</v>
      </c>
    </row>
    <row r="7" spans="2:7" x14ac:dyDescent="0.25">
      <c r="B7" s="13" t="s">
        <v>35</v>
      </c>
      <c r="C7" s="25">
        <v>2.3556130176585359</v>
      </c>
      <c r="D7" s="2">
        <v>2.2293956309785909</v>
      </c>
      <c r="E7" s="2">
        <v>2.6275303622120108</v>
      </c>
      <c r="F7" s="2">
        <v>2.6080386504077961</v>
      </c>
      <c r="G7" s="7">
        <v>2.6608194627413595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0.10655091793815659</v>
      </c>
      <c r="D9" s="17">
        <v>9.6554626644314009E-2</v>
      </c>
      <c r="E9" s="17">
        <v>0.11356362061540175</v>
      </c>
      <c r="F9" s="17">
        <v>0.11918736644878895</v>
      </c>
      <c r="G9" s="41">
        <v>0.12650912247007237</v>
      </c>
    </row>
    <row r="10" spans="2:7" x14ac:dyDescent="0.25">
      <c r="B10" s="13" t="s">
        <v>11</v>
      </c>
      <c r="C10" s="40">
        <v>7.1202853287872958E-2</v>
      </c>
      <c r="D10" s="17">
        <v>6.2593208866320554E-2</v>
      </c>
      <c r="E10" s="17">
        <v>7.9458368845282998E-2</v>
      </c>
      <c r="F10" s="17">
        <v>8.4729778744634193E-2</v>
      </c>
      <c r="G10" s="41">
        <v>9.0788066487983834E-2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0.58675498138706672</v>
      </c>
      <c r="D12" s="4">
        <v>0.58890356494362073</v>
      </c>
      <c r="E12" s="4">
        <v>0.58641994889253291</v>
      </c>
      <c r="F12" s="4">
        <v>0.58042368408710421</v>
      </c>
      <c r="G12" s="9">
        <v>0.57194232635580977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1.0030760415108106</v>
      </c>
      <c r="D14" s="2">
        <v>0.66280232900125335</v>
      </c>
      <c r="E14" s="2">
        <v>0.77972167703319251</v>
      </c>
      <c r="F14" s="2">
        <v>0.91487242006555736</v>
      </c>
      <c r="G14" s="7">
        <v>1.0270734618532564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6.1356066510166194</v>
      </c>
      <c r="D16" s="2">
        <v>6.7009139996772058</v>
      </c>
      <c r="E16" s="2">
        <v>6.0430601412323597</v>
      </c>
      <c r="F16" s="2">
        <v>5.8530117968881035</v>
      </c>
      <c r="G16" s="7">
        <v>5.620598277557403</v>
      </c>
    </row>
    <row r="17" spans="2:7" x14ac:dyDescent="0.25">
      <c r="B17" s="13" t="s">
        <v>15</v>
      </c>
      <c r="C17" s="25">
        <v>4.3212396402790683</v>
      </c>
      <c r="D17" s="2">
        <v>4.6777129921949268</v>
      </c>
      <c r="E17" s="2">
        <v>4.2619442377025871</v>
      </c>
      <c r="F17" s="2">
        <v>4.2310215693481057</v>
      </c>
      <c r="G17" s="7">
        <v>4.2066133459809913</v>
      </c>
    </row>
    <row r="18" spans="2:7" x14ac:dyDescent="0.25">
      <c r="B18" s="13" t="s">
        <v>33</v>
      </c>
      <c r="C18" s="37">
        <v>9.5631127410986547E-2</v>
      </c>
      <c r="D18" s="38">
        <v>8.78840655128523E-2</v>
      </c>
      <c r="E18" s="38">
        <v>9.7040230477160941E-2</v>
      </c>
      <c r="F18" s="38">
        <v>9.916666909772856E-2</v>
      </c>
      <c r="G18" s="39">
        <v>0.10175826453200354</v>
      </c>
    </row>
    <row r="19" spans="2:7" x14ac:dyDescent="0.25">
      <c r="B19" s="13" t="s">
        <v>34</v>
      </c>
      <c r="C19" s="37">
        <v>8.0868265936290429E-2</v>
      </c>
      <c r="D19" s="38">
        <v>6.333996868758375E-2</v>
      </c>
      <c r="E19" s="38">
        <v>8.6335728341285903E-2</v>
      </c>
      <c r="F19" s="38">
        <v>9.2437081681127409E-2</v>
      </c>
      <c r="G19" s="39">
        <v>9.6511735113971708E-2</v>
      </c>
    </row>
    <row r="20" spans="2:7" x14ac:dyDescent="0.25">
      <c r="B20" s="13" t="s">
        <v>16</v>
      </c>
      <c r="C20" s="25">
        <v>1.61</v>
      </c>
      <c r="D20" s="2">
        <v>1.3</v>
      </c>
      <c r="E20" s="2">
        <v>1.79</v>
      </c>
      <c r="F20" s="2">
        <v>1.94</v>
      </c>
      <c r="G20" s="7">
        <v>2.02</v>
      </c>
    </row>
    <row r="21" spans="2:7" x14ac:dyDescent="0.25">
      <c r="B21" s="15" t="s">
        <v>17</v>
      </c>
      <c r="C21" s="28">
        <v>5.0189723001531843E-2</v>
      </c>
      <c r="D21" s="10">
        <v>4.8650385394991641E-2</v>
      </c>
      <c r="E21" s="10">
        <v>4.8358231850024809E-2</v>
      </c>
      <c r="F21" s="10">
        <v>4.7667132870655195E-2</v>
      </c>
      <c r="G21" s="11">
        <v>4.7728110290259536E-2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2.8876053025790296</v>
      </c>
      <c r="D4" s="2">
        <v>2.8912464522373074</v>
      </c>
      <c r="E4" s="2">
        <v>3.4487465374695194</v>
      </c>
      <c r="F4" s="2">
        <v>3.5679246507974987</v>
      </c>
      <c r="G4" s="7">
        <v>3.715436656122578</v>
      </c>
    </row>
    <row r="5" spans="2:7" x14ac:dyDescent="0.25">
      <c r="B5" s="13" t="s">
        <v>9</v>
      </c>
      <c r="C5" s="25">
        <v>4.8240682504464658</v>
      </c>
      <c r="D5" s="2">
        <v>4.6612787170690435</v>
      </c>
      <c r="E5" s="2">
        <v>5.2196251652409824</v>
      </c>
      <c r="F5" s="2">
        <v>5.3007837342589079</v>
      </c>
      <c r="G5" s="7">
        <v>5.4915554916767659</v>
      </c>
    </row>
    <row r="6" spans="2:7" x14ac:dyDescent="0.25">
      <c r="B6" s="13" t="s">
        <v>20</v>
      </c>
      <c r="C6" s="25">
        <v>2.4775297852792639</v>
      </c>
      <c r="D6" s="2">
        <v>1.9926216299521711</v>
      </c>
      <c r="E6" s="2">
        <v>2.3259801459598171</v>
      </c>
      <c r="F6" s="2">
        <v>2.2377573760832035</v>
      </c>
      <c r="G6" s="7">
        <v>2.1800005150128885</v>
      </c>
    </row>
    <row r="7" spans="2:7" x14ac:dyDescent="0.25">
      <c r="B7" s="13" t="s">
        <v>35</v>
      </c>
      <c r="C7" s="25">
        <v>2.3487828952329894</v>
      </c>
      <c r="D7" s="2">
        <v>2.2010150655691096</v>
      </c>
      <c r="E7" s="2">
        <v>2.5824120349269735</v>
      </c>
      <c r="F7" s="2">
        <v>2.5636981569294246</v>
      </c>
      <c r="G7" s="7">
        <v>2.5617942949349604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8.9559497104380895E-2</v>
      </c>
      <c r="D9" s="17">
        <v>7.8931761092915137E-2</v>
      </c>
      <c r="E9" s="17">
        <v>9.4832780993850202E-2</v>
      </c>
      <c r="F9" s="17">
        <v>9.9736268879343254E-2</v>
      </c>
      <c r="G9" s="41">
        <v>0.10411737746325427</v>
      </c>
    </row>
    <row r="10" spans="2:7" x14ac:dyDescent="0.25">
      <c r="B10" s="13" t="s">
        <v>11</v>
      </c>
      <c r="C10" s="40">
        <v>5.4460368941768256E-2</v>
      </c>
      <c r="D10" s="17">
        <v>4.5426708417715012E-2</v>
      </c>
      <c r="E10" s="17">
        <v>6.1409800293255559E-2</v>
      </c>
      <c r="F10" s="17">
        <v>6.5464505634614548E-2</v>
      </c>
      <c r="G10" s="41">
        <v>7.0349979553254394E-2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0.59071080283184219</v>
      </c>
      <c r="D12" s="4">
        <v>0.59692489350430633</v>
      </c>
      <c r="E12" s="4">
        <v>0.59839067554032288</v>
      </c>
      <c r="F12" s="4">
        <v>0.59652684977628501</v>
      </c>
      <c r="G12" s="9">
        <v>0.59228727227682565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0.89362998097345725</v>
      </c>
      <c r="D14" s="2">
        <v>0.56815066330721198</v>
      </c>
      <c r="E14" s="2">
        <v>0.67685869204423987</v>
      </c>
      <c r="F14" s="2">
        <v>0.79339431473931321</v>
      </c>
      <c r="G14" s="7">
        <v>0.89350788144119409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7.0337811689505756</v>
      </c>
      <c r="D16" s="2">
        <v>7.8219066935988071</v>
      </c>
      <c r="E16" s="2">
        <v>7.0031851948796753</v>
      </c>
      <c r="F16" s="2">
        <v>6.7752031424236838</v>
      </c>
      <c r="G16" s="7">
        <v>6.608549134486017</v>
      </c>
    </row>
    <row r="17" spans="2:7" x14ac:dyDescent="0.25">
      <c r="B17" s="13" t="s">
        <v>15</v>
      </c>
      <c r="C17" s="25">
        <v>4.8735364816339928</v>
      </c>
      <c r="D17" s="2">
        <v>5.2817630958776123</v>
      </c>
      <c r="E17" s="2">
        <v>4.7001809856780001</v>
      </c>
      <c r="F17" s="2">
        <v>4.5825473845887768</v>
      </c>
      <c r="G17" s="7">
        <v>4.5491262771127081</v>
      </c>
    </row>
    <row r="18" spans="2:7" x14ac:dyDescent="0.25">
      <c r="B18" s="13" t="s">
        <v>33</v>
      </c>
      <c r="C18" s="37">
        <v>8.3981970528090075E-2</v>
      </c>
      <c r="D18" s="38">
        <v>7.6314499378113285E-2</v>
      </c>
      <c r="E18" s="38">
        <v>8.5445502137774618E-2</v>
      </c>
      <c r="F18" s="38">
        <v>8.8045603539333925E-2</v>
      </c>
      <c r="G18" s="39">
        <v>8.9624403212202358E-2</v>
      </c>
    </row>
    <row r="19" spans="2:7" x14ac:dyDescent="0.25">
      <c r="B19" s="13" t="s">
        <v>34</v>
      </c>
      <c r="C19" s="37">
        <v>5.8145515769642761E-2</v>
      </c>
      <c r="D19" s="38">
        <v>4.0423743127092363E-2</v>
      </c>
      <c r="E19" s="38">
        <v>6.4385492691238985E-2</v>
      </c>
      <c r="F19" s="38">
        <v>7.2125250767147084E-2</v>
      </c>
      <c r="G19" s="39">
        <v>7.5111867777172367E-2</v>
      </c>
    </row>
    <row r="20" spans="2:7" x14ac:dyDescent="0.25">
      <c r="B20" s="13" t="s">
        <v>16</v>
      </c>
      <c r="C20" s="25">
        <v>1.1499999999999999</v>
      </c>
      <c r="D20" s="2">
        <v>0.81</v>
      </c>
      <c r="E20" s="2">
        <v>1.29</v>
      </c>
      <c r="F20" s="2">
        <v>1.42</v>
      </c>
      <c r="G20" s="7">
        <v>1.53</v>
      </c>
    </row>
    <row r="21" spans="2:7" x14ac:dyDescent="0.25">
      <c r="B21" s="15" t="s">
        <v>17</v>
      </c>
      <c r="C21" s="28">
        <v>5.0657174240336063E-2</v>
      </c>
      <c r="D21" s="10">
        <v>4.9618544230822341E-2</v>
      </c>
      <c r="E21" s="10">
        <v>4.9799640550945587E-2</v>
      </c>
      <c r="F21" s="10">
        <v>5.0670105193669095E-2</v>
      </c>
      <c r="G21" s="11">
        <v>4.9054146805001017E-2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2.965362842957322</v>
      </c>
      <c r="D4" s="2">
        <v>2.9231039551474622</v>
      </c>
      <c r="E4" s="2">
        <v>3.5318801234318524</v>
      </c>
      <c r="F4" s="2">
        <v>3.6227833319990275</v>
      </c>
      <c r="G4" s="7">
        <v>3.7686775040717069</v>
      </c>
    </row>
    <row r="5" spans="2:7" x14ac:dyDescent="0.25">
      <c r="B5" s="13" t="s">
        <v>9</v>
      </c>
      <c r="C5" s="25">
        <v>4.2786307138985489</v>
      </c>
      <c r="D5" s="2">
        <v>4.130217162464735</v>
      </c>
      <c r="E5" s="2">
        <v>4.7751941108608298</v>
      </c>
      <c r="F5" s="2">
        <v>4.8397645632175381</v>
      </c>
      <c r="G5" s="7">
        <v>5.0170376918192003</v>
      </c>
    </row>
    <row r="6" spans="2:7" x14ac:dyDescent="0.25">
      <c r="B6" s="13" t="s">
        <v>20</v>
      </c>
      <c r="C6" s="25">
        <v>2.2720363109982462</v>
      </c>
      <c r="D6" s="2">
        <v>1.8379198286418044</v>
      </c>
      <c r="E6" s="2">
        <v>2.2260601834658607</v>
      </c>
      <c r="F6" s="2">
        <v>2.1455388205584027</v>
      </c>
      <c r="G6" s="7">
        <v>2.1172399051686361</v>
      </c>
    </row>
    <row r="7" spans="2:7" x14ac:dyDescent="0.25">
      <c r="B7" s="13" t="s">
        <v>35</v>
      </c>
      <c r="C7" s="25">
        <v>2.2341951062846039</v>
      </c>
      <c r="D7" s="2">
        <v>2.0325064399593407</v>
      </c>
      <c r="E7" s="2">
        <v>2.4441514115762573</v>
      </c>
      <c r="F7" s="2">
        <v>2.4053306694724119</v>
      </c>
      <c r="G7" s="7">
        <v>2.4059505428929495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9.3300031661307639E-2</v>
      </c>
      <c r="D9" s="17">
        <v>8.1572983074248567E-2</v>
      </c>
      <c r="E9" s="17">
        <v>9.7884012322226668E-2</v>
      </c>
      <c r="F9" s="17">
        <v>0.10179078118848885</v>
      </c>
      <c r="G9" s="41">
        <v>0.10609394462742698</v>
      </c>
    </row>
    <row r="10" spans="2:7" x14ac:dyDescent="0.25">
      <c r="B10" s="13" t="s">
        <v>11</v>
      </c>
      <c r="C10" s="40">
        <v>5.8521792221361016E-2</v>
      </c>
      <c r="D10" s="17">
        <v>4.8111405812446717E-2</v>
      </c>
      <c r="E10" s="17">
        <v>6.4934764739055156E-2</v>
      </c>
      <c r="F10" s="17">
        <v>6.8997483370573195E-2</v>
      </c>
      <c r="G10" s="41">
        <v>7.3301459334014676E-2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0.59628756418126794</v>
      </c>
      <c r="D12" s="4">
        <v>0.59925306460263472</v>
      </c>
      <c r="E12" s="4">
        <v>0.60699413391809287</v>
      </c>
      <c r="F12" s="4">
        <v>0.60988071742737593</v>
      </c>
      <c r="G12" s="9">
        <v>0.60989582890863758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0.81544950261253024</v>
      </c>
      <c r="D14" s="2">
        <v>0.51202942399096163</v>
      </c>
      <c r="E14" s="2">
        <v>0.62883383472795429</v>
      </c>
      <c r="F14" s="2">
        <v>0.74536842362582489</v>
      </c>
      <c r="G14" s="7">
        <v>0.84133296834568028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6.8072558939315719</v>
      </c>
      <c r="D16" s="2">
        <v>7.5201048827683454</v>
      </c>
      <c r="E16" s="2">
        <v>6.8633291233570528</v>
      </c>
      <c r="F16" s="2">
        <v>6.7013686273523225</v>
      </c>
      <c r="G16" s="7">
        <v>6.5234930507127125</v>
      </c>
    </row>
    <row r="17" spans="2:7" x14ac:dyDescent="0.25">
      <c r="B17" s="13" t="s">
        <v>15</v>
      </c>
      <c r="C17" s="25">
        <v>4.608806259365668</v>
      </c>
      <c r="D17" s="2">
        <v>5.0290255714162058</v>
      </c>
      <c r="E17" s="2">
        <v>4.4437474031570945</v>
      </c>
      <c r="F17" s="2">
        <v>4.2866302318677443</v>
      </c>
      <c r="G17" s="7">
        <v>4.1725844456459846</v>
      </c>
    </row>
    <row r="18" spans="2:7" x14ac:dyDescent="0.25">
      <c r="B18" s="13" t="s">
        <v>33</v>
      </c>
      <c r="C18" s="37">
        <v>8.7595879084380712E-2</v>
      </c>
      <c r="D18" s="38">
        <v>7.9686796121124601E-2</v>
      </c>
      <c r="E18" s="38">
        <v>8.8440190322855231E-2</v>
      </c>
      <c r="F18" s="38">
        <v>9.1008382218832937E-2</v>
      </c>
      <c r="G18" s="39">
        <v>9.3492217155348167E-2</v>
      </c>
    </row>
    <row r="19" spans="2:7" x14ac:dyDescent="0.25">
      <c r="B19" s="13" t="s">
        <v>34</v>
      </c>
      <c r="C19" s="37">
        <v>6.5717553841260712E-2</v>
      </c>
      <c r="D19" s="38">
        <v>4.6150691990967586E-2</v>
      </c>
      <c r="E19" s="38">
        <v>7.2018767142649681E-2</v>
      </c>
      <c r="F19" s="38">
        <v>8.0398619198884025E-2</v>
      </c>
      <c r="G19" s="39">
        <v>8.5269475759356381E-2</v>
      </c>
    </row>
    <row r="20" spans="2:7" x14ac:dyDescent="0.25">
      <c r="B20" s="13" t="s">
        <v>16</v>
      </c>
      <c r="C20" s="25">
        <v>1.28</v>
      </c>
      <c r="D20" s="2">
        <v>0.92</v>
      </c>
      <c r="E20" s="2">
        <v>1.42</v>
      </c>
      <c r="F20" s="2">
        <v>1.57</v>
      </c>
      <c r="G20" s="7">
        <v>1.66</v>
      </c>
    </row>
    <row r="21" spans="2:7" x14ac:dyDescent="0.25">
      <c r="B21" s="15" t="s">
        <v>17</v>
      </c>
      <c r="C21" s="28">
        <v>5.136782977740624E-2</v>
      </c>
      <c r="D21" s="10">
        <v>5.0036446818214231E-2</v>
      </c>
      <c r="E21" s="10">
        <v>5.0889825638968357E-2</v>
      </c>
      <c r="F21" s="10">
        <v>5.1266371321383807E-2</v>
      </c>
      <c r="G21" s="11">
        <v>5.126835722891053E-2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showGridLines="0" workbookViewId="0">
      <selection activeCell="C4" sqref="C4:G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7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</row>
    <row r="3" spans="2:7" x14ac:dyDescent="0.25">
      <c r="B3" s="12" t="s">
        <v>5</v>
      </c>
      <c r="C3" s="24"/>
      <c r="D3" s="5"/>
      <c r="E3" s="5"/>
      <c r="F3" s="5"/>
      <c r="G3" s="6"/>
    </row>
    <row r="4" spans="2:7" x14ac:dyDescent="0.25">
      <c r="B4" s="13" t="s">
        <v>8</v>
      </c>
      <c r="C4" s="25">
        <v>3.2086621203231136</v>
      </c>
      <c r="D4" s="2">
        <v>3.3425373239200011</v>
      </c>
      <c r="E4" s="2">
        <v>3.9920972852602552</v>
      </c>
      <c r="F4" s="2">
        <v>4.160279762679969</v>
      </c>
      <c r="G4" s="7">
        <v>4.4076899033882722</v>
      </c>
    </row>
    <row r="5" spans="2:7" x14ac:dyDescent="0.25">
      <c r="B5" s="13" t="s">
        <v>9</v>
      </c>
      <c r="C5" s="25">
        <v>4.629679747671573</v>
      </c>
      <c r="D5" s="2">
        <v>4.7211341955102295</v>
      </c>
      <c r="E5" s="2">
        <v>5.400619607567676</v>
      </c>
      <c r="F5" s="2">
        <v>5.5580359134399142</v>
      </c>
      <c r="G5" s="7">
        <v>5.8676254460085175</v>
      </c>
    </row>
    <row r="6" spans="2:7" x14ac:dyDescent="0.25">
      <c r="B6" s="13" t="s">
        <v>20</v>
      </c>
      <c r="C6" s="25">
        <v>2.5967009732319086</v>
      </c>
      <c r="D6" s="2">
        <v>2.3273496345634301</v>
      </c>
      <c r="E6" s="2">
        <v>2.6937059880083418</v>
      </c>
      <c r="F6" s="2">
        <v>2.6242320572517093</v>
      </c>
      <c r="G6" s="7">
        <v>2.6356911082700911</v>
      </c>
    </row>
    <row r="7" spans="2:7" x14ac:dyDescent="0.25">
      <c r="B7" s="13" t="s">
        <v>35</v>
      </c>
      <c r="C7" s="25">
        <v>2.4678803823384787</v>
      </c>
      <c r="D7" s="2">
        <v>2.4121706655924173</v>
      </c>
      <c r="E7" s="2">
        <v>2.8377275304664091</v>
      </c>
      <c r="F7" s="2">
        <v>2.8367371886412847</v>
      </c>
      <c r="G7" s="7">
        <v>2.8932211913355323</v>
      </c>
    </row>
    <row r="8" spans="2:7" x14ac:dyDescent="0.25">
      <c r="B8" s="14" t="s">
        <v>6</v>
      </c>
      <c r="C8" s="20"/>
      <c r="D8" s="3"/>
      <c r="E8" s="3"/>
      <c r="F8" s="3"/>
      <c r="G8" s="8"/>
    </row>
    <row r="9" spans="2:7" x14ac:dyDescent="0.25">
      <c r="B9" s="13" t="s">
        <v>10</v>
      </c>
      <c r="C9" s="40">
        <v>0.10630484973769604</v>
      </c>
      <c r="D9" s="17">
        <v>9.9273581244249717E-2</v>
      </c>
      <c r="E9" s="17">
        <v>0.11751694063631432</v>
      </c>
      <c r="F9" s="17">
        <v>0.1244688037258473</v>
      </c>
      <c r="G9" s="41">
        <v>0.13248430363999764</v>
      </c>
    </row>
    <row r="10" spans="2:7" x14ac:dyDescent="0.25">
      <c r="B10" s="13" t="s">
        <v>11</v>
      </c>
      <c r="C10" s="40">
        <v>7.0580396881237142E-2</v>
      </c>
      <c r="D10" s="17">
        <v>6.4440172381921984E-2</v>
      </c>
      <c r="E10" s="17">
        <v>8.2091670565779706E-2</v>
      </c>
      <c r="F10" s="17">
        <v>8.8279155657505937E-2</v>
      </c>
      <c r="G10" s="41">
        <v>9.5364454102540408E-2</v>
      </c>
    </row>
    <row r="11" spans="2:7" x14ac:dyDescent="0.25">
      <c r="B11" s="14" t="s">
        <v>7</v>
      </c>
      <c r="C11" s="27"/>
      <c r="D11" s="16"/>
      <c r="E11" s="16"/>
      <c r="F11" s="16"/>
      <c r="G11" s="21"/>
    </row>
    <row r="12" spans="2:7" x14ac:dyDescent="0.25">
      <c r="B12" s="13" t="s">
        <v>12</v>
      </c>
      <c r="C12" s="26">
        <v>0.58049403207050998</v>
      </c>
      <c r="D12" s="4">
        <v>0.57416143447361423</v>
      </c>
      <c r="E12" s="4">
        <v>0.5645687375192443</v>
      </c>
      <c r="F12" s="4">
        <v>0.55264422473055108</v>
      </c>
      <c r="G12" s="9">
        <v>0.53879528740595262</v>
      </c>
    </row>
    <row r="13" spans="2:7" x14ac:dyDescent="0.25">
      <c r="B13" s="14" t="s">
        <v>13</v>
      </c>
      <c r="C13" s="20"/>
      <c r="D13" s="3"/>
      <c r="E13" s="3"/>
      <c r="F13" s="3"/>
      <c r="G13" s="8"/>
    </row>
    <row r="14" spans="2:7" x14ac:dyDescent="0.25">
      <c r="B14" s="13" t="s">
        <v>13</v>
      </c>
      <c r="C14" s="25">
        <v>1.1330171790554602</v>
      </c>
      <c r="D14" s="2">
        <v>0.76119964127424133</v>
      </c>
      <c r="E14" s="2">
        <v>0.87761991049866495</v>
      </c>
      <c r="F14" s="2">
        <v>1.0226841439670971</v>
      </c>
      <c r="G14" s="7">
        <v>1.140819067382459</v>
      </c>
    </row>
    <row r="15" spans="2:7" x14ac:dyDescent="0.25">
      <c r="B15" s="14" t="s">
        <v>14</v>
      </c>
      <c r="C15" s="20"/>
      <c r="D15" s="3"/>
      <c r="E15" s="3"/>
      <c r="F15" s="3"/>
      <c r="G15" s="8"/>
    </row>
    <row r="16" spans="2:7" x14ac:dyDescent="0.25">
      <c r="B16" s="13" t="s">
        <v>18</v>
      </c>
      <c r="C16" s="25">
        <v>6.1370411989397571</v>
      </c>
      <c r="D16" s="2">
        <v>6.5594267133446706</v>
      </c>
      <c r="E16" s="2">
        <v>5.8516890474423411</v>
      </c>
      <c r="F16" s="2">
        <v>5.6321567688363379</v>
      </c>
      <c r="G16" s="7">
        <v>5.3928390651355418</v>
      </c>
    </row>
    <row r="17" spans="2:7" x14ac:dyDescent="0.25">
      <c r="B17" s="13" t="s">
        <v>15</v>
      </c>
      <c r="C17" s="25">
        <v>4.4350592187856721</v>
      </c>
      <c r="D17" s="2">
        <v>4.864932917075806</v>
      </c>
      <c r="E17" s="2">
        <v>4.513194196279378</v>
      </c>
      <c r="F17" s="2">
        <v>4.5591317976593473</v>
      </c>
      <c r="G17" s="7">
        <v>4.6162296687421058</v>
      </c>
    </row>
    <row r="18" spans="2:7" x14ac:dyDescent="0.25">
      <c r="B18" s="13" t="s">
        <v>33</v>
      </c>
      <c r="C18" s="37">
        <v>9.4588583203710094E-2</v>
      </c>
      <c r="D18" s="38">
        <v>8.7532258467881818E-2</v>
      </c>
      <c r="E18" s="38">
        <v>9.6479620318514078E-2</v>
      </c>
      <c r="F18" s="38">
        <v>9.8123018838613255E-2</v>
      </c>
      <c r="G18" s="39">
        <v>9.9909394828642223E-2</v>
      </c>
    </row>
    <row r="19" spans="2:7" x14ac:dyDescent="0.25">
      <c r="B19" s="13" t="s">
        <v>34</v>
      </c>
      <c r="C19" s="37">
        <v>7.7726369743357476E-2</v>
      </c>
      <c r="D19" s="38">
        <v>6.1742409581383176E-2</v>
      </c>
      <c r="E19" s="38">
        <v>8.1941198737038756E-2</v>
      </c>
      <c r="F19" s="38">
        <v>8.6541080428268496E-2</v>
      </c>
      <c r="G19" s="39">
        <v>8.8336912634089243E-2</v>
      </c>
    </row>
    <row r="20" spans="2:7" x14ac:dyDescent="0.25">
      <c r="B20" s="13" t="s">
        <v>16</v>
      </c>
      <c r="C20" s="25">
        <v>1.57</v>
      </c>
      <c r="D20" s="2">
        <v>1.31</v>
      </c>
      <c r="E20" s="2">
        <v>1.78</v>
      </c>
      <c r="F20" s="2">
        <v>1.94</v>
      </c>
      <c r="G20" s="7">
        <v>2.04</v>
      </c>
    </row>
    <row r="21" spans="2:7" x14ac:dyDescent="0.25">
      <c r="B21" s="15" t="s">
        <v>17</v>
      </c>
      <c r="C21" s="28">
        <v>4.9433937220278723E-2</v>
      </c>
      <c r="D21" s="10">
        <v>4.6966154827423119E-2</v>
      </c>
      <c r="E21" s="10">
        <v>4.5931474662740647E-2</v>
      </c>
      <c r="F21" s="10">
        <v>4.4707146091840913E-2</v>
      </c>
      <c r="G21" s="11">
        <v>4.3364691326569366E-2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F1FF3E-4D98-46A9-AB13-351FFCC70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8AED7A-D896-431B-97A8-5BC45524E2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FAA9F-ED36-4002-B7CA-CBEDCBA55FE2}">
  <ds:schemaRefs>
    <ds:schemaRef ds:uri="http://schemas.microsoft.com/office/2006/metadata/properties"/>
    <ds:schemaRef ds:uri="http://schemas.openxmlformats.org/package/2006/metadata/core-properties"/>
    <ds:schemaRef ds:uri="4b9c4aba-bd98-494e-bd37-e1f488e1deac"/>
    <ds:schemaRef ds:uri="http://www.w3.org/XML/1998/namespace"/>
    <ds:schemaRef ds:uri="http://purl.org/dc/dcmitype/"/>
    <ds:schemaRef ds:uri="ddc63569-3e2f-4e7a-be05-2ae44eb749e3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-scenario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chatta, Kiranpal</cp:lastModifiedBy>
  <dcterms:created xsi:type="dcterms:W3CDTF">2019-09-24T15:41:32Z</dcterms:created>
  <dcterms:modified xsi:type="dcterms:W3CDTF">2019-12-20T13:29:31Z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